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7170" tabRatio="827" activeTab="4"/>
  </bookViews>
  <sheets>
    <sheet name="Indice" sheetId="1" r:id="rId1"/>
    <sheet name="Año 2005" sheetId="2" r:id="rId2"/>
    <sheet name="Año 2006" sheetId="3" r:id="rId3"/>
    <sheet name="Año 2007" sheetId="4" r:id="rId4"/>
    <sheet name="Año 2008" sheetId="5" r:id="rId5"/>
    <sheet name="Año 2009" sheetId="6" r:id="rId6"/>
    <sheet name="Año 2010" sheetId="7" r:id="rId7"/>
    <sheet name="TODOS LOS AÑOS" sheetId="8" r:id="rId8"/>
    <sheet name="Gráficos Casos Acumulados" sheetId="9" r:id="rId9"/>
    <sheet name="Tasas de Uso" sheetId="10" r:id="rId10"/>
    <sheet name="Gráfico Tipo Atención" sheetId="11" r:id="rId11"/>
    <sheet name="Casos PS y Region" sheetId="12" r:id="rId12"/>
  </sheets>
  <definedNames>
    <definedName name="_xlnm.Print_Area" localSheetId="7">'TODOS LOS AÑOS'!$A$1:$N$51</definedName>
    <definedName name="CRITERIA" localSheetId="7">'TODOS LOS AÑOS'!$A$72:$A$79</definedName>
  </definedNames>
  <calcPr fullCalcOnLoad="1"/>
</workbook>
</file>

<file path=xl/sharedStrings.xml><?xml version="1.0" encoding="utf-8"?>
<sst xmlns="http://schemas.openxmlformats.org/spreadsheetml/2006/main" count="693" uniqueCount="203">
  <si>
    <t>PROBLEMA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</si>
  <si>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</si>
  <si>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</si>
  <si>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</si>
  <si>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</si>
  <si>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</si>
  <si>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</si>
  <si>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</si>
  <si>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</si>
  <si>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</si>
  <si>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</si>
  <si>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</si>
  <si>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</si>
  <si>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</si>
  <si>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</si>
  <si>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</si>
  <si>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</si>
  <si>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</si>
  <si>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</si>
  <si>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</si>
  <si>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</si>
  <si>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</si>
  <si>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</si>
  <si>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</si>
  <si>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</si>
  <si>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</si>
  <si>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</si>
  <si>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</si>
  <si>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</si>
  <si>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</si>
  <si>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</si>
  <si>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</si>
  <si>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</si>
  <si>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</si>
  <si>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</si>
  <si>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</si>
  <si>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</si>
  <si>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</si>
  <si>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</si>
  <si>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</si>
  <si>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</si>
  <si>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</si>
  <si>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</si>
  <si>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</si>
  <si>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</si>
  <si>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</si>
  <si>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</si>
  <si>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</si>
  <si>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</si>
  <si>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</si>
  <si>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</si>
  <si>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</si>
  <si>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</si>
  <si>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</si>
  <si>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FONASA</t>
  </si>
  <si>
    <t>ISAPRE</t>
  </si>
  <si>
    <t>FUENTES</t>
  </si>
  <si>
    <t xml:space="preserve"> 2006-12-31</t>
  </si>
  <si>
    <t>ND</t>
  </si>
  <si>
    <t>Subtotal Casos GES Decreto Supremo N° 170</t>
  </si>
  <si>
    <t>Subtotal Casos GES 40 problemas de salud Decreto Supremo N° 228</t>
  </si>
  <si>
    <t>Subtotal Casos GES 15 problemas de salud adicionales Decreto Supremo N° 228</t>
  </si>
  <si>
    <t>TOTAL GENERAL</t>
  </si>
  <si>
    <t>Subtotal Casos GES 16 problemas de salud adicionales Decreto Supremo N° 44</t>
  </si>
  <si>
    <t>SUPERINTENDENCIA DE SALUD</t>
  </si>
  <si>
    <t xml:space="preserve"> 2007-05-27</t>
  </si>
  <si>
    <t>Superintendencia de Salud</t>
  </si>
  <si>
    <t>Volver al Indice</t>
  </si>
  <si>
    <t>Total Casos GES Decreto Supremo N° 170</t>
  </si>
  <si>
    <t>Total Casos GES 40 problemas de salud Decreto Supremo N° 228</t>
  </si>
  <si>
    <t>Cuadros Casos GES acumulados por año y semestre</t>
  </si>
  <si>
    <t>Total de Casos GES acumulados</t>
  </si>
  <si>
    <t>Año 2005</t>
  </si>
  <si>
    <t>Año 2007</t>
  </si>
  <si>
    <t>Año 2008</t>
  </si>
  <si>
    <t>Año 2006</t>
  </si>
  <si>
    <t>Número de Casos GES Acumulados</t>
  </si>
  <si>
    <t>Gráficos de Casos GES acumulados</t>
  </si>
  <si>
    <t>Razón Fonasa / Isapre</t>
  </si>
  <si>
    <t>Cuidados Paliativos del Cáncer Terminal</t>
  </si>
  <si>
    <t>VIH/SIDA</t>
  </si>
  <si>
    <t>Tratamiento médico en personas de 55 años y más con Artrosis de Cadera y/o Rodilla, Leve y Moderada</t>
  </si>
  <si>
    <t xml:space="preserve">Hemorragia Subaracnoidea secundaria a ruptura de Aneurismas Cerebrales </t>
  </si>
  <si>
    <t>Tratamiento quirúrgico de Tumores Primarios del Sistema Nervioso Central de personas de 15 años o más</t>
  </si>
  <si>
    <t>Tratamiento quirúrgico de Hernia del Núcleo Pulposo lumbar</t>
  </si>
  <si>
    <t>Urgencia Odontológicas Ambulatoria</t>
  </si>
  <si>
    <t>Salud Oral Integral del Adulto de 60 años</t>
  </si>
  <si>
    <t>Atención de Urgencia del Traumatismo Cráneo Encefálico moderado o grave</t>
  </si>
  <si>
    <t>Trauma Ocular grave</t>
  </si>
  <si>
    <t>Fibrosis Quística</t>
  </si>
  <si>
    <t>Artritis Reumatoide</t>
  </si>
  <si>
    <t>Consumo perjudicial y dependencia de riesgo bajo a moderado de alcohol y drogas en personas menores de 20 años</t>
  </si>
  <si>
    <t>Analgesia del Parto</t>
  </si>
  <si>
    <t>Gran Quemado</t>
  </si>
  <si>
    <t>Hipoacusia bilateral en personas de 65 años y más que requieren uso de audífonos</t>
  </si>
  <si>
    <t>Tasa de uso acumulada de Casos GES</t>
  </si>
  <si>
    <t>Gráfico de Casos GES acumulados</t>
  </si>
  <si>
    <t>Gráfico de Casos GES por tipo de atención</t>
  </si>
  <si>
    <t>Departamento de Estudios y Desarrollo</t>
  </si>
  <si>
    <t>Casos GES por Problema de Salud y Región en Isapres</t>
  </si>
  <si>
    <t>S/inf</t>
  </si>
  <si>
    <t>Total</t>
  </si>
  <si>
    <t>INSUFICIENCIA RENAL CRÓNICA TERMINAL</t>
  </si>
  <si>
    <t>CARDIOPATÍAS CONGÉNITAS OPERABLES EN MENORES DE 15 AÑOS</t>
  </si>
  <si>
    <t>CANCER CERVICOUTERINO</t>
  </si>
  <si>
    <t>ALIVIO DEL DOLOR POR CANCER AVANZADO Y CUIDADOS PALIATIVOS</t>
  </si>
  <si>
    <t>INFARTO AGUDO DEL MIOCARDIO</t>
  </si>
  <si>
    <t>DIABETES MELLITUS TIPO 1</t>
  </si>
  <si>
    <t>DIABETES MELLITUS TIPO 2</t>
  </si>
  <si>
    <t>CANCER DE MAMA EN PERSONAS DE 15 AÑOS Y MAS</t>
  </si>
  <si>
    <t>DISRAFIAS ESPINALES</t>
  </si>
  <si>
    <t>TRATAMIENTO QUIRURGICO DE ESCOLIOSIS EN MENORES DE 25 AÑOS</t>
  </si>
  <si>
    <t>TRATAMIENTO QUIRURGICO DE CATARATAS</t>
  </si>
  <si>
    <t>ENDOPROTESIS TOTAL DE CADERA</t>
  </si>
  <si>
    <t>FISURA LABIOPALATINA</t>
  </si>
  <si>
    <t>CANCER EN MENORES DE 15 AÑOS</t>
  </si>
  <si>
    <t>ESQUIZOFRENIA</t>
  </si>
  <si>
    <t>CANCER DE TESTICULO EN PERSONAS DE 15 AÑOS Y MAS</t>
  </si>
  <si>
    <t>LINFOMAS EN PERSONAS DE 15 AÑOS Y MAS</t>
  </si>
  <si>
    <t>SINDROME DE LA INMUNODEFICIENCIA ADQUIRIDA VIH/SIDA</t>
  </si>
  <si>
    <t>INFECCION RESPIRATORIA AGUDA</t>
  </si>
  <si>
    <t>NEUMONIA ADQUIRIDA EN LA COMUNIDAD</t>
  </si>
  <si>
    <t>HIPERTENSIÓN ARTERIAL PRIMARIA O ESENCIAL EN PERSONAS DE 15 AÑOS Y MAS</t>
  </si>
  <si>
    <t>EPILEPSIA NO REFRACTARIA EN PERSONAS DESDE 1 AÑO Y MENORES DE 15 AÑOS</t>
  </si>
  <si>
    <t>SALUD ORAL INTEGRAL PARA NIÑOS DE 6 AÑOS</t>
  </si>
  <si>
    <t>PREMATUREZ</t>
  </si>
  <si>
    <t>TRASTORNOS DE GENERACION DEL IMPULSO Y CONDUCCIÓN EN PERSONAS DE 15 AÑOS Y MAS, QUE REQUIEREN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</si>
  <si>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</si>
  <si>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</si>
  <si>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</si>
  <si>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</si>
  <si>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</si>
  <si>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</si>
  <si>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</si>
  <si>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</si>
  <si>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</si>
  <si>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</si>
  <si>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</si>
  <si>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</si>
  <si>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</si>
  <si>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</si>
  <si>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</si>
  <si>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</si>
  <si>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</si>
  <si>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</si>
  <si>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</si>
  <si>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</si>
  <si>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</si>
  <si>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</si>
  <si>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POLITRAUMA-TIZADO GRAVE</t>
  </si>
  <si>
    <t>ATENCIÓN DE URGENCIA DEL TRAUMATISMO CRÁNEO ENCEFÁLICO MODERADO O GRAVE</t>
  </si>
  <si>
    <t>TRAUMA OCULAR GRAVE</t>
  </si>
  <si>
    <t>FIBROSIS QUISTICA</t>
  </si>
  <si>
    <t>ARTRITIS REUMATOIDEA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</si>
  <si>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</si>
  <si>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</si>
  <si>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</si>
  <si>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</si>
  <si>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INDICE GENERAL DE DATOS E INFORMACION PRESENTADA DE CASOS GES ACUMULADOS</t>
  </si>
  <si>
    <t>Los cuadros, gráficos y estadísticas son elaborados por el Departamento de Estudios y Desarrollo de la Superintendencia de Salud a partir de los datos de la División de Gestión de la Red Asistencial del Ministerio de Salud y del Departamento de Control de la Superintendencia de Salud</t>
  </si>
  <si>
    <t>Muestra la cantidad de casos totales atendidos por FONASA e Isapres, acumulados desde el 1° de julio de 2005 a cada semestre y año que se indica para Fonasa e Isapres.</t>
  </si>
  <si>
    <t>Volver al Inicio</t>
  </si>
  <si>
    <t>Ir al Final</t>
  </si>
  <si>
    <t>Año 2009</t>
  </si>
  <si>
    <t>Sin Problema de Salud Informado</t>
  </si>
  <si>
    <t>Esta información no incorpora casos de VIH atendidos por FONASA y no considera los casos registrados por CONASIDA (9.147 casos al 15 de junio de 2008)</t>
  </si>
  <si>
    <t>(*)</t>
  </si>
  <si>
    <t>Año 2010</t>
  </si>
  <si>
    <t xml:space="preserve"> 2007-07-08</t>
  </si>
  <si>
    <t>Tasa de Uso: expresa la razón entre el número de casos AUGE de la población objetivo definida en la Garantía de Acceso del Decreto Supremo GES N° 1 por cada 100.000 beneficiarios, en un período determinado, con excepción de las Disrafias Espinales, Fisura Labiopalatina y Prematurez, en las que se usó la población estimada de Recién Nacidos.</t>
  </si>
  <si>
    <t>Tasas de usos de Casos GES entre Enero y Junio 2010</t>
  </si>
  <si>
    <t>Número de casos entre Enero  y Junio 2010</t>
  </si>
  <si>
    <t>Número de casos entre Enero y Diciembre 2009</t>
  </si>
  <si>
    <t>Número de casos entre Enero y Diciembre 2006</t>
  </si>
  <si>
    <t>Número de casos entre Julio y Diciembre 2005</t>
  </si>
  <si>
    <t>Número de casos entre Enero y Diciembre 2007</t>
  </si>
  <si>
    <t>Número de casos entre Enero y Diciembre 2008</t>
  </si>
  <si>
    <t>Siete casos informados sin problema de salud</t>
  </si>
  <si>
    <t>Tasa de Uso en función de los Casos Ges entre Enero y Junio 2010</t>
  </si>
  <si>
    <t>NUMERO DE CASOS GES ISAPRES POR REGION AL 28 DE JUNIO DE 2010</t>
  </si>
  <si>
    <t>Muestra la cantidad de casos totales atendidos por FONASA e Isapres, acumulados en forma semestral y trimestral desde el 1° de julio de 2005 al 27 de Junio de 2010 para FONASA y desde el 1° de julio de 2005 al 28 de Junio de 2010 para Isapres.</t>
  </si>
  <si>
    <t>Muestra la cantidad de casos totales atendidos por problema de salud y región acumulados al 28 de Junio de 2010</t>
  </si>
  <si>
    <t>Muestra la distribución porcentual de los casos según Fonasa e Isapre según los problemas de salud al 28 de Junio de 2010.</t>
  </si>
  <si>
    <t>Muestra la distribución de Casos GES acumulados por nivel de atención al 28 de Junio de 2010</t>
  </si>
  <si>
    <t>ND: No Disponibles.</t>
  </si>
  <si>
    <t>Número de casos acumulados Jun-2005 a Dic-2006</t>
  </si>
  <si>
    <t>Número de casos acumulados Jul-2005 a Jun-2006</t>
  </si>
  <si>
    <t>Número de casos acumulados Jul-2005 a Dic-2005</t>
  </si>
  <si>
    <t>Número de casos acumulados Jul-2005 a Jun-2007</t>
  </si>
  <si>
    <t>Número de casos acumulados Jul-2005 a Dic-2007</t>
  </si>
  <si>
    <t>Tratamiento quirúrgico de tumores primarios del sistema nervioso central en personas de 15 años o más</t>
  </si>
  <si>
    <t>Colecistectomía preventiva del cáncer de vesícula en personas de 35 a 49 años sintomáticos</t>
  </si>
  <si>
    <t>Fibrosis quística</t>
  </si>
  <si>
    <t>Tratamiento quirúrgico hernia núcleo pulposo lumbar</t>
  </si>
  <si>
    <t>Número de casos acumulados Jul-2005 a Jun-2008</t>
  </si>
  <si>
    <t>Número de casos acumulados Jul-2005 a Dic-2008</t>
  </si>
  <si>
    <t>Número de casos acumulados Jul-2005 a Mar-2009</t>
  </si>
  <si>
    <t>Número de casos acumulados Jul-2005 a Jun-2009</t>
  </si>
  <si>
    <t>Número de casos acumulados Jul-2005 a Sep-2008</t>
  </si>
  <si>
    <t>Número de casos acumulados Jul-2005 a Dic-2009</t>
  </si>
  <si>
    <t>Número de casos acumulados Jul-2005 a Mar-2010</t>
  </si>
  <si>
    <t>Número de casos acumulados Jul-2005 a Jun-2010</t>
  </si>
  <si>
    <t>Casos GES Acumulados por Problema de Salud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</si>
</sst>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00_-;\-* #,##0.000_-;_-* &quot;-&quot;??_-;_-@_-"/>
    <numFmt numFmtId="167" formatCode="_-* #,##0.0_-;\-* #,##0.0_-;_-* &quot;-&quot;??_-;_-@_-"/>
    <numFmt numFmtId="168" formatCode="[$-340A]dddd\,\ dd&quot; de &quot;mmmm&quot; de &quot;yyyy"/>
    <numFmt numFmtId="169" formatCode="yyyy\-mm\-dd;@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00%"/>
  </numFmts>
  <fonts count="51">
    <font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color indexed="23"/>
      <name val="Verdana"/>
      <family val="2"/>
    </font>
    <font>
      <b/>
      <sz val="8"/>
      <name val="Arial"/>
      <family val="2"/>
    </font>
    <font>
      <sz val="10"/>
      <color indexed="63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sz val="8"/>
      <color indexed="55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71">
    <xf numFmtId="0" fontId="0" fillId="0" borderId="0" xfId="0" applyAlignment="1">
      <alignment/>
    </xf>
    <xf numFmtId="0" fontId="0" fillId="0" borderId="0" xfId="0" applyBorder="1" applyAlignment="1">
      <alignment horizontal="justify"/>
    </xf>
    <xf numFmtId="0" fontId="0" fillId="0" borderId="10" xfId="0" applyFont="1" applyFill="1" applyBorder="1" applyAlignment="1">
      <alignment vertical="top" wrapText="1"/>
    </xf>
    <xf numFmtId="165" fontId="0" fillId="0" borderId="11" xfId="48" applyNumberFormat="1" applyFont="1" applyFill="1" applyBorder="1" applyAlignment="1">
      <alignment horizontal="justify" vertical="top" wrapText="1"/>
    </xf>
    <xf numFmtId="165" fontId="0" fillId="0" borderId="12" xfId="48" applyNumberFormat="1" applyFont="1" applyFill="1" applyBorder="1" applyAlignment="1">
      <alignment horizontal="justify" vertical="top" wrapText="1"/>
    </xf>
    <xf numFmtId="0" fontId="1" fillId="33" borderId="13" xfId="0" applyFont="1" applyFill="1" applyBorder="1" applyAlignment="1">
      <alignment horizontal="justify" vertical="top" wrapText="1"/>
    </xf>
    <xf numFmtId="165" fontId="1" fillId="33" borderId="12" xfId="48" applyNumberFormat="1" applyFont="1" applyFill="1" applyBorder="1" applyAlignment="1">
      <alignment horizontal="justify" vertical="top" wrapText="1"/>
    </xf>
    <xf numFmtId="165" fontId="1" fillId="33" borderId="11" xfId="48" applyNumberFormat="1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169" fontId="1" fillId="33" borderId="16" xfId="0" applyNumberFormat="1" applyFont="1" applyFill="1" applyBorder="1" applyAlignment="1">
      <alignment horizontal="center" vertical="top" wrapText="1"/>
    </xf>
    <xf numFmtId="169" fontId="1" fillId="33" borderId="17" xfId="0" applyNumberFormat="1" applyFont="1" applyFill="1" applyBorder="1" applyAlignment="1">
      <alignment horizontal="center" vertical="top" wrapText="1"/>
    </xf>
    <xf numFmtId="165" fontId="0" fillId="0" borderId="11" xfId="48" applyNumberFormat="1" applyFont="1" applyBorder="1" applyAlignment="1">
      <alignment horizontal="justify"/>
    </xf>
    <xf numFmtId="165" fontId="0" fillId="0" borderId="12" xfId="48" applyNumberFormat="1" applyFont="1" applyBorder="1" applyAlignment="1">
      <alignment horizontal="justify"/>
    </xf>
    <xf numFmtId="165" fontId="0" fillId="0" borderId="11" xfId="48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justify" vertical="top" wrapText="1"/>
    </xf>
    <xf numFmtId="0" fontId="0" fillId="0" borderId="12" xfId="0" applyFont="1" applyFill="1" applyBorder="1" applyAlignment="1">
      <alignment horizontal="justify" vertical="top" wrapText="1"/>
    </xf>
    <xf numFmtId="165" fontId="1" fillId="33" borderId="18" xfId="48" applyNumberFormat="1" applyFont="1" applyFill="1" applyBorder="1" applyAlignment="1">
      <alignment horizontal="justify" vertical="top" wrapText="1"/>
    </xf>
    <xf numFmtId="165" fontId="1" fillId="33" borderId="19" xfId="48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justify" vertical="top" wrapText="1"/>
    </xf>
    <xf numFmtId="165" fontId="1" fillId="33" borderId="11" xfId="48" applyNumberFormat="1" applyFont="1" applyFill="1" applyBorder="1" applyAlignment="1">
      <alignment horizontal="justify"/>
    </xf>
    <xf numFmtId="0" fontId="1" fillId="33" borderId="0" xfId="0" applyFont="1" applyFill="1" applyBorder="1" applyAlignment="1">
      <alignment horizontal="justify" vertical="top" wrapText="1"/>
    </xf>
    <xf numFmtId="0" fontId="3" fillId="33" borderId="20" xfId="0" applyFont="1" applyFill="1" applyBorder="1" applyAlignment="1">
      <alignment vertical="top" wrapText="1"/>
    </xf>
    <xf numFmtId="165" fontId="0" fillId="0" borderId="21" xfId="48" applyNumberFormat="1" applyFont="1" applyFill="1" applyBorder="1" applyAlignment="1">
      <alignment horizontal="justify" vertical="top" wrapText="1"/>
    </xf>
    <xf numFmtId="0" fontId="0" fillId="0" borderId="21" xfId="0" applyFont="1" applyFill="1" applyBorder="1" applyAlignment="1">
      <alignment horizontal="justify" vertical="top" wrapText="1"/>
    </xf>
    <xf numFmtId="0" fontId="1" fillId="33" borderId="21" xfId="0" applyFont="1" applyFill="1" applyBorder="1" applyAlignment="1">
      <alignment horizontal="justify" vertical="top" wrapText="1"/>
    </xf>
    <xf numFmtId="0" fontId="1" fillId="33" borderId="20" xfId="0" applyFont="1" applyFill="1" applyBorder="1" applyAlignment="1">
      <alignment horizontal="justify" vertical="top" wrapText="1"/>
    </xf>
    <xf numFmtId="0" fontId="1" fillId="33" borderId="22" xfId="0" applyFont="1" applyFill="1" applyBorder="1" applyAlignment="1">
      <alignment horizontal="justify" vertical="top" wrapText="1"/>
    </xf>
    <xf numFmtId="165" fontId="1" fillId="33" borderId="20" xfId="48" applyNumberFormat="1" applyFont="1" applyFill="1" applyBorder="1" applyAlignment="1">
      <alignment horizontal="justify" vertical="top" wrapText="1"/>
    </xf>
    <xf numFmtId="165" fontId="1" fillId="33" borderId="12" xfId="48" applyNumberFormat="1" applyFont="1" applyFill="1" applyBorder="1" applyAlignment="1">
      <alignment horizontal="justify"/>
    </xf>
    <xf numFmtId="165" fontId="0" fillId="0" borderId="23" xfId="48" applyNumberFormat="1" applyFont="1" applyBorder="1" applyAlignment="1">
      <alignment horizontal="justify"/>
    </xf>
    <xf numFmtId="165" fontId="0" fillId="0" borderId="23" xfId="48" applyNumberFormat="1" applyFont="1" applyFill="1" applyBorder="1" applyAlignment="1">
      <alignment horizontal="justify"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justify" vertical="top" wrapText="1"/>
    </xf>
    <xf numFmtId="0" fontId="0" fillId="0" borderId="26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165" fontId="0" fillId="0" borderId="25" xfId="48" applyNumberFormat="1" applyFont="1" applyFill="1" applyBorder="1" applyAlignment="1">
      <alignment horizontal="justify" vertical="top" wrapText="1"/>
    </xf>
    <xf numFmtId="165" fontId="0" fillId="0" borderId="27" xfId="48" applyNumberFormat="1" applyFont="1" applyFill="1" applyBorder="1" applyAlignment="1">
      <alignment horizontal="justify" vertical="top" wrapText="1"/>
    </xf>
    <xf numFmtId="165" fontId="0" fillId="0" borderId="28" xfId="48" applyNumberFormat="1" applyFont="1" applyFill="1" applyBorder="1" applyAlignment="1">
      <alignment horizontal="justify" vertical="top" wrapText="1"/>
    </xf>
    <xf numFmtId="165" fontId="0" fillId="0" borderId="29" xfId="48" applyNumberFormat="1" applyFont="1" applyFill="1" applyBorder="1" applyAlignment="1">
      <alignment horizontal="justify" vertical="top" wrapText="1"/>
    </xf>
    <xf numFmtId="0" fontId="3" fillId="33" borderId="30" xfId="0" applyFont="1" applyFill="1" applyBorder="1" applyAlignment="1">
      <alignment vertical="top" wrapText="1"/>
    </xf>
    <xf numFmtId="165" fontId="1" fillId="33" borderId="16" xfId="48" applyNumberFormat="1" applyFont="1" applyFill="1" applyBorder="1" applyAlignment="1">
      <alignment horizontal="justify" vertical="top" wrapText="1"/>
    </xf>
    <xf numFmtId="165" fontId="1" fillId="33" borderId="17" xfId="48" applyNumberFormat="1" applyFont="1" applyFill="1" applyBorder="1" applyAlignment="1">
      <alignment horizontal="justify" vertical="top" wrapText="1"/>
    </xf>
    <xf numFmtId="0" fontId="1" fillId="33" borderId="31" xfId="0" applyFont="1" applyFill="1" applyBorder="1" applyAlignment="1">
      <alignment horizontal="justify" vertical="top" wrapText="1"/>
    </xf>
    <xf numFmtId="0" fontId="1" fillId="33" borderId="32" xfId="0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vertical="top" wrapText="1"/>
    </xf>
    <xf numFmtId="165" fontId="0" fillId="0" borderId="34" xfId="48" applyNumberFormat="1" applyFont="1" applyFill="1" applyBorder="1" applyAlignment="1">
      <alignment horizontal="justify" vertical="top" wrapText="1"/>
    </xf>
    <xf numFmtId="165" fontId="0" fillId="0" borderId="35" xfId="48" applyNumberFormat="1" applyFont="1" applyFill="1" applyBorder="1" applyAlignment="1">
      <alignment horizontal="justify" vertical="top" wrapText="1"/>
    </xf>
    <xf numFmtId="165" fontId="0" fillId="0" borderId="34" xfId="48" applyNumberFormat="1" applyFont="1" applyBorder="1" applyAlignment="1">
      <alignment horizontal="justify"/>
    </xf>
    <xf numFmtId="165" fontId="0" fillId="0" borderId="35" xfId="48" applyNumberFormat="1" applyFont="1" applyBorder="1" applyAlignment="1">
      <alignment horizontal="justify"/>
    </xf>
    <xf numFmtId="165" fontId="0" fillId="0" borderId="36" xfId="48" applyNumberFormat="1" applyFont="1" applyBorder="1" applyAlignment="1">
      <alignment horizontal="justify"/>
    </xf>
    <xf numFmtId="169" fontId="1" fillId="33" borderId="37" xfId="0" applyNumberFormat="1" applyFont="1" applyFill="1" applyBorder="1" applyAlignment="1">
      <alignment horizontal="center" vertical="top" wrapText="1"/>
    </xf>
    <xf numFmtId="0" fontId="4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" fillId="34" borderId="0" xfId="0" applyFont="1" applyFill="1" applyAlignment="1">
      <alignment vertical="distributed"/>
    </xf>
    <xf numFmtId="0" fontId="0" fillId="0" borderId="0" xfId="0" applyAlignment="1">
      <alignment vertical="distributed"/>
    </xf>
    <xf numFmtId="0" fontId="6" fillId="34" borderId="0" xfId="0" applyFont="1" applyFill="1" applyBorder="1" applyAlignment="1">
      <alignment vertical="distributed" wrapText="1"/>
    </xf>
    <xf numFmtId="0" fontId="6" fillId="34" borderId="0" xfId="0" applyFont="1" applyFill="1" applyBorder="1" applyAlignment="1">
      <alignment vertical="top" wrapText="1"/>
    </xf>
    <xf numFmtId="0" fontId="6" fillId="34" borderId="0" xfId="0" applyFont="1" applyFill="1" applyBorder="1" applyAlignment="1">
      <alignment horizontal="justify" vertical="center" wrapText="1"/>
    </xf>
    <xf numFmtId="0" fontId="8" fillId="34" borderId="0" xfId="0" applyFont="1" applyFill="1" applyBorder="1" applyAlignment="1">
      <alignment horizontal="justify" vertical="center" wrapText="1"/>
    </xf>
    <xf numFmtId="0" fontId="0" fillId="34" borderId="38" xfId="0" applyFont="1" applyFill="1" applyBorder="1" applyAlignment="1">
      <alignment/>
    </xf>
    <xf numFmtId="0" fontId="6" fillId="34" borderId="39" xfId="0" applyFont="1" applyFill="1" applyBorder="1" applyAlignment="1">
      <alignment horizontal="justify" vertical="center" wrapText="1"/>
    </xf>
    <xf numFmtId="0" fontId="0" fillId="34" borderId="40" xfId="0" applyFill="1" applyBorder="1" applyAlignment="1">
      <alignment/>
    </xf>
    <xf numFmtId="0" fontId="0" fillId="34" borderId="24" xfId="0" applyFont="1" applyFill="1" applyBorder="1" applyAlignment="1">
      <alignment/>
    </xf>
    <xf numFmtId="0" fontId="6" fillId="34" borderId="24" xfId="0" applyFont="1" applyFill="1" applyBorder="1" applyAlignment="1">
      <alignment vertical="distributed" wrapText="1"/>
    </xf>
    <xf numFmtId="0" fontId="6" fillId="34" borderId="24" xfId="0" applyFont="1" applyFill="1" applyBorder="1" applyAlignment="1">
      <alignment horizontal="justify" vertical="center" wrapText="1"/>
    </xf>
    <xf numFmtId="0" fontId="0" fillId="34" borderId="24" xfId="0" applyFill="1" applyBorder="1" applyAlignment="1">
      <alignment/>
    </xf>
    <xf numFmtId="0" fontId="0" fillId="0" borderId="33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0" fillId="0" borderId="24" xfId="0" applyFont="1" applyFill="1" applyBorder="1" applyAlignment="1">
      <alignment horizontal="justify" vertical="top" wrapText="1"/>
    </xf>
    <xf numFmtId="0" fontId="3" fillId="33" borderId="20" xfId="0" applyFont="1" applyFill="1" applyBorder="1" applyAlignment="1">
      <alignment horizontal="justify" vertical="top" wrapText="1"/>
    </xf>
    <xf numFmtId="0" fontId="3" fillId="33" borderId="30" xfId="0" applyFont="1" applyFill="1" applyBorder="1" applyAlignment="1">
      <alignment horizontal="justify" vertical="top" wrapText="1"/>
    </xf>
    <xf numFmtId="165" fontId="0" fillId="0" borderId="34" xfId="48" applyNumberFormat="1" applyFont="1" applyFill="1" applyBorder="1" applyAlignment="1">
      <alignment vertical="top" wrapText="1"/>
    </xf>
    <xf numFmtId="165" fontId="0" fillId="0" borderId="35" xfId="48" applyNumberFormat="1" applyFont="1" applyFill="1" applyBorder="1" applyAlignment="1">
      <alignment vertical="top" wrapText="1"/>
    </xf>
    <xf numFmtId="165" fontId="0" fillId="0" borderId="11" xfId="48" applyNumberFormat="1" applyFont="1" applyFill="1" applyBorder="1" applyAlignment="1">
      <alignment vertical="top" wrapText="1"/>
    </xf>
    <xf numFmtId="165" fontId="0" fillId="0" borderId="12" xfId="48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41" xfId="0" applyFont="1" applyFill="1" applyBorder="1" applyAlignment="1">
      <alignment vertical="top" wrapText="1"/>
    </xf>
    <xf numFmtId="0" fontId="3" fillId="33" borderId="41" xfId="0" applyFont="1" applyFill="1" applyBorder="1" applyAlignment="1">
      <alignment vertical="top" wrapText="1"/>
    </xf>
    <xf numFmtId="165" fontId="1" fillId="33" borderId="42" xfId="48" applyNumberFormat="1" applyFont="1" applyFill="1" applyBorder="1" applyAlignment="1">
      <alignment vertical="top" wrapText="1"/>
    </xf>
    <xf numFmtId="165" fontId="1" fillId="33" borderId="43" xfId="48" applyNumberFormat="1" applyFont="1" applyFill="1" applyBorder="1" applyAlignment="1">
      <alignment vertical="top" wrapText="1"/>
    </xf>
    <xf numFmtId="165" fontId="1" fillId="33" borderId="37" xfId="48" applyNumberFormat="1" applyFont="1" applyFill="1" applyBorder="1" applyAlignment="1">
      <alignment horizontal="justify" vertical="top" wrapText="1"/>
    </xf>
    <xf numFmtId="0" fontId="3" fillId="33" borderId="44" xfId="0" applyFont="1" applyFill="1" applyBorder="1" applyAlignment="1">
      <alignment vertical="top" wrapText="1"/>
    </xf>
    <xf numFmtId="0" fontId="0" fillId="0" borderId="45" xfId="0" applyFont="1" applyFill="1" applyBorder="1" applyAlignment="1">
      <alignment vertical="top" wrapText="1"/>
    </xf>
    <xf numFmtId="0" fontId="3" fillId="33" borderId="45" xfId="0" applyFont="1" applyFill="1" applyBorder="1" applyAlignment="1">
      <alignment vertical="top" wrapText="1"/>
    </xf>
    <xf numFmtId="0" fontId="0" fillId="0" borderId="39" xfId="0" applyFont="1" applyFill="1" applyBorder="1" applyAlignment="1">
      <alignment vertical="top" wrapText="1"/>
    </xf>
    <xf numFmtId="0" fontId="3" fillId="33" borderId="46" xfId="0" applyFont="1" applyFill="1" applyBorder="1" applyAlignment="1">
      <alignment vertical="top" wrapText="1"/>
    </xf>
    <xf numFmtId="0" fontId="3" fillId="33" borderId="40" xfId="0" applyFont="1" applyFill="1" applyBorder="1" applyAlignment="1">
      <alignment vertical="top" wrapText="1"/>
    </xf>
    <xf numFmtId="0" fontId="0" fillId="0" borderId="0" xfId="0" applyFill="1" applyBorder="1" applyAlignment="1">
      <alignment horizontal="justify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65" fontId="1" fillId="33" borderId="23" xfId="48" applyNumberFormat="1" applyFont="1" applyFill="1" applyBorder="1" applyAlignment="1">
      <alignment horizontal="justify"/>
    </xf>
    <xf numFmtId="165" fontId="1" fillId="33" borderId="23" xfId="48" applyNumberFormat="1" applyFont="1" applyFill="1" applyBorder="1" applyAlignment="1">
      <alignment horizontal="justify" vertical="top" wrapText="1"/>
    </xf>
    <xf numFmtId="165" fontId="1" fillId="33" borderId="47" xfId="48" applyNumberFormat="1" applyFont="1" applyFill="1" applyBorder="1" applyAlignment="1">
      <alignment horizontal="justify" vertical="top" wrapText="1"/>
    </xf>
    <xf numFmtId="0" fontId="0" fillId="0" borderId="48" xfId="0" applyFont="1" applyFill="1" applyBorder="1" applyAlignment="1">
      <alignment vertical="top" wrapText="1"/>
    </xf>
    <xf numFmtId="0" fontId="5" fillId="34" borderId="39" xfId="45" applyFill="1" applyBorder="1" applyAlignment="1" applyProtection="1">
      <alignment horizontal="left" vertical="center" wrapText="1" indent="1"/>
      <protection/>
    </xf>
    <xf numFmtId="0" fontId="4" fillId="0" borderId="0" xfId="0" applyFont="1" applyAlignment="1">
      <alignment horizontal="center"/>
    </xf>
    <xf numFmtId="0" fontId="11" fillId="34" borderId="39" xfId="45" applyFont="1" applyFill="1" applyBorder="1" applyAlignment="1" applyProtection="1">
      <alignment horizontal="left" vertical="center" wrapText="1" indent="1"/>
      <protection/>
    </xf>
    <xf numFmtId="0" fontId="4" fillId="0" borderId="39" xfId="0" applyFont="1" applyBorder="1" applyAlignment="1">
      <alignment/>
    </xf>
    <xf numFmtId="0" fontId="5" fillId="34" borderId="39" xfId="45" applyFont="1" applyFill="1" applyBorder="1" applyAlignment="1" applyProtection="1">
      <alignment horizontal="left" vertical="center" wrapText="1"/>
      <protection/>
    </xf>
    <xf numFmtId="0" fontId="5" fillId="34" borderId="39" xfId="45" applyFill="1" applyBorder="1" applyAlignment="1" applyProtection="1">
      <alignment horizontal="left" vertical="center" wrapText="1"/>
      <protection/>
    </xf>
    <xf numFmtId="0" fontId="4" fillId="0" borderId="46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justify" vertical="top" wrapText="1"/>
    </xf>
    <xf numFmtId="167" fontId="0" fillId="0" borderId="49" xfId="48" applyNumberFormat="1" applyFont="1" applyFill="1" applyBorder="1" applyAlignment="1">
      <alignment horizontal="justify" vertical="top" wrapText="1"/>
    </xf>
    <xf numFmtId="167" fontId="0" fillId="0" borderId="12" xfId="48" applyNumberFormat="1" applyFont="1" applyFill="1" applyBorder="1" applyAlignment="1">
      <alignment horizontal="justify" vertical="top" wrapText="1"/>
    </xf>
    <xf numFmtId="0" fontId="0" fillId="0" borderId="50" xfId="0" applyFont="1" applyFill="1" applyBorder="1" applyAlignment="1">
      <alignment horizontal="justify" vertical="top" wrapText="1"/>
    </xf>
    <xf numFmtId="167" fontId="0" fillId="0" borderId="50" xfId="48" applyNumberFormat="1" applyFont="1" applyFill="1" applyBorder="1" applyAlignment="1">
      <alignment horizontal="justify" vertical="top" wrapText="1"/>
    </xf>
    <xf numFmtId="0" fontId="0" fillId="33" borderId="51" xfId="0" applyFill="1" applyBorder="1" applyAlignment="1">
      <alignment horizontal="right"/>
    </xf>
    <xf numFmtId="164" fontId="0" fillId="33" borderId="11" xfId="54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 vertical="top" wrapText="1"/>
    </xf>
    <xf numFmtId="0" fontId="1" fillId="33" borderId="42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0" fontId="5" fillId="34" borderId="39" xfId="45" applyFill="1" applyBorder="1" applyAlignment="1" applyProtection="1">
      <alignment vertical="center" wrapText="1"/>
      <protection/>
    </xf>
    <xf numFmtId="0" fontId="4" fillId="34" borderId="46" xfId="45" applyFont="1" applyFill="1" applyBorder="1" applyAlignment="1" applyProtection="1">
      <alignment horizontal="center" vertical="center" wrapText="1"/>
      <protection/>
    </xf>
    <xf numFmtId="0" fontId="4" fillId="34" borderId="46" xfId="45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4" fillId="34" borderId="0" xfId="0" applyFont="1" applyFill="1" applyAlignment="1">
      <alignment vertical="top" wrapText="1"/>
    </xf>
    <xf numFmtId="0" fontId="6" fillId="34" borderId="39" xfId="0" applyFont="1" applyFill="1" applyBorder="1" applyAlignment="1">
      <alignment horizontal="justify" vertical="top" wrapText="1"/>
    </xf>
    <xf numFmtId="0" fontId="6" fillId="34" borderId="24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34" borderId="0" xfId="0" applyFont="1" applyFill="1" applyAlignment="1">
      <alignment horizontal="justify" vertical="top" wrapText="1"/>
    </xf>
    <xf numFmtId="164" fontId="10" fillId="0" borderId="0" xfId="45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165" fontId="1" fillId="33" borderId="45" xfId="48" applyNumberFormat="1" applyFont="1" applyFill="1" applyBorder="1" applyAlignment="1">
      <alignment horizontal="justify"/>
    </xf>
    <xf numFmtId="0" fontId="1" fillId="33" borderId="30" xfId="0" applyFont="1" applyFill="1" applyBorder="1" applyAlignment="1">
      <alignment horizontal="justify" vertical="top" wrapText="1"/>
    </xf>
    <xf numFmtId="0" fontId="15" fillId="33" borderId="49" xfId="0" applyFont="1" applyFill="1" applyBorder="1" applyAlignment="1">
      <alignment horizontal="center"/>
    </xf>
    <xf numFmtId="165" fontId="0" fillId="0" borderId="23" xfId="48" applyNumberFormat="1" applyFont="1" applyFill="1" applyBorder="1" applyAlignment="1">
      <alignment horizontal="justify"/>
    </xf>
    <xf numFmtId="0" fontId="4" fillId="34" borderId="52" xfId="0" applyFont="1" applyFill="1" applyBorder="1" applyAlignment="1">
      <alignment vertical="distributed"/>
    </xf>
    <xf numFmtId="165" fontId="0" fillId="0" borderId="0" xfId="0" applyNumberFormat="1" applyBorder="1" applyAlignment="1">
      <alignment horizontal="justify"/>
    </xf>
    <xf numFmtId="165" fontId="0" fillId="0" borderId="36" xfId="48" applyNumberFormat="1" applyBorder="1" applyAlignment="1">
      <alignment horizontal="justify"/>
    </xf>
    <xf numFmtId="165" fontId="0" fillId="0" borderId="35" xfId="48" applyNumberFormat="1" applyBorder="1" applyAlignment="1">
      <alignment horizontal="justify"/>
    </xf>
    <xf numFmtId="165" fontId="0" fillId="0" borderId="23" xfId="48" applyNumberFormat="1" applyBorder="1" applyAlignment="1">
      <alignment horizontal="justify"/>
    </xf>
    <xf numFmtId="165" fontId="0" fillId="0" borderId="12" xfId="48" applyNumberFormat="1" applyBorder="1" applyAlignment="1">
      <alignment horizontal="justify"/>
    </xf>
    <xf numFmtId="0" fontId="12" fillId="0" borderId="0" xfId="0" applyFont="1" applyFill="1" applyBorder="1" applyAlignment="1">
      <alignment/>
    </xf>
    <xf numFmtId="0" fontId="1" fillId="33" borderId="44" xfId="0" applyFont="1" applyFill="1" applyBorder="1" applyAlignment="1">
      <alignment horizontal="justify" vertical="top" wrapText="1"/>
    </xf>
    <xf numFmtId="0" fontId="0" fillId="0" borderId="53" xfId="0" applyFont="1" applyFill="1" applyBorder="1" applyAlignment="1">
      <alignment vertical="top" wrapText="1"/>
    </xf>
    <xf numFmtId="3" fontId="0" fillId="0" borderId="0" xfId="0" applyNumberFormat="1" applyBorder="1" applyAlignment="1">
      <alignment/>
    </xf>
    <xf numFmtId="0" fontId="16" fillId="0" borderId="0" xfId="0" applyFont="1" applyBorder="1" applyAlignment="1">
      <alignment wrapText="1"/>
    </xf>
    <xf numFmtId="3" fontId="16" fillId="0" borderId="0" xfId="0" applyNumberFormat="1" applyFont="1" applyFill="1" applyBorder="1" applyAlignment="1" applyProtection="1">
      <alignment/>
      <protection/>
    </xf>
    <xf numFmtId="0" fontId="17" fillId="34" borderId="52" xfId="0" applyFont="1" applyFill="1" applyBorder="1" applyAlignment="1">
      <alignment horizontal="justify" vertical="top" wrapText="1"/>
    </xf>
    <xf numFmtId="1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5" fillId="34" borderId="39" xfId="45" applyFill="1" applyBorder="1" applyAlignment="1" applyProtection="1">
      <alignment horizontal="left"/>
      <protection/>
    </xf>
    <xf numFmtId="0" fontId="4" fillId="34" borderId="0" xfId="0" applyFont="1" applyFill="1" applyBorder="1" applyAlignment="1">
      <alignment vertical="distributed"/>
    </xf>
    <xf numFmtId="0" fontId="5" fillId="0" borderId="39" xfId="45" applyBorder="1" applyAlignment="1" applyProtection="1">
      <alignment/>
      <protection/>
    </xf>
    <xf numFmtId="0" fontId="14" fillId="33" borderId="49" xfId="0" applyFont="1" applyFill="1" applyBorder="1" applyAlignment="1">
      <alignment horizontal="center"/>
    </xf>
    <xf numFmtId="0" fontId="14" fillId="33" borderId="49" xfId="0" applyFont="1" applyFill="1" applyBorder="1" applyAlignment="1">
      <alignment/>
    </xf>
    <xf numFmtId="0" fontId="15" fillId="33" borderId="49" xfId="0" applyFont="1" applyFill="1" applyBorder="1" applyAlignment="1">
      <alignment/>
    </xf>
    <xf numFmtId="0" fontId="2" fillId="0" borderId="49" xfId="0" applyFont="1" applyBorder="1" applyAlignment="1">
      <alignment/>
    </xf>
    <xf numFmtId="0" fontId="14" fillId="33" borderId="49" xfId="0" applyFont="1" applyFill="1" applyBorder="1" applyAlignment="1">
      <alignment horizontal="center" vertical="top" wrapText="1"/>
    </xf>
    <xf numFmtId="0" fontId="14" fillId="33" borderId="49" xfId="0" applyFont="1" applyFill="1" applyBorder="1" applyAlignment="1">
      <alignment vertical="top" wrapText="1"/>
    </xf>
    <xf numFmtId="0" fontId="2" fillId="0" borderId="49" xfId="0" applyFont="1" applyBorder="1" applyAlignment="1">
      <alignment vertical="top" wrapText="1"/>
    </xf>
    <xf numFmtId="3" fontId="2" fillId="0" borderId="49" xfId="0" applyNumberFormat="1" applyFont="1" applyBorder="1" applyAlignment="1">
      <alignment vertical="top" wrapText="1"/>
    </xf>
    <xf numFmtId="3" fontId="15" fillId="33" borderId="49" xfId="0" applyNumberFormat="1" applyFont="1" applyFill="1" applyBorder="1" applyAlignment="1">
      <alignment vertical="top" wrapText="1"/>
    </xf>
    <xf numFmtId="0" fontId="15" fillId="33" borderId="49" xfId="0" applyFont="1" applyFill="1" applyBorder="1" applyAlignment="1">
      <alignment vertical="top" wrapText="1"/>
    </xf>
    <xf numFmtId="0" fontId="15" fillId="33" borderId="49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/>
    </xf>
    <xf numFmtId="14" fontId="0" fillId="0" borderId="0" xfId="0" applyNumberFormat="1" applyBorder="1" applyAlignment="1">
      <alignment horizontal="justify"/>
    </xf>
    <xf numFmtId="0" fontId="0" fillId="0" borderId="30" xfId="0" applyBorder="1" applyAlignment="1">
      <alignment horizontal="justify" vertical="top"/>
    </xf>
    <xf numFmtId="0" fontId="0" fillId="0" borderId="45" xfId="0" applyFill="1" applyBorder="1" applyAlignment="1">
      <alignment vertical="top" wrapText="1"/>
    </xf>
    <xf numFmtId="165" fontId="0" fillId="0" borderId="36" xfId="48" applyNumberFormat="1" applyBorder="1" applyAlignment="1">
      <alignment vertical="top" wrapText="1"/>
    </xf>
    <xf numFmtId="165" fontId="0" fillId="0" borderId="35" xfId="48" applyNumberFormat="1" applyBorder="1" applyAlignment="1">
      <alignment vertical="top" wrapText="1"/>
    </xf>
    <xf numFmtId="165" fontId="0" fillId="0" borderId="23" xfId="48" applyNumberFormat="1" applyBorder="1" applyAlignment="1">
      <alignment vertical="top" wrapText="1"/>
    </xf>
    <xf numFmtId="165" fontId="0" fillId="0" borderId="12" xfId="48" applyNumberFormat="1" applyBorder="1" applyAlignment="1">
      <alignment vertical="top" wrapText="1"/>
    </xf>
    <xf numFmtId="165" fontId="1" fillId="33" borderId="23" xfId="48" applyNumberFormat="1" applyFont="1" applyFill="1" applyBorder="1" applyAlignment="1">
      <alignment vertical="top" wrapText="1"/>
    </xf>
    <xf numFmtId="165" fontId="1" fillId="33" borderId="45" xfId="48" applyNumberFormat="1" applyFont="1" applyFill="1" applyBorder="1" applyAlignment="1">
      <alignment vertical="top" wrapText="1"/>
    </xf>
    <xf numFmtId="165" fontId="0" fillId="0" borderId="23" xfId="48" applyNumberFormat="1" applyFont="1" applyFill="1" applyBorder="1" applyAlignment="1">
      <alignment vertical="top" wrapText="1"/>
    </xf>
    <xf numFmtId="165" fontId="1" fillId="33" borderId="12" xfId="48" applyNumberFormat="1" applyFont="1" applyFill="1" applyBorder="1" applyAlignment="1">
      <alignment vertical="top" wrapText="1"/>
    </xf>
    <xf numFmtId="165" fontId="0" fillId="0" borderId="29" xfId="48" applyNumberFormat="1" applyFont="1" applyFill="1" applyBorder="1" applyAlignment="1">
      <alignment vertical="top" wrapText="1"/>
    </xf>
    <xf numFmtId="165" fontId="0" fillId="0" borderId="28" xfId="48" applyNumberFormat="1" applyFont="1" applyFill="1" applyBorder="1" applyAlignment="1">
      <alignment vertical="top" wrapText="1"/>
    </xf>
    <xf numFmtId="165" fontId="1" fillId="33" borderId="47" xfId="48" applyNumberFormat="1" applyFont="1" applyFill="1" applyBorder="1" applyAlignment="1">
      <alignment vertical="top" wrapText="1"/>
    </xf>
    <xf numFmtId="165" fontId="1" fillId="33" borderId="19" xfId="48" applyNumberFormat="1" applyFont="1" applyFill="1" applyBorder="1" applyAlignment="1">
      <alignment vertical="top" wrapText="1"/>
    </xf>
    <xf numFmtId="165" fontId="1" fillId="33" borderId="37" xfId="48" applyNumberFormat="1" applyFont="1" applyFill="1" applyBorder="1" applyAlignment="1">
      <alignment vertical="top" wrapText="1"/>
    </xf>
    <xf numFmtId="165" fontId="1" fillId="33" borderId="17" xfId="48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justify"/>
    </xf>
    <xf numFmtId="0" fontId="1" fillId="0" borderId="0" xfId="0" applyFont="1" applyFill="1" applyBorder="1" applyAlignment="1">
      <alignment horizontal="center" vertical="top" wrapText="1"/>
    </xf>
    <xf numFmtId="169" fontId="1" fillId="0" borderId="0" xfId="0" applyNumberFormat="1" applyFont="1" applyFill="1" applyBorder="1" applyAlignment="1">
      <alignment horizontal="center" vertical="top" wrapText="1"/>
    </xf>
    <xf numFmtId="165" fontId="0" fillId="0" borderId="0" xfId="48" applyNumberFormat="1" applyFill="1" applyBorder="1" applyAlignment="1">
      <alignment horizontal="justify"/>
    </xf>
    <xf numFmtId="165" fontId="15" fillId="33" borderId="49" xfId="48" applyNumberFormat="1" applyFont="1" applyFill="1" applyBorder="1" applyAlignment="1">
      <alignment vertical="top" wrapText="1"/>
    </xf>
    <xf numFmtId="14" fontId="0" fillId="0" borderId="0" xfId="0" applyNumberFormat="1" applyFill="1" applyBorder="1" applyAlignment="1">
      <alignment horizontal="justify"/>
    </xf>
    <xf numFmtId="165" fontId="0" fillId="0" borderId="0" xfId="48" applyNumberFormat="1" applyFont="1" applyAlignment="1">
      <alignment horizontal="right"/>
    </xf>
    <xf numFmtId="165" fontId="0" fillId="0" borderId="0" xfId="0" applyNumberFormat="1" applyFill="1" applyBorder="1" applyAlignment="1">
      <alignment horizontal="justify"/>
    </xf>
    <xf numFmtId="0" fontId="12" fillId="0" borderId="0" xfId="0" applyFont="1" applyBorder="1" applyAlignment="1">
      <alignment horizontal="center"/>
    </xf>
    <xf numFmtId="165" fontId="0" fillId="0" borderId="54" xfId="48" applyNumberFormat="1" applyBorder="1" applyAlignment="1">
      <alignment vertical="top" wrapText="1"/>
    </xf>
    <xf numFmtId="165" fontId="0" fillId="0" borderId="13" xfId="48" applyNumberFormat="1" applyBorder="1" applyAlignment="1">
      <alignment vertical="top" wrapText="1"/>
    </xf>
    <xf numFmtId="165" fontId="1" fillId="33" borderId="10" xfId="48" applyNumberFormat="1" applyFont="1" applyFill="1" applyBorder="1" applyAlignment="1">
      <alignment vertical="top" wrapText="1"/>
    </xf>
    <xf numFmtId="165" fontId="0" fillId="0" borderId="13" xfId="48" applyNumberFormat="1" applyFont="1" applyFill="1" applyBorder="1" applyAlignment="1">
      <alignment vertical="top" wrapText="1"/>
    </xf>
    <xf numFmtId="165" fontId="1" fillId="33" borderId="13" xfId="48" applyNumberFormat="1" applyFont="1" applyFill="1" applyBorder="1" applyAlignment="1">
      <alignment vertical="top" wrapText="1"/>
    </xf>
    <xf numFmtId="165" fontId="0" fillId="0" borderId="55" xfId="48" applyNumberFormat="1" applyFont="1" applyFill="1" applyBorder="1" applyAlignment="1">
      <alignment vertical="top" wrapText="1"/>
    </xf>
    <xf numFmtId="165" fontId="1" fillId="33" borderId="56" xfId="48" applyNumberFormat="1" applyFont="1" applyFill="1" applyBorder="1" applyAlignment="1">
      <alignment vertical="top" wrapText="1"/>
    </xf>
    <xf numFmtId="165" fontId="0" fillId="0" borderId="51" xfId="48" applyNumberFormat="1" applyBorder="1" applyAlignment="1">
      <alignment vertical="top" wrapText="1"/>
    </xf>
    <xf numFmtId="165" fontId="0" fillId="0" borderId="57" xfId="48" applyNumberFormat="1" applyBorder="1" applyAlignment="1">
      <alignment vertical="top" wrapText="1"/>
    </xf>
    <xf numFmtId="165" fontId="0" fillId="0" borderId="11" xfId="48" applyNumberFormat="1" applyBorder="1" applyAlignment="1">
      <alignment vertical="top" wrapText="1"/>
    </xf>
    <xf numFmtId="165" fontId="1" fillId="33" borderId="11" xfId="48" applyNumberFormat="1" applyFont="1" applyFill="1" applyBorder="1" applyAlignment="1">
      <alignment vertical="top" wrapText="1"/>
    </xf>
    <xf numFmtId="169" fontId="1" fillId="33" borderId="58" xfId="0" applyNumberFormat="1" applyFont="1" applyFill="1" applyBorder="1" applyAlignment="1">
      <alignment horizontal="center" vertical="top" wrapText="1"/>
    </xf>
    <xf numFmtId="165" fontId="0" fillId="0" borderId="27" xfId="48" applyNumberFormat="1" applyFont="1" applyFill="1" applyBorder="1" applyAlignment="1">
      <alignment vertical="top" wrapText="1"/>
    </xf>
    <xf numFmtId="165" fontId="1" fillId="33" borderId="18" xfId="48" applyNumberFormat="1" applyFont="1" applyFill="1" applyBorder="1" applyAlignment="1">
      <alignment vertical="top" wrapText="1"/>
    </xf>
    <xf numFmtId="0" fontId="1" fillId="33" borderId="59" xfId="0" applyFont="1" applyFill="1" applyBorder="1" applyAlignment="1">
      <alignment horizontal="center" vertical="top" wrapText="1"/>
    </xf>
    <xf numFmtId="169" fontId="1" fillId="33" borderId="60" xfId="0" applyNumberFormat="1" applyFont="1" applyFill="1" applyBorder="1" applyAlignment="1">
      <alignment horizontal="center" vertical="top" wrapText="1"/>
    </xf>
    <xf numFmtId="165" fontId="1" fillId="33" borderId="61" xfId="48" applyNumberFormat="1" applyFont="1" applyFill="1" applyBorder="1" applyAlignment="1">
      <alignment vertical="top" wrapText="1"/>
    </xf>
    <xf numFmtId="0" fontId="1" fillId="33" borderId="62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 wrapText="1"/>
    </xf>
    <xf numFmtId="0" fontId="1" fillId="33" borderId="63" xfId="0" applyFont="1" applyFill="1" applyBorder="1" applyAlignment="1">
      <alignment horizontal="center" vertical="top" wrapText="1"/>
    </xf>
    <xf numFmtId="165" fontId="0" fillId="0" borderId="34" xfId="48" applyNumberFormat="1" applyBorder="1" applyAlignment="1">
      <alignment vertical="top" wrapText="1"/>
    </xf>
    <xf numFmtId="165" fontId="1" fillId="33" borderId="16" xfId="48" applyNumberFormat="1" applyFont="1" applyFill="1" applyBorder="1" applyAlignment="1">
      <alignment vertical="top" wrapText="1"/>
    </xf>
    <xf numFmtId="169" fontId="1" fillId="33" borderId="61" xfId="0" applyNumberFormat="1" applyFont="1" applyFill="1" applyBorder="1" applyAlignment="1">
      <alignment horizontal="center" vertical="top" wrapText="1"/>
    </xf>
    <xf numFmtId="165" fontId="0" fillId="0" borderId="54" xfId="48" applyNumberFormat="1" applyFont="1" applyFill="1" applyBorder="1" applyAlignment="1">
      <alignment vertical="top" wrapText="1"/>
    </xf>
    <xf numFmtId="165" fontId="1" fillId="33" borderId="64" xfId="48" applyNumberFormat="1" applyFont="1" applyFill="1" applyBorder="1" applyAlignment="1">
      <alignment vertical="top" wrapText="1"/>
    </xf>
    <xf numFmtId="0" fontId="0" fillId="0" borderId="10" xfId="0" applyFill="1" applyBorder="1" applyAlignment="1">
      <alignment horizontal="justify" vertical="top" wrapText="1"/>
    </xf>
    <xf numFmtId="0" fontId="0" fillId="0" borderId="65" xfId="0" applyFill="1" applyBorder="1" applyAlignment="1">
      <alignment vertical="top" wrapText="1"/>
    </xf>
    <xf numFmtId="0" fontId="3" fillId="33" borderId="45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3" fillId="33" borderId="46" xfId="0" applyFont="1" applyFill="1" applyBorder="1" applyAlignment="1">
      <alignment wrapText="1"/>
    </xf>
    <xf numFmtId="0" fontId="0" fillId="0" borderId="45" xfId="0" applyFont="1" applyFill="1" applyBorder="1" applyAlignment="1">
      <alignment horizontal="left" vertical="top" wrapText="1"/>
    </xf>
    <xf numFmtId="0" fontId="1" fillId="33" borderId="41" xfId="0" applyFont="1" applyFill="1" applyBorder="1" applyAlignment="1">
      <alignment horizontal="justify" vertical="top" wrapText="1"/>
    </xf>
    <xf numFmtId="0" fontId="3" fillId="33" borderId="66" xfId="0" applyFont="1" applyFill="1" applyBorder="1" applyAlignment="1">
      <alignment vertical="top" wrapText="1"/>
    </xf>
    <xf numFmtId="0" fontId="1" fillId="33" borderId="42" xfId="0" applyFont="1" applyFill="1" applyBorder="1" applyAlignment="1">
      <alignment horizontal="justify" vertical="top" wrapText="1"/>
    </xf>
    <xf numFmtId="0" fontId="1" fillId="33" borderId="43" xfId="0" applyFont="1" applyFill="1" applyBorder="1" applyAlignment="1">
      <alignment horizontal="justify" vertical="top" wrapText="1"/>
    </xf>
    <xf numFmtId="165" fontId="1" fillId="33" borderId="42" xfId="48" applyNumberFormat="1" applyFont="1" applyFill="1" applyBorder="1" applyAlignment="1">
      <alignment horizontal="justify" vertical="top" wrapText="1"/>
    </xf>
    <xf numFmtId="165" fontId="1" fillId="33" borderId="43" xfId="48" applyNumberFormat="1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0" xfId="0" applyBorder="1" applyAlignment="1">
      <alignment horizontal="left" indent="1"/>
    </xf>
    <xf numFmtId="0" fontId="0" fillId="0" borderId="0" xfId="0" applyFont="1" applyBorder="1" applyAlignment="1">
      <alignment horizontal="justify" vertical="top"/>
    </xf>
    <xf numFmtId="164" fontId="5" fillId="33" borderId="20" xfId="45" applyNumberFormat="1" applyFill="1" applyBorder="1" applyAlignment="1" applyProtection="1">
      <alignment horizontal="center" vertical="center"/>
      <protection/>
    </xf>
    <xf numFmtId="164" fontId="5" fillId="33" borderId="22" xfId="45" applyNumberForma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  <xf numFmtId="164" fontId="10" fillId="33" borderId="20" xfId="45" applyNumberFormat="1" applyFont="1" applyFill="1" applyBorder="1" applyAlignment="1" applyProtection="1">
      <alignment horizontal="center" vertical="center"/>
      <protection/>
    </xf>
    <xf numFmtId="164" fontId="10" fillId="33" borderId="22" xfId="45" applyNumberFormat="1" applyFont="1" applyFill="1" applyBorder="1" applyAlignment="1" applyProtection="1">
      <alignment horizontal="center" vertical="center"/>
      <protection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8" xfId="0" applyFill="1" applyBorder="1" applyAlignment="1">
      <alignment/>
    </xf>
    <xf numFmtId="0" fontId="1" fillId="33" borderId="20" xfId="0" applyFont="1" applyFill="1" applyBorder="1" applyAlignment="1">
      <alignment horizontal="center" vertical="top" wrapText="1"/>
    </xf>
    <xf numFmtId="0" fontId="1" fillId="33" borderId="31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164" fontId="1" fillId="33" borderId="38" xfId="54" applyNumberFormat="1" applyFont="1" applyFill="1" applyBorder="1" applyAlignment="1">
      <alignment horizontal="center" vertical="center"/>
    </xf>
    <xf numFmtId="164" fontId="1" fillId="33" borderId="39" xfId="54" applyNumberFormat="1" applyFont="1" applyFill="1" applyBorder="1" applyAlignment="1">
      <alignment horizontal="center" vertical="center"/>
    </xf>
    <xf numFmtId="164" fontId="1" fillId="33" borderId="40" xfId="54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164" fontId="10" fillId="0" borderId="0" xfId="45" applyNumberFormat="1" applyFont="1" applyFill="1" applyBorder="1" applyAlignment="1" applyProtection="1">
      <alignment horizontal="center" vertical="center"/>
      <protection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1" fillId="33" borderId="22" xfId="0" applyFont="1" applyFill="1" applyBorder="1" applyAlignment="1">
      <alignment horizontal="center" vertical="top" wrapText="1"/>
    </xf>
    <xf numFmtId="0" fontId="0" fillId="33" borderId="38" xfId="0" applyFill="1" applyBorder="1" applyAlignment="1">
      <alignment horizontal="justify"/>
    </xf>
    <xf numFmtId="0" fontId="0" fillId="33" borderId="39" xfId="0" applyFill="1" applyBorder="1" applyAlignment="1">
      <alignment horizontal="justify"/>
    </xf>
    <xf numFmtId="0" fontId="0" fillId="33" borderId="48" xfId="0" applyFill="1" applyBorder="1" applyAlignment="1">
      <alignment horizontal="justify"/>
    </xf>
    <xf numFmtId="0" fontId="12" fillId="0" borderId="60" xfId="0" applyFont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  <xf numFmtId="0" fontId="0" fillId="33" borderId="52" xfId="0" applyFill="1" applyBorder="1" applyAlignment="1">
      <alignment horizontal="center"/>
    </xf>
    <xf numFmtId="0" fontId="0" fillId="33" borderId="67" xfId="0" applyFill="1" applyBorder="1" applyAlignment="1">
      <alignment horizont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164" fontId="3" fillId="33" borderId="68" xfId="54" applyNumberFormat="1" applyFont="1" applyFill="1" applyBorder="1" applyAlignment="1">
      <alignment horizontal="justify" vertical="center"/>
    </xf>
    <xf numFmtId="164" fontId="3" fillId="33" borderId="49" xfId="54" applyNumberFormat="1" applyFont="1" applyFill="1" applyBorder="1" applyAlignment="1">
      <alignment horizontal="justify" vertical="center"/>
    </xf>
    <xf numFmtId="0" fontId="3" fillId="33" borderId="68" xfId="0" applyFont="1" applyFill="1" applyBorder="1" applyAlignment="1">
      <alignment horizontal="justify" vertical="center" wrapText="1"/>
    </xf>
    <xf numFmtId="0" fontId="3" fillId="33" borderId="49" xfId="0" applyFont="1" applyFill="1" applyBorder="1" applyAlignment="1">
      <alignment horizontal="justify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5" fillId="33" borderId="49" xfId="0" applyFont="1" applyFill="1" applyBorder="1" applyAlignment="1">
      <alignment horizontal="center"/>
    </xf>
    <xf numFmtId="165" fontId="0" fillId="0" borderId="0" xfId="48" applyNumberFormat="1" applyFont="1" applyBorder="1" applyAlignment="1">
      <alignment horizont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09CB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37</xdr:row>
      <xdr:rowOff>133350</xdr:rowOff>
    </xdr:from>
    <xdr:to>
      <xdr:col>9</xdr:col>
      <xdr:colOff>638175</xdr:colOff>
      <xdr:row>38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2858750" y="7343775"/>
          <a:ext cx="57150" cy="1238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</xdr:row>
      <xdr:rowOff>47625</xdr:rowOff>
    </xdr:from>
    <xdr:to>
      <xdr:col>10</xdr:col>
      <xdr:colOff>657225</xdr:colOff>
      <xdr:row>34</xdr:row>
      <xdr:rowOff>38100</xdr:rowOff>
    </xdr:to>
    <xdr:pic>
      <xdr:nvPicPr>
        <xdr:cNvPr id="1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71475"/>
          <a:ext cx="7258050" cy="526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76200</xdr:rowOff>
    </xdr:from>
    <xdr:to>
      <xdr:col>11</xdr:col>
      <xdr:colOff>285750</xdr:colOff>
      <xdr:row>36</xdr:row>
      <xdr:rowOff>0</xdr:rowOff>
    </xdr:to>
    <xdr:pic>
      <xdr:nvPicPr>
        <xdr:cNvPr id="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38125"/>
          <a:ext cx="7677150" cy="568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OutlineSymbols="0" zoomScale="115" zoomScaleNormal="115" workbookViewId="0" topLeftCell="A1">
      <selection activeCell="B15" sqref="B15"/>
    </sheetView>
  </sheetViews>
  <sheetFormatPr defaultColWidth="11.421875" defaultRowHeight="12.75"/>
  <cols>
    <col min="2" max="2" width="92.7109375" style="0" customWidth="1"/>
  </cols>
  <sheetData>
    <row r="1" ht="20.25">
      <c r="B1" s="123" t="s">
        <v>66</v>
      </c>
    </row>
    <row r="2" ht="12.75">
      <c r="B2" s="103" t="s">
        <v>98</v>
      </c>
    </row>
    <row r="3" ht="12.75">
      <c r="B3" s="103"/>
    </row>
    <row r="4" ht="33.75">
      <c r="B4" s="128" t="s">
        <v>159</v>
      </c>
    </row>
    <row r="5" ht="15.75">
      <c r="B5" s="119"/>
    </row>
    <row r="6" ht="12.75">
      <c r="B6" s="103" t="s">
        <v>158</v>
      </c>
    </row>
    <row r="7" ht="13.5" thickBot="1"/>
    <row r="8" spans="1:10" ht="13.5" thickBot="1">
      <c r="A8" s="54"/>
      <c r="B8" s="65"/>
      <c r="C8" s="68"/>
      <c r="D8" s="232" t="s">
        <v>162</v>
      </c>
      <c r="E8" s="233"/>
      <c r="F8" s="55"/>
      <c r="G8" s="55"/>
      <c r="H8" s="55"/>
      <c r="I8" s="55"/>
      <c r="J8" s="55"/>
    </row>
    <row r="9" spans="1:10" ht="13.5" thickBot="1">
      <c r="A9" s="54"/>
      <c r="B9" s="108" t="s">
        <v>76</v>
      </c>
      <c r="C9" s="68"/>
      <c r="D9" s="55"/>
      <c r="E9" s="55"/>
      <c r="F9" s="55"/>
      <c r="G9" s="55"/>
      <c r="H9" s="55"/>
      <c r="I9" s="55"/>
      <c r="J9" s="55"/>
    </row>
    <row r="10" spans="1:10" ht="12.75">
      <c r="A10" s="54"/>
      <c r="B10" s="105" t="s">
        <v>70</v>
      </c>
      <c r="I10" s="55"/>
      <c r="J10" s="55"/>
    </row>
    <row r="11" spans="1:10" ht="21">
      <c r="A11" s="54"/>
      <c r="B11" s="66" t="s">
        <v>160</v>
      </c>
      <c r="C11" s="63"/>
      <c r="D11" s="63"/>
      <c r="E11" s="63"/>
      <c r="F11" s="63"/>
      <c r="G11" s="63"/>
      <c r="H11" s="63"/>
      <c r="I11" s="63"/>
      <c r="J11" s="63"/>
    </row>
    <row r="12" spans="1:10" ht="12.75">
      <c r="A12" s="54"/>
      <c r="B12" s="102" t="s">
        <v>72</v>
      </c>
      <c r="C12" s="63"/>
      <c r="D12" s="63"/>
      <c r="E12" s="63"/>
      <c r="F12" s="63"/>
      <c r="G12" s="63"/>
      <c r="H12" s="63"/>
      <c r="I12" s="63"/>
      <c r="J12" s="63"/>
    </row>
    <row r="13" spans="1:10" ht="12.75">
      <c r="A13" s="54"/>
      <c r="B13" s="102" t="s">
        <v>75</v>
      </c>
      <c r="C13" s="63"/>
      <c r="D13" s="63"/>
      <c r="E13" s="63"/>
      <c r="F13" s="63"/>
      <c r="G13" s="63"/>
      <c r="H13" s="63"/>
      <c r="I13" s="63"/>
      <c r="J13" s="63"/>
    </row>
    <row r="14" spans="1:10" ht="12.75">
      <c r="A14" s="54"/>
      <c r="B14" s="102" t="s">
        <v>73</v>
      </c>
      <c r="C14" s="63"/>
      <c r="D14" s="63"/>
      <c r="E14" s="63"/>
      <c r="F14" s="63"/>
      <c r="G14" s="63"/>
      <c r="H14" s="63"/>
      <c r="I14" s="63"/>
      <c r="J14" s="63"/>
    </row>
    <row r="15" spans="1:10" ht="12.75">
      <c r="A15" s="54"/>
      <c r="B15" s="102" t="s">
        <v>74</v>
      </c>
      <c r="C15" s="63"/>
      <c r="D15" s="63"/>
      <c r="E15" s="63"/>
      <c r="F15" s="63"/>
      <c r="G15" s="63"/>
      <c r="H15" s="63"/>
      <c r="I15" s="63"/>
      <c r="J15" s="63"/>
    </row>
    <row r="16" spans="1:10" ht="12.75">
      <c r="A16" s="54"/>
      <c r="B16" s="102" t="s">
        <v>163</v>
      </c>
      <c r="C16" s="63"/>
      <c r="D16" s="63"/>
      <c r="E16" s="63"/>
      <c r="F16" s="63"/>
      <c r="G16" s="63"/>
      <c r="H16" s="63"/>
      <c r="I16" s="63"/>
      <c r="J16" s="63"/>
    </row>
    <row r="17" spans="1:10" ht="12.75">
      <c r="A17" s="54"/>
      <c r="B17" s="102" t="s">
        <v>167</v>
      </c>
      <c r="C17" s="63"/>
      <c r="D17" s="63"/>
      <c r="E17" s="63"/>
      <c r="F17" s="63"/>
      <c r="G17" s="63"/>
      <c r="H17" s="63"/>
      <c r="I17" s="63"/>
      <c r="J17" s="63"/>
    </row>
    <row r="18" spans="1:10" ht="12.75">
      <c r="A18" s="54"/>
      <c r="B18" s="102"/>
      <c r="C18" s="63"/>
      <c r="D18" s="63"/>
      <c r="E18" s="63"/>
      <c r="F18" s="63"/>
      <c r="G18" s="63"/>
      <c r="H18" s="63"/>
      <c r="I18" s="63"/>
      <c r="J18" s="63"/>
    </row>
    <row r="19" spans="1:10" ht="12.75">
      <c r="A19" s="54"/>
      <c r="B19" s="153" t="s">
        <v>71</v>
      </c>
      <c r="G19" s="55"/>
      <c r="H19" s="55"/>
      <c r="I19" s="55"/>
      <c r="J19" s="55"/>
    </row>
    <row r="20" spans="1:10" s="60" customFormat="1" ht="23.25" customHeight="1">
      <c r="A20" s="59"/>
      <c r="B20" s="125" t="s">
        <v>180</v>
      </c>
      <c r="C20" s="61"/>
      <c r="D20" s="61"/>
      <c r="E20" s="61"/>
      <c r="F20" s="61"/>
      <c r="G20" s="61"/>
      <c r="H20" s="61"/>
      <c r="I20" s="61"/>
      <c r="J20" s="61"/>
    </row>
    <row r="21" spans="1:10" s="60" customFormat="1" ht="12.75">
      <c r="A21" s="152"/>
      <c r="B21" s="66"/>
      <c r="C21" s="61"/>
      <c r="D21" s="61"/>
      <c r="E21" s="61"/>
      <c r="F21" s="61"/>
      <c r="G21" s="61"/>
      <c r="H21" s="61"/>
      <c r="I21" s="61"/>
      <c r="J21" s="61"/>
    </row>
    <row r="22" spans="1:10" s="60" customFormat="1" ht="12.75">
      <c r="A22" s="136"/>
      <c r="B22" s="151" t="s">
        <v>99</v>
      </c>
      <c r="C22" s="69"/>
      <c r="D22" s="61"/>
      <c r="E22" s="61"/>
      <c r="F22" s="61"/>
      <c r="G22" s="61"/>
      <c r="H22" s="61"/>
      <c r="I22" s="61"/>
      <c r="J22" s="61"/>
    </row>
    <row r="23" spans="1:10" s="60" customFormat="1" ht="21">
      <c r="A23" s="136"/>
      <c r="B23" s="148" t="s">
        <v>181</v>
      </c>
      <c r="C23" s="69"/>
      <c r="D23" s="61"/>
      <c r="E23" s="61"/>
      <c r="F23" s="61"/>
      <c r="G23" s="61"/>
      <c r="H23" s="61"/>
      <c r="I23" s="61"/>
      <c r="J23" s="61"/>
    </row>
    <row r="24" spans="1:10" ht="13.5" thickBot="1">
      <c r="A24" s="54"/>
      <c r="B24" s="102"/>
      <c r="C24" s="70"/>
      <c r="D24" s="63"/>
      <c r="E24" s="63"/>
      <c r="F24" s="63"/>
      <c r="G24" s="63"/>
      <c r="H24" s="63"/>
      <c r="I24" s="63"/>
      <c r="J24" s="63"/>
    </row>
    <row r="25" spans="1:10" ht="13.5" thickBot="1">
      <c r="A25" s="54"/>
      <c r="B25" s="121" t="s">
        <v>95</v>
      </c>
      <c r="C25" s="70"/>
      <c r="D25" s="63"/>
      <c r="E25" s="63"/>
      <c r="F25" s="63"/>
      <c r="G25" s="63"/>
      <c r="H25" s="63"/>
      <c r="I25" s="63"/>
      <c r="J25" s="63"/>
    </row>
    <row r="26" spans="1:10" ht="12.75">
      <c r="A26" s="54"/>
      <c r="B26" s="120" t="s">
        <v>170</v>
      </c>
      <c r="C26" s="70"/>
      <c r="D26" s="63"/>
      <c r="E26" s="63"/>
      <c r="F26" s="63"/>
      <c r="G26" s="63"/>
      <c r="H26" s="63"/>
      <c r="I26" s="63"/>
      <c r="J26" s="63"/>
    </row>
    <row r="27" spans="1:10" ht="42">
      <c r="A27" s="54"/>
      <c r="B27" s="125" t="s">
        <v>169</v>
      </c>
      <c r="C27" s="70"/>
      <c r="D27" s="63"/>
      <c r="E27" s="63"/>
      <c r="F27" s="63"/>
      <c r="G27" s="63"/>
      <c r="H27" s="63"/>
      <c r="I27" s="63"/>
      <c r="J27" s="63"/>
    </row>
    <row r="28" spans="1:10" ht="13.5" thickBot="1">
      <c r="A28" s="54"/>
      <c r="B28" s="104"/>
      <c r="C28" s="70"/>
      <c r="D28" s="63"/>
      <c r="E28" s="63"/>
      <c r="F28" s="63"/>
      <c r="G28" s="63"/>
      <c r="H28" s="63"/>
      <c r="I28" s="63"/>
      <c r="J28" s="63"/>
    </row>
    <row r="29" spans="1:10" ht="13.5" thickBot="1">
      <c r="A29" s="54"/>
      <c r="B29" s="122" t="s">
        <v>77</v>
      </c>
      <c r="C29" s="70"/>
      <c r="D29" s="63"/>
      <c r="E29" s="63"/>
      <c r="F29" s="63"/>
      <c r="G29" s="63"/>
      <c r="H29" s="63"/>
      <c r="I29" s="63"/>
      <c r="J29" s="63"/>
    </row>
    <row r="30" spans="1:10" ht="12.75">
      <c r="A30" s="54"/>
      <c r="B30" s="106" t="s">
        <v>96</v>
      </c>
      <c r="C30" s="70"/>
      <c r="D30" s="63"/>
      <c r="E30" s="63"/>
      <c r="F30" s="63"/>
      <c r="G30" s="63"/>
      <c r="H30" s="63"/>
      <c r="I30" s="63"/>
      <c r="J30" s="63"/>
    </row>
    <row r="31" spans="1:10" s="127" customFormat="1" ht="14.25" customHeight="1">
      <c r="A31" s="124"/>
      <c r="B31" s="125" t="s">
        <v>182</v>
      </c>
      <c r="C31" s="126"/>
      <c r="D31" s="62"/>
      <c r="E31" s="62"/>
      <c r="F31" s="62"/>
      <c r="G31" s="62"/>
      <c r="H31" s="62"/>
      <c r="I31" s="62"/>
      <c r="J31" s="62"/>
    </row>
    <row r="32" spans="1:10" ht="12.75">
      <c r="A32" s="54"/>
      <c r="B32" s="66"/>
      <c r="C32" s="70"/>
      <c r="D32" s="63"/>
      <c r="E32" s="63"/>
      <c r="F32" s="63"/>
      <c r="G32" s="63"/>
      <c r="H32" s="63"/>
      <c r="I32" s="63"/>
      <c r="J32" s="63"/>
    </row>
    <row r="33" spans="1:10" ht="12.75">
      <c r="A33" s="54"/>
      <c r="B33" s="107" t="s">
        <v>97</v>
      </c>
      <c r="C33" s="70"/>
      <c r="D33" s="63"/>
      <c r="E33" s="63"/>
      <c r="F33" s="63"/>
      <c r="G33" s="63"/>
      <c r="H33" s="63"/>
      <c r="I33" s="63"/>
      <c r="J33" s="63"/>
    </row>
    <row r="34" spans="1:10" ht="13.5" thickBot="1">
      <c r="A34" s="54"/>
      <c r="B34" s="66" t="s">
        <v>183</v>
      </c>
      <c r="C34" s="70"/>
      <c r="D34" s="63"/>
      <c r="E34" s="63"/>
      <c r="F34" s="63"/>
      <c r="G34" s="63"/>
      <c r="H34" s="63"/>
      <c r="I34" s="63"/>
      <c r="J34" s="63"/>
    </row>
    <row r="35" spans="1:10" ht="13.5" thickBot="1">
      <c r="A35" s="56"/>
      <c r="B35" s="67"/>
      <c r="C35" s="71"/>
      <c r="D35" s="232" t="s">
        <v>161</v>
      </c>
      <c r="E35" s="233"/>
      <c r="F35" s="55"/>
      <c r="G35" s="55"/>
      <c r="H35" s="55"/>
      <c r="I35" s="55"/>
      <c r="J35" s="55"/>
    </row>
    <row r="36" spans="1:10" ht="12.75">
      <c r="A36" s="56"/>
      <c r="B36" s="54"/>
      <c r="C36" s="64"/>
      <c r="D36" s="64"/>
      <c r="E36" s="64"/>
      <c r="F36" s="64"/>
      <c r="G36" s="64"/>
      <c r="H36" s="64"/>
      <c r="I36" s="64"/>
      <c r="J36" s="64"/>
    </row>
    <row r="37" spans="1:10" ht="12.75">
      <c r="A37" s="56"/>
      <c r="B37" s="124"/>
      <c r="C37" s="57"/>
      <c r="D37" s="57"/>
      <c r="E37" s="57"/>
      <c r="F37" s="57"/>
      <c r="G37" s="57"/>
      <c r="H37" s="57"/>
      <c r="I37" s="57"/>
      <c r="J37" s="57"/>
    </row>
    <row r="38" spans="1:9" ht="12.75">
      <c r="A38" s="58"/>
      <c r="D38" s="56"/>
      <c r="E38" s="56"/>
      <c r="F38" s="56"/>
      <c r="G38" s="56"/>
      <c r="H38" s="56"/>
      <c r="I38" s="56"/>
    </row>
    <row r="39" spans="1:9" ht="12.75">
      <c r="A39" s="56"/>
      <c r="B39" s="56"/>
      <c r="C39" s="56"/>
      <c r="D39" s="56"/>
      <c r="E39" s="56"/>
      <c r="F39" s="56"/>
      <c r="G39" s="56"/>
      <c r="H39" s="56"/>
      <c r="I39" s="56"/>
    </row>
  </sheetData>
  <sheetProtection/>
  <mergeCells count="2">
    <mergeCell ref="D35:E35"/>
    <mergeCell ref="D8:E8"/>
  </mergeCells>
  <hyperlinks>
    <hyperlink ref="B12" location="'Año 2005'!A1" display="Año 2005"/>
    <hyperlink ref="B13" location="'Año 2006'!A1" display="Año 2006"/>
    <hyperlink ref="B14" location="'Año 2007'!A1" display="Año 2007"/>
    <hyperlink ref="B15" location="'Año 2008'!A1" display="Año 2008"/>
    <hyperlink ref="B30" location="'Gráficos Casos Acumulados'!A1" display="Gráficos de Casos GES acumulados"/>
    <hyperlink ref="B26" location="'Tasas de Uso'!A1" display="Tasas de usos de Casos GES entre Enero y Junio 2010"/>
    <hyperlink ref="B33" location="'Gráfico Tipo Atención'!A1" display="Gráfico de Casos GES por tipo de atención"/>
    <hyperlink ref="D35" location="Indice!A1" display="Volver al Indice"/>
    <hyperlink ref="D35:E35" location="Indice!A1" display="Volver al Inicio"/>
    <hyperlink ref="D8" location="Indice!A1" display="Volver al Indice"/>
    <hyperlink ref="D8:E8" location="Indice!A33" display="Ir al Final"/>
    <hyperlink ref="B16" location="'Año 2009'!A1" display="Año 2009"/>
    <hyperlink ref="B22" location="'Casos PS y Region'!A1" display="Casos GES por Problema de Salud y Región en Isapres"/>
    <hyperlink ref="B19" location="'TODOS LOS AÑOS'!A1" display="Total de Casos GES acumulados"/>
    <hyperlink ref="B17" location="'Año 2010'!A1" display="Año 2010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64"/>
  <sheetViews>
    <sheetView showGridLines="0" zoomScale="75" zoomScaleNormal="75" zoomScalePageLayoutView="0" workbookViewId="0" topLeftCell="A1">
      <selection activeCell="B2" sqref="B2:E2"/>
    </sheetView>
  </sheetViews>
  <sheetFormatPr defaultColWidth="11.421875" defaultRowHeight="12.75"/>
  <cols>
    <col min="1" max="1" width="3.140625" style="118" bestFit="1" customWidth="1"/>
    <col min="2" max="2" width="89.00390625" style="0" customWidth="1"/>
  </cols>
  <sheetData>
    <row r="2" spans="2:5" ht="15.75">
      <c r="B2" s="234" t="s">
        <v>178</v>
      </c>
      <c r="C2" s="234"/>
      <c r="D2" s="234"/>
      <c r="E2" s="234"/>
    </row>
    <row r="3" ht="13.5" thickBot="1"/>
    <row r="4" spans="1:5" ht="12.75" customHeight="1">
      <c r="A4" s="114"/>
      <c r="B4" s="263" t="s">
        <v>0</v>
      </c>
      <c r="C4" s="265" t="s">
        <v>54</v>
      </c>
      <c r="D4" s="265" t="s">
        <v>55</v>
      </c>
      <c r="E4" s="267" t="s">
        <v>78</v>
      </c>
    </row>
    <row r="5" spans="1:5" ht="25.5" customHeight="1" thickBot="1">
      <c r="A5" s="115"/>
      <c r="B5" s="264"/>
      <c r="C5" s="266"/>
      <c r="D5" s="266"/>
      <c r="E5" s="268"/>
    </row>
    <row r="6" spans="1:9" ht="15.75" thickBot="1">
      <c r="A6" s="116">
        <v>1</v>
      </c>
      <c r="B6" s="109" t="s">
        <v>1</v>
      </c>
      <c r="C6" s="110">
        <v>11.293265982279362</v>
      </c>
      <c r="D6" s="110">
        <v>5.368499150166585</v>
      </c>
      <c r="E6" s="111">
        <f>C6/D6</f>
        <v>2.1036169823979445</v>
      </c>
      <c r="H6" s="235" t="s">
        <v>67</v>
      </c>
      <c r="I6" s="236"/>
    </row>
    <row r="7" spans="1:5" ht="12.75">
      <c r="A7" s="116">
        <v>2</v>
      </c>
      <c r="B7" s="109" t="s">
        <v>2</v>
      </c>
      <c r="C7" s="110">
        <v>107.07224759235767</v>
      </c>
      <c r="D7" s="110">
        <v>29.92043953590763</v>
      </c>
      <c r="E7" s="111">
        <f aca="true" t="shared" si="0" ref="E7:E61">C7/D7</f>
        <v>3.578565330360868</v>
      </c>
    </row>
    <row r="8" spans="1:5" ht="12.75">
      <c r="A8" s="116">
        <v>3</v>
      </c>
      <c r="B8" s="109" t="s">
        <v>3</v>
      </c>
      <c r="C8" s="110">
        <v>133.60730045593616</v>
      </c>
      <c r="D8" s="110">
        <v>73.6448110761796</v>
      </c>
      <c r="E8" s="111">
        <f t="shared" si="0"/>
        <v>1.814212006297772</v>
      </c>
    </row>
    <row r="9" spans="1:5" ht="12.75">
      <c r="A9" s="116">
        <v>4</v>
      </c>
      <c r="B9" s="109" t="s">
        <v>79</v>
      </c>
      <c r="C9" s="110">
        <v>48.53955547986035</v>
      </c>
      <c r="D9" s="110">
        <v>16.42760739950975</v>
      </c>
      <c r="E9" s="111">
        <f t="shared" si="0"/>
        <v>2.9547550230174675</v>
      </c>
    </row>
    <row r="10" spans="1:5" ht="12.75">
      <c r="A10" s="116">
        <v>5</v>
      </c>
      <c r="B10" s="109" t="s">
        <v>5</v>
      </c>
      <c r="C10" s="110">
        <v>306.0085109363224</v>
      </c>
      <c r="D10" s="110">
        <v>17.214987274867514</v>
      </c>
      <c r="E10" s="111">
        <f t="shared" si="0"/>
        <v>17.775703580279146</v>
      </c>
    </row>
    <row r="11" spans="1:5" ht="12.75">
      <c r="A11" s="116">
        <v>6</v>
      </c>
      <c r="B11" s="109" t="s">
        <v>6</v>
      </c>
      <c r="C11" s="110">
        <v>2.546754837441435</v>
      </c>
      <c r="D11" s="110">
        <v>9.806458447637628</v>
      </c>
      <c r="E11" s="111">
        <f t="shared" si="0"/>
        <v>0.2597017925523304</v>
      </c>
    </row>
    <row r="12" spans="1:5" ht="12.75">
      <c r="A12" s="116">
        <v>7</v>
      </c>
      <c r="B12" s="109" t="s">
        <v>7</v>
      </c>
      <c r="C12" s="110">
        <v>236.93574457959048</v>
      </c>
      <c r="D12" s="110">
        <v>130.34715936604468</v>
      </c>
      <c r="E12" s="111">
        <f t="shared" si="0"/>
        <v>1.8177284854687215</v>
      </c>
    </row>
    <row r="13" spans="1:5" ht="12.75">
      <c r="A13" s="116">
        <v>8</v>
      </c>
      <c r="B13" s="109" t="s">
        <v>8</v>
      </c>
      <c r="C13" s="110">
        <v>40.94991007412119</v>
      </c>
      <c r="D13" s="110">
        <v>52.30259377124502</v>
      </c>
      <c r="E13" s="111">
        <f t="shared" si="0"/>
        <v>0.7829422428498122</v>
      </c>
    </row>
    <row r="14" spans="1:5" ht="12.75">
      <c r="A14" s="116">
        <v>9</v>
      </c>
      <c r="B14" s="109" t="s">
        <v>9</v>
      </c>
      <c r="C14" s="110">
        <v>120.37339049127876</v>
      </c>
      <c r="D14" s="110">
        <v>19.320187019410348</v>
      </c>
      <c r="E14" s="111">
        <f t="shared" si="0"/>
        <v>6.230446442901594</v>
      </c>
    </row>
    <row r="15" spans="1:5" ht="12.75">
      <c r="A15" s="116">
        <v>10</v>
      </c>
      <c r="B15" s="109" t="s">
        <v>10</v>
      </c>
      <c r="C15" s="110">
        <v>4.366571918037651</v>
      </c>
      <c r="D15" s="110">
        <v>8.011349111190324</v>
      </c>
      <c r="E15" s="111">
        <f t="shared" si="0"/>
        <v>0.545048263086973</v>
      </c>
    </row>
    <row r="16" spans="1:5" ht="12.75">
      <c r="A16" s="116">
        <v>11</v>
      </c>
      <c r="B16" s="109" t="s">
        <v>11</v>
      </c>
      <c r="C16" s="110">
        <v>163.302695342065</v>
      </c>
      <c r="D16" s="110">
        <v>38.724773869868294</v>
      </c>
      <c r="E16" s="111">
        <f t="shared" si="0"/>
        <v>4.2170083650025045</v>
      </c>
    </row>
    <row r="17" spans="1:5" ht="12.75">
      <c r="A17" s="116">
        <v>12</v>
      </c>
      <c r="B17" s="109" t="s">
        <v>12</v>
      </c>
      <c r="C17" s="110">
        <v>60.536945495796836</v>
      </c>
      <c r="D17" s="110">
        <v>60.33734058600356</v>
      </c>
      <c r="E17" s="111">
        <f t="shared" si="0"/>
        <v>1.003308148948142</v>
      </c>
    </row>
    <row r="18" spans="1:5" ht="12.75">
      <c r="A18" s="116">
        <v>13</v>
      </c>
      <c r="B18" s="109" t="s">
        <v>13</v>
      </c>
      <c r="C18" s="110">
        <v>4.816157160282059</v>
      </c>
      <c r="D18" s="110">
        <v>2.635479130105853</v>
      </c>
      <c r="E18" s="111">
        <f t="shared" si="0"/>
        <v>1.82743134076293</v>
      </c>
    </row>
    <row r="19" spans="1:5" ht="12.75">
      <c r="A19" s="116">
        <v>14</v>
      </c>
      <c r="B19" s="109" t="s">
        <v>14</v>
      </c>
      <c r="C19" s="110">
        <v>15.984057821805676</v>
      </c>
      <c r="D19" s="110">
        <v>9.766775599804044</v>
      </c>
      <c r="E19" s="111">
        <f t="shared" si="0"/>
        <v>1.6365746973982256</v>
      </c>
    </row>
    <row r="20" spans="1:5" ht="12.75">
      <c r="A20" s="116">
        <v>15</v>
      </c>
      <c r="B20" s="109" t="s">
        <v>15</v>
      </c>
      <c r="C20" s="110">
        <v>11.598350662987498</v>
      </c>
      <c r="D20" s="110">
        <v>6.095764932413788</v>
      </c>
      <c r="E20" s="111">
        <f t="shared" si="0"/>
        <v>1.9026899481169475</v>
      </c>
    </row>
    <row r="21" spans="1:5" ht="12.75">
      <c r="A21" s="116">
        <v>16</v>
      </c>
      <c r="B21" s="109" t="s">
        <v>16</v>
      </c>
      <c r="C21" s="110">
        <v>11.999301167460176</v>
      </c>
      <c r="D21" s="110">
        <v>13.721257461479972</v>
      </c>
      <c r="E21" s="111">
        <f t="shared" si="0"/>
        <v>0.8745044833643063</v>
      </c>
    </row>
    <row r="22" spans="1:5" ht="12.75">
      <c r="A22" s="116">
        <v>17</v>
      </c>
      <c r="B22" s="109" t="s">
        <v>17</v>
      </c>
      <c r="C22" s="110">
        <v>7.165203298467833</v>
      </c>
      <c r="D22" s="110">
        <v>7.212546294077383</v>
      </c>
      <c r="E22" s="111">
        <f t="shared" si="0"/>
        <v>0.9934360219429821</v>
      </c>
    </row>
    <row r="23" spans="1:5" ht="12.75">
      <c r="A23" s="116">
        <v>18</v>
      </c>
      <c r="B23" s="109" t="s">
        <v>80</v>
      </c>
      <c r="C23" s="110" t="s">
        <v>58</v>
      </c>
      <c r="D23" s="110">
        <v>10.486468339992062</v>
      </c>
      <c r="E23" s="111" t="s">
        <v>58</v>
      </c>
    </row>
    <row r="24" spans="1:5" ht="12.75">
      <c r="A24" s="116">
        <v>19</v>
      </c>
      <c r="B24" s="109" t="s">
        <v>19</v>
      </c>
      <c r="C24" s="110">
        <v>11424.914435451316</v>
      </c>
      <c r="D24" s="110">
        <v>2325.6521254270624</v>
      </c>
      <c r="E24" s="111">
        <f t="shared" si="0"/>
        <v>4.912563796854761</v>
      </c>
    </row>
    <row r="25" spans="1:5" ht="12.75">
      <c r="A25" s="116">
        <v>20</v>
      </c>
      <c r="B25" s="109" t="s">
        <v>20</v>
      </c>
      <c r="C25" s="110">
        <v>586.0634822287773</v>
      </c>
      <c r="D25" s="110">
        <v>16.455638341637336</v>
      </c>
      <c r="E25" s="111">
        <f t="shared" si="0"/>
        <v>35.61475222421934</v>
      </c>
    </row>
    <row r="26" spans="1:5" ht="12.75">
      <c r="A26" s="116">
        <v>21</v>
      </c>
      <c r="B26" s="109" t="s">
        <v>21</v>
      </c>
      <c r="C26" s="110">
        <v>701.3032937769436</v>
      </c>
      <c r="D26" s="110">
        <v>374.680146838136</v>
      </c>
      <c r="E26" s="111">
        <f t="shared" si="0"/>
        <v>1.8717386007642158</v>
      </c>
    </row>
    <row r="27" spans="1:5" ht="12.75">
      <c r="A27" s="116">
        <v>22</v>
      </c>
      <c r="B27" s="109" t="s">
        <v>22</v>
      </c>
      <c r="C27" s="110">
        <v>11.527981555229513</v>
      </c>
      <c r="D27" s="110">
        <v>14.653462086224923</v>
      </c>
      <c r="E27" s="111">
        <f t="shared" si="0"/>
        <v>0.7867070244148283</v>
      </c>
    </row>
    <row r="28" spans="1:5" ht="12.75">
      <c r="A28" s="116">
        <v>23</v>
      </c>
      <c r="B28" s="109" t="s">
        <v>23</v>
      </c>
      <c r="C28" s="110">
        <v>21269.30272010039</v>
      </c>
      <c r="D28" s="110">
        <v>15547.357154243813</v>
      </c>
      <c r="E28" s="111">
        <f t="shared" si="0"/>
        <v>1.368033326120299</v>
      </c>
    </row>
    <row r="29" spans="1:5" ht="12.75">
      <c r="A29" s="116">
        <v>24</v>
      </c>
      <c r="B29" s="109" t="s">
        <v>24</v>
      </c>
      <c r="C29" s="110">
        <v>4300.73090730649</v>
      </c>
      <c r="D29" s="110">
        <v>1204.9152047559649</v>
      </c>
      <c r="E29" s="111">
        <f t="shared" si="0"/>
        <v>3.569322463797384</v>
      </c>
    </row>
    <row r="30" spans="1:5" ht="12.75">
      <c r="A30" s="116">
        <v>25</v>
      </c>
      <c r="B30" s="109" t="s">
        <v>25</v>
      </c>
      <c r="C30" s="110">
        <v>20.06256923570993</v>
      </c>
      <c r="D30" s="110">
        <v>14.611222815098698</v>
      </c>
      <c r="E30" s="111">
        <f t="shared" si="0"/>
        <v>1.3730931003925293</v>
      </c>
    </row>
    <row r="31" spans="1:5" ht="12.75">
      <c r="A31" s="116">
        <v>26</v>
      </c>
      <c r="B31" s="109" t="s">
        <v>26</v>
      </c>
      <c r="C31" s="110">
        <v>303.270862078897</v>
      </c>
      <c r="D31" s="110">
        <v>126.1410298070958</v>
      </c>
      <c r="E31" s="111">
        <f t="shared" si="0"/>
        <v>2.4042205977125857</v>
      </c>
    </row>
    <row r="32" spans="1:5" ht="12.75">
      <c r="A32" s="116">
        <v>27</v>
      </c>
      <c r="B32" s="109" t="s">
        <v>27</v>
      </c>
      <c r="C32" s="110">
        <v>46.931916488725435</v>
      </c>
      <c r="D32" s="110">
        <v>2.5052996034110726</v>
      </c>
      <c r="E32" s="111">
        <f t="shared" si="0"/>
        <v>18.733055489581215</v>
      </c>
    </row>
    <row r="33" spans="1:5" ht="12.75">
      <c r="A33" s="116">
        <v>28</v>
      </c>
      <c r="B33" s="109" t="s">
        <v>28</v>
      </c>
      <c r="C33" s="110">
        <v>14.495360917475931</v>
      </c>
      <c r="D33" s="110">
        <v>11.493541513787829</v>
      </c>
      <c r="E33" s="111">
        <f t="shared" si="0"/>
        <v>1.261174451763808</v>
      </c>
    </row>
    <row r="34" spans="1:5" ht="12.75">
      <c r="A34" s="116">
        <v>29</v>
      </c>
      <c r="B34" s="109" t="s">
        <v>29</v>
      </c>
      <c r="C34" s="110">
        <v>3599.142156312529</v>
      </c>
      <c r="D34" s="110">
        <v>620.7432463317639</v>
      </c>
      <c r="E34" s="111">
        <f t="shared" si="0"/>
        <v>5.798117301446923</v>
      </c>
    </row>
    <row r="35" spans="1:5" ht="12.75">
      <c r="A35" s="116">
        <v>30</v>
      </c>
      <c r="B35" s="109" t="s">
        <v>30</v>
      </c>
      <c r="C35" s="110">
        <v>229.58084681340696</v>
      </c>
      <c r="D35" s="110">
        <v>73.8835156774931</v>
      </c>
      <c r="E35" s="111">
        <f t="shared" si="0"/>
        <v>3.107335170886345</v>
      </c>
    </row>
    <row r="36" spans="1:5" ht="12.75">
      <c r="A36" s="116">
        <v>31</v>
      </c>
      <c r="B36" s="109" t="s">
        <v>31</v>
      </c>
      <c r="C36" s="110">
        <v>83.06400074492579</v>
      </c>
      <c r="D36" s="110">
        <v>8.589598640266535</v>
      </c>
      <c r="E36" s="111">
        <f t="shared" si="0"/>
        <v>9.670300583724167</v>
      </c>
    </row>
    <row r="37" spans="1:5" ht="12.75">
      <c r="A37" s="116">
        <v>32</v>
      </c>
      <c r="B37" s="109" t="s">
        <v>32</v>
      </c>
      <c r="C37" s="110">
        <v>6.876238061091874</v>
      </c>
      <c r="D37" s="110">
        <v>3.4000494617721704</v>
      </c>
      <c r="E37" s="111">
        <f t="shared" si="0"/>
        <v>2.022393538212779</v>
      </c>
    </row>
    <row r="38" spans="1:5" ht="12.75">
      <c r="A38" s="116">
        <v>33</v>
      </c>
      <c r="B38" s="109" t="s">
        <v>33</v>
      </c>
      <c r="C38" s="110">
        <v>2.2320143314728904</v>
      </c>
      <c r="D38" s="110">
        <v>1.4909229897614251</v>
      </c>
      <c r="E38" s="111">
        <f t="shared" si="0"/>
        <v>1.4970688270291235</v>
      </c>
    </row>
    <row r="39" spans="1:5" ht="12.75">
      <c r="A39" s="116">
        <v>34</v>
      </c>
      <c r="B39" s="109" t="s">
        <v>34</v>
      </c>
      <c r="C39" s="110">
        <v>472.7487730233704</v>
      </c>
      <c r="D39" s="110">
        <v>535.9154559283174</v>
      </c>
      <c r="E39" s="111">
        <f t="shared" si="0"/>
        <v>0.8821331196811087</v>
      </c>
    </row>
    <row r="40" spans="1:5" ht="12.75">
      <c r="A40" s="116">
        <v>35</v>
      </c>
      <c r="B40" s="109" t="s">
        <v>35</v>
      </c>
      <c r="C40" s="110">
        <v>28.3530516164636</v>
      </c>
      <c r="D40" s="110">
        <v>8.064537990073164</v>
      </c>
      <c r="E40" s="111">
        <f t="shared" si="0"/>
        <v>3.515768870003968</v>
      </c>
    </row>
    <row r="41" spans="1:5" ht="12.75">
      <c r="A41" s="116">
        <v>36</v>
      </c>
      <c r="B41" s="109" t="s">
        <v>36</v>
      </c>
      <c r="C41" s="110">
        <v>1491.3489786541793</v>
      </c>
      <c r="D41" s="110">
        <v>97.81962791973307</v>
      </c>
      <c r="E41" s="111">
        <f t="shared" si="0"/>
        <v>15.24590729253153</v>
      </c>
    </row>
    <row r="42" spans="1:5" ht="12.75">
      <c r="A42" s="116">
        <v>37</v>
      </c>
      <c r="B42" s="109" t="s">
        <v>37</v>
      </c>
      <c r="C42" s="110">
        <v>80.03377439713061</v>
      </c>
      <c r="D42" s="110">
        <v>19.217945931961026</v>
      </c>
      <c r="E42" s="111">
        <f t="shared" si="0"/>
        <v>4.164533227457356</v>
      </c>
    </row>
    <row r="43" spans="1:5" ht="12.75">
      <c r="A43" s="116">
        <v>38</v>
      </c>
      <c r="B43" s="109" t="s">
        <v>38</v>
      </c>
      <c r="C43" s="110">
        <v>153.3289887805396</v>
      </c>
      <c r="D43" s="110">
        <v>36.56927633343735</v>
      </c>
      <c r="E43" s="111">
        <f t="shared" si="0"/>
        <v>4.192836286463296</v>
      </c>
    </row>
    <row r="44" spans="1:5" ht="12.75">
      <c r="A44" s="116">
        <v>39</v>
      </c>
      <c r="B44" s="109" t="s">
        <v>39</v>
      </c>
      <c r="C44" s="110">
        <v>399.70614461384366</v>
      </c>
      <c r="D44" s="110">
        <v>318.5829183745605</v>
      </c>
      <c r="E44" s="111">
        <f t="shared" si="0"/>
        <v>1.2546377145804972</v>
      </c>
    </row>
    <row r="45" spans="1:5" ht="12.75">
      <c r="A45" s="116">
        <v>40</v>
      </c>
      <c r="B45" s="109" t="s">
        <v>40</v>
      </c>
      <c r="C45" s="110">
        <v>602.8048245047651</v>
      </c>
      <c r="D45" s="110">
        <v>453.83370046975773</v>
      </c>
      <c r="E45" s="111">
        <f t="shared" si="0"/>
        <v>1.3282504668137451</v>
      </c>
    </row>
    <row r="46" spans="1:5" ht="16.5" customHeight="1">
      <c r="A46" s="116">
        <v>41</v>
      </c>
      <c r="B46" s="109" t="s">
        <v>81</v>
      </c>
      <c r="C46" s="110">
        <v>961.5961433085847</v>
      </c>
      <c r="D46" s="110">
        <v>214.20266245515424</v>
      </c>
      <c r="E46" s="111">
        <f t="shared" si="0"/>
        <v>4.4891885669717375</v>
      </c>
    </row>
    <row r="47" spans="1:5" ht="12.75">
      <c r="A47" s="116">
        <v>42</v>
      </c>
      <c r="B47" s="109" t="s">
        <v>82</v>
      </c>
      <c r="C47" s="110">
        <v>2.3557482246333272</v>
      </c>
      <c r="D47" s="110">
        <v>1.2884397960399803</v>
      </c>
      <c r="E47" s="111">
        <f t="shared" si="0"/>
        <v>1.8283727589552259</v>
      </c>
    </row>
    <row r="48" spans="1:5" ht="16.5" customHeight="1">
      <c r="A48" s="116">
        <v>43</v>
      </c>
      <c r="B48" s="109" t="s">
        <v>83</v>
      </c>
      <c r="C48" s="110">
        <v>4.299121979080699</v>
      </c>
      <c r="D48" s="110">
        <v>3.3968766417267675</v>
      </c>
      <c r="E48" s="111">
        <f t="shared" si="0"/>
        <v>1.2656102745301</v>
      </c>
    </row>
    <row r="49" spans="1:5" ht="12.75">
      <c r="A49" s="116">
        <v>44</v>
      </c>
      <c r="B49" s="109" t="s">
        <v>84</v>
      </c>
      <c r="C49" s="110">
        <v>8.404290963556734</v>
      </c>
      <c r="D49" s="110">
        <v>23.764556238070746</v>
      </c>
      <c r="E49" s="111">
        <f t="shared" si="0"/>
        <v>0.3536481337738209</v>
      </c>
    </row>
    <row r="50" spans="1:5" ht="12.75">
      <c r="A50" s="116">
        <v>45</v>
      </c>
      <c r="B50" s="109" t="s">
        <v>43</v>
      </c>
      <c r="C50" s="110">
        <v>3.144441735298833</v>
      </c>
      <c r="D50" s="110">
        <v>3.164213858046852</v>
      </c>
      <c r="E50" s="111">
        <f t="shared" si="0"/>
        <v>0.9937513317256553</v>
      </c>
    </row>
    <row r="51" spans="1:5" ht="12.75">
      <c r="A51" s="116">
        <v>46</v>
      </c>
      <c r="B51" s="109" t="s">
        <v>85</v>
      </c>
      <c r="C51" s="110">
        <v>1504.9331437062126</v>
      </c>
      <c r="D51" s="110">
        <v>192.15647958162927</v>
      </c>
      <c r="E51" s="111">
        <f t="shared" si="0"/>
        <v>7.831810548271975</v>
      </c>
    </row>
    <row r="52" spans="1:5" ht="12.75">
      <c r="A52" s="116">
        <v>47</v>
      </c>
      <c r="B52" s="109" t="s">
        <v>86</v>
      </c>
      <c r="C52" s="110">
        <v>8465.866561256844</v>
      </c>
      <c r="D52" s="110">
        <v>2003.9692143859818</v>
      </c>
      <c r="E52" s="111">
        <f t="shared" si="0"/>
        <v>4.224549209879352</v>
      </c>
    </row>
    <row r="53" spans="1:5" ht="12.75">
      <c r="A53" s="116">
        <v>48</v>
      </c>
      <c r="B53" s="109" t="s">
        <v>46</v>
      </c>
      <c r="C53" s="110">
        <v>4.902503062074762</v>
      </c>
      <c r="D53" s="110">
        <v>2.7200395694177364</v>
      </c>
      <c r="E53" s="111">
        <f t="shared" si="0"/>
        <v>1.802364611601666</v>
      </c>
    </row>
    <row r="54" spans="1:5" ht="12.75">
      <c r="A54" s="116">
        <v>49</v>
      </c>
      <c r="B54" s="109" t="s">
        <v>87</v>
      </c>
      <c r="C54" s="110">
        <v>40.3023953025107</v>
      </c>
      <c r="D54" s="110">
        <v>3.6505794221132772</v>
      </c>
      <c r="E54" s="111">
        <f t="shared" si="0"/>
        <v>11.039999584279727</v>
      </c>
    </row>
    <row r="55" spans="1:5" ht="12.75">
      <c r="A55" s="116">
        <v>50</v>
      </c>
      <c r="B55" s="109" t="s">
        <v>88</v>
      </c>
      <c r="C55" s="110">
        <v>60.24666912322394</v>
      </c>
      <c r="D55" s="110">
        <v>1.5747597507155315</v>
      </c>
      <c r="E55" s="111">
        <f t="shared" si="0"/>
        <v>38.25768920995686</v>
      </c>
    </row>
    <row r="56" spans="1:5" ht="12.75">
      <c r="A56" s="116">
        <v>51</v>
      </c>
      <c r="B56" s="109" t="s">
        <v>89</v>
      </c>
      <c r="C56" s="110">
        <v>0.11142052413806278</v>
      </c>
      <c r="D56" s="110">
        <v>0.1073699830033317</v>
      </c>
      <c r="E56" s="111">
        <f t="shared" si="0"/>
        <v>1.03772507940702</v>
      </c>
    </row>
    <row r="57" spans="1:5" ht="12.75">
      <c r="A57" s="116">
        <v>52</v>
      </c>
      <c r="B57" s="109" t="s">
        <v>90</v>
      </c>
      <c r="C57" s="110">
        <v>19.701731659528097</v>
      </c>
      <c r="D57" s="110">
        <v>20.427792407096586</v>
      </c>
      <c r="E57" s="111">
        <f t="shared" si="0"/>
        <v>0.9644572094184658</v>
      </c>
    </row>
    <row r="58" spans="1:5" ht="25.5">
      <c r="A58" s="116">
        <v>53</v>
      </c>
      <c r="B58" s="109" t="s">
        <v>91</v>
      </c>
      <c r="C58" s="110">
        <v>16.773373064787847</v>
      </c>
      <c r="D58" s="110">
        <v>6.061521007173181</v>
      </c>
      <c r="E58" s="111">
        <f t="shared" si="0"/>
        <v>2.7671888037570604</v>
      </c>
    </row>
    <row r="59" spans="1:5" ht="12.75">
      <c r="A59" s="116">
        <v>54</v>
      </c>
      <c r="B59" s="109" t="s">
        <v>92</v>
      </c>
      <c r="C59" s="110">
        <v>13805.10860301144</v>
      </c>
      <c r="D59" s="110">
        <v>286.63181082300486</v>
      </c>
      <c r="E59" s="111">
        <f t="shared" si="0"/>
        <v>48.16321176415445</v>
      </c>
    </row>
    <row r="60" spans="1:5" ht="12.75">
      <c r="A60" s="116">
        <v>55</v>
      </c>
      <c r="B60" s="109" t="s">
        <v>93</v>
      </c>
      <c r="C60" s="110">
        <v>2.491044575372403</v>
      </c>
      <c r="D60" s="110">
        <v>0.9663298470299853</v>
      </c>
      <c r="E60" s="111">
        <f t="shared" si="0"/>
        <v>2.577840871860295</v>
      </c>
    </row>
    <row r="61" spans="1:5" ht="13.5" thickBot="1">
      <c r="A61" s="117">
        <v>56</v>
      </c>
      <c r="B61" s="112" t="s">
        <v>94</v>
      </c>
      <c r="C61" s="113">
        <v>722.2529022564042</v>
      </c>
      <c r="D61" s="113">
        <v>619.829044201673</v>
      </c>
      <c r="E61" s="111">
        <f t="shared" si="0"/>
        <v>1.165245335004672</v>
      </c>
    </row>
    <row r="62" spans="2:9" ht="15.75" thickBot="1">
      <c r="B62" s="37"/>
      <c r="C62" s="37"/>
      <c r="D62" s="37"/>
      <c r="E62" s="37"/>
      <c r="H62" s="235" t="s">
        <v>67</v>
      </c>
      <c r="I62" s="236"/>
    </row>
    <row r="63" spans="2:5" ht="42.75" customHeight="1">
      <c r="B63" s="261" t="s">
        <v>169</v>
      </c>
      <c r="C63" s="262"/>
      <c r="D63" s="262"/>
      <c r="E63" s="262"/>
    </row>
    <row r="64" spans="2:5" ht="12.75">
      <c r="B64" s="37"/>
      <c r="C64" s="37"/>
      <c r="D64" s="37"/>
      <c r="E64" s="37"/>
    </row>
  </sheetData>
  <sheetProtection/>
  <mergeCells count="8">
    <mergeCell ref="B2:E2"/>
    <mergeCell ref="B63:E63"/>
    <mergeCell ref="H6:I6"/>
    <mergeCell ref="H62:I62"/>
    <mergeCell ref="B4:B5"/>
    <mergeCell ref="C4:C5"/>
    <mergeCell ref="D4:D5"/>
    <mergeCell ref="E4:E5"/>
  </mergeCells>
  <hyperlinks>
    <hyperlink ref="H6" location="Indice!A1" display="Volver al Indice"/>
    <hyperlink ref="H62" location="Indice!A1" display="Volver al Indice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M3:N31"/>
  <sheetViews>
    <sheetView showGridLines="0" zoomScale="75" zoomScaleNormal="75" zoomScalePageLayoutView="0" workbookViewId="0" topLeftCell="A1">
      <selection activeCell="M3" sqref="M3:N3"/>
    </sheetView>
  </sheetViews>
  <sheetFormatPr defaultColWidth="11.421875" defaultRowHeight="12.75"/>
  <sheetData>
    <row r="2" ht="13.5" thickBot="1"/>
    <row r="3" spans="13:14" ht="15.75" thickBot="1">
      <c r="M3" s="235" t="s">
        <v>67</v>
      </c>
      <c r="N3" s="236"/>
    </row>
    <row r="30" ht="13.5" thickBot="1"/>
    <row r="31" spans="13:14" ht="15.75" thickBot="1">
      <c r="M31" s="235" t="s">
        <v>67</v>
      </c>
      <c r="N31" s="236"/>
    </row>
  </sheetData>
  <sheetProtection/>
  <mergeCells count="2">
    <mergeCell ref="M3:N3"/>
    <mergeCell ref="M31:N31"/>
  </mergeCells>
  <hyperlinks>
    <hyperlink ref="M3" location="Indice!A1" display="Volver al Indice"/>
    <hyperlink ref="M31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26"/>
  <sheetViews>
    <sheetView showGridLines="0" zoomScale="80" zoomScaleNormal="80" zoomScalePageLayoutView="0" workbookViewId="0" topLeftCell="A1">
      <selection activeCell="B1" sqref="B1:S1"/>
    </sheetView>
  </sheetViews>
  <sheetFormatPr defaultColWidth="11.421875" defaultRowHeight="12.75"/>
  <cols>
    <col min="1" max="1" width="3.00390625" style="0" customWidth="1"/>
    <col min="2" max="2" width="82.140625" style="0" customWidth="1"/>
    <col min="3" max="3" width="11.28125" style="118" bestFit="1" customWidth="1"/>
    <col min="4" max="4" width="7.8515625" style="118" customWidth="1"/>
    <col min="5" max="5" width="8.140625" style="118" customWidth="1"/>
    <col min="6" max="7" width="7.421875" style="118" customWidth="1"/>
    <col min="8" max="8" width="8.57421875" style="118" customWidth="1"/>
    <col min="9" max="9" width="7.8515625" style="118" customWidth="1"/>
    <col min="10" max="10" width="11.28125" style="118" bestFit="1" customWidth="1"/>
    <col min="11" max="11" width="8.57421875" style="118" customWidth="1"/>
    <col min="12" max="13" width="8.140625" style="118" customWidth="1"/>
    <col min="14" max="14" width="7.140625" style="118" customWidth="1"/>
    <col min="15" max="15" width="7.421875" style="118" customWidth="1"/>
    <col min="16" max="16" width="9.57421875" style="118" customWidth="1"/>
    <col min="17" max="17" width="7.421875" style="118" bestFit="1" customWidth="1"/>
    <col min="18" max="18" width="7.421875" style="118" customWidth="1"/>
    <col min="19" max="19" width="8.57421875" style="118" customWidth="1"/>
  </cols>
  <sheetData>
    <row r="1" spans="1:19" ht="12.75">
      <c r="A1" s="154"/>
      <c r="B1" s="269" t="s">
        <v>179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</row>
    <row r="2" spans="1:19" ht="13.5" thickBot="1">
      <c r="A2" s="154"/>
      <c r="B2" s="155"/>
      <c r="C2" s="134" t="s">
        <v>100</v>
      </c>
      <c r="D2" s="134">
        <v>1</v>
      </c>
      <c r="E2" s="134">
        <v>2</v>
      </c>
      <c r="F2" s="134">
        <v>3</v>
      </c>
      <c r="G2" s="134">
        <v>4</v>
      </c>
      <c r="H2" s="134">
        <v>5</v>
      </c>
      <c r="I2" s="134">
        <v>6</v>
      </c>
      <c r="J2" s="134">
        <v>7</v>
      </c>
      <c r="K2" s="134">
        <v>8</v>
      </c>
      <c r="L2" s="134">
        <v>9</v>
      </c>
      <c r="M2" s="134">
        <v>10</v>
      </c>
      <c r="N2" s="134">
        <v>11</v>
      </c>
      <c r="O2" s="134">
        <v>12</v>
      </c>
      <c r="P2" s="134">
        <v>13</v>
      </c>
      <c r="Q2" s="134">
        <v>14</v>
      </c>
      <c r="R2" s="134">
        <v>15</v>
      </c>
      <c r="S2" s="156" t="s">
        <v>101</v>
      </c>
    </row>
    <row r="3" spans="1:22" ht="15.75" thickBot="1">
      <c r="A3" s="154"/>
      <c r="B3" s="155"/>
      <c r="C3" s="157">
        <v>3</v>
      </c>
      <c r="D3" s="157"/>
      <c r="E3" s="157"/>
      <c r="F3" s="157"/>
      <c r="G3" s="157"/>
      <c r="H3" s="157"/>
      <c r="I3" s="157"/>
      <c r="J3" s="157">
        <v>2</v>
      </c>
      <c r="K3" s="157">
        <v>1</v>
      </c>
      <c r="L3" s="157"/>
      <c r="M3" s="157">
        <v>1</v>
      </c>
      <c r="N3" s="157">
        <v>1</v>
      </c>
      <c r="O3" s="157"/>
      <c r="P3" s="157">
        <v>1</v>
      </c>
      <c r="Q3" s="157"/>
      <c r="R3" s="157"/>
      <c r="S3" s="156">
        <f>SUM(C3:R3)</f>
        <v>9</v>
      </c>
      <c r="U3" s="235" t="s">
        <v>67</v>
      </c>
      <c r="V3" s="236"/>
    </row>
    <row r="4" spans="1:19" ht="12.75">
      <c r="A4" s="158">
        <v>1</v>
      </c>
      <c r="B4" s="159" t="s">
        <v>102</v>
      </c>
      <c r="C4" s="160">
        <v>3</v>
      </c>
      <c r="D4" s="160">
        <v>36</v>
      </c>
      <c r="E4" s="160">
        <v>106</v>
      </c>
      <c r="F4" s="160">
        <v>12</v>
      </c>
      <c r="G4" s="160">
        <v>33</v>
      </c>
      <c r="H4" s="160">
        <v>131</v>
      </c>
      <c r="I4" s="160">
        <v>72</v>
      </c>
      <c r="J4" s="160">
        <v>39</v>
      </c>
      <c r="K4" s="160">
        <v>125</v>
      </c>
      <c r="L4" s="160">
        <v>25</v>
      </c>
      <c r="M4" s="160">
        <v>61</v>
      </c>
      <c r="N4" s="160">
        <v>3</v>
      </c>
      <c r="O4" s="160">
        <v>31</v>
      </c>
      <c r="P4" s="161">
        <v>864</v>
      </c>
      <c r="Q4" s="160">
        <v>5</v>
      </c>
      <c r="R4" s="160">
        <v>14</v>
      </c>
      <c r="S4" s="162">
        <f aca="true" t="shared" si="0" ref="S4:S60">SUM(C4:R4)</f>
        <v>1560</v>
      </c>
    </row>
    <row r="5" spans="1:19" ht="12.75">
      <c r="A5" s="158">
        <v>2</v>
      </c>
      <c r="B5" s="159" t="s">
        <v>103</v>
      </c>
      <c r="C5" s="160">
        <v>4</v>
      </c>
      <c r="D5" s="160">
        <v>38</v>
      </c>
      <c r="E5" s="160">
        <v>109</v>
      </c>
      <c r="F5" s="160">
        <v>39</v>
      </c>
      <c r="G5" s="160">
        <v>31</v>
      </c>
      <c r="H5" s="160">
        <v>93</v>
      </c>
      <c r="I5" s="160">
        <v>73</v>
      </c>
      <c r="J5" s="160">
        <v>61</v>
      </c>
      <c r="K5" s="160">
        <v>69</v>
      </c>
      <c r="L5" s="160">
        <v>37</v>
      </c>
      <c r="M5" s="160">
        <v>74</v>
      </c>
      <c r="N5" s="160">
        <v>6</v>
      </c>
      <c r="O5" s="160">
        <v>20</v>
      </c>
      <c r="P5" s="160">
        <v>1051</v>
      </c>
      <c r="Q5" s="160">
        <v>5</v>
      </c>
      <c r="R5" s="160">
        <v>5</v>
      </c>
      <c r="S5" s="163">
        <f t="shared" si="0"/>
        <v>1715</v>
      </c>
    </row>
    <row r="6" spans="1:19" ht="12.75">
      <c r="A6" s="158">
        <v>3</v>
      </c>
      <c r="B6" s="159" t="s">
        <v>104</v>
      </c>
      <c r="C6" s="160">
        <v>11</v>
      </c>
      <c r="D6" s="160">
        <v>367</v>
      </c>
      <c r="E6" s="160">
        <v>196</v>
      </c>
      <c r="F6" s="160">
        <v>57</v>
      </c>
      <c r="G6" s="160">
        <v>80</v>
      </c>
      <c r="H6" s="160">
        <v>262</v>
      </c>
      <c r="I6" s="160">
        <v>122</v>
      </c>
      <c r="J6" s="160">
        <v>310</v>
      </c>
      <c r="K6" s="160">
        <v>769</v>
      </c>
      <c r="L6" s="160">
        <v>615</v>
      </c>
      <c r="M6" s="160">
        <v>431</v>
      </c>
      <c r="N6" s="160">
        <v>20</v>
      </c>
      <c r="O6" s="160">
        <v>33</v>
      </c>
      <c r="P6" s="161">
        <v>2709</v>
      </c>
      <c r="Q6" s="160">
        <v>13</v>
      </c>
      <c r="R6" s="160">
        <v>23</v>
      </c>
      <c r="S6" s="162">
        <f t="shared" si="0"/>
        <v>6018</v>
      </c>
    </row>
    <row r="7" spans="1:19" ht="12.75">
      <c r="A7" s="158">
        <v>4</v>
      </c>
      <c r="B7" s="159" t="s">
        <v>105</v>
      </c>
      <c r="C7" s="160">
        <v>5</v>
      </c>
      <c r="D7" s="160">
        <v>42</v>
      </c>
      <c r="E7" s="160">
        <v>135</v>
      </c>
      <c r="F7" s="160">
        <v>24</v>
      </c>
      <c r="G7" s="160">
        <v>71</v>
      </c>
      <c r="H7" s="160">
        <v>289</v>
      </c>
      <c r="I7" s="160">
        <v>129</v>
      </c>
      <c r="J7" s="160">
        <v>65</v>
      </c>
      <c r="K7" s="160">
        <v>267</v>
      </c>
      <c r="L7" s="160">
        <v>110</v>
      </c>
      <c r="M7" s="160">
        <v>133</v>
      </c>
      <c r="N7" s="160">
        <v>7</v>
      </c>
      <c r="O7" s="160">
        <v>28</v>
      </c>
      <c r="P7" s="161">
        <v>1824</v>
      </c>
      <c r="Q7" s="160">
        <v>22</v>
      </c>
      <c r="R7" s="160">
        <v>18</v>
      </c>
      <c r="S7" s="162">
        <f t="shared" si="0"/>
        <v>3169</v>
      </c>
    </row>
    <row r="8" spans="1:19" ht="12.75">
      <c r="A8" s="158">
        <v>5</v>
      </c>
      <c r="B8" s="159" t="s">
        <v>106</v>
      </c>
      <c r="C8" s="160">
        <v>3</v>
      </c>
      <c r="D8" s="160">
        <v>103</v>
      </c>
      <c r="E8" s="161">
        <v>234</v>
      </c>
      <c r="F8" s="160">
        <v>35</v>
      </c>
      <c r="G8" s="160">
        <v>94</v>
      </c>
      <c r="H8" s="161">
        <v>447</v>
      </c>
      <c r="I8" s="161">
        <v>143</v>
      </c>
      <c r="J8" s="160">
        <v>91</v>
      </c>
      <c r="K8" s="161">
        <v>349</v>
      </c>
      <c r="L8" s="161">
        <v>151</v>
      </c>
      <c r="M8" s="161">
        <v>205</v>
      </c>
      <c r="N8" s="160">
        <v>12</v>
      </c>
      <c r="O8" s="160">
        <v>62</v>
      </c>
      <c r="P8" s="161">
        <v>2383</v>
      </c>
      <c r="Q8" s="160">
        <v>24</v>
      </c>
      <c r="R8" s="160">
        <v>26</v>
      </c>
      <c r="S8" s="162">
        <f t="shared" si="0"/>
        <v>4362</v>
      </c>
    </row>
    <row r="9" spans="1:19" ht="12.75">
      <c r="A9" s="158">
        <v>6</v>
      </c>
      <c r="B9" s="159" t="s">
        <v>107</v>
      </c>
      <c r="C9" s="160">
        <v>6</v>
      </c>
      <c r="D9" s="160">
        <v>117</v>
      </c>
      <c r="E9" s="160">
        <v>188</v>
      </c>
      <c r="F9" s="160">
        <v>63</v>
      </c>
      <c r="G9" s="160">
        <v>108</v>
      </c>
      <c r="H9" s="160">
        <v>314</v>
      </c>
      <c r="I9" s="160">
        <v>120</v>
      </c>
      <c r="J9" s="160">
        <v>127</v>
      </c>
      <c r="K9" s="160">
        <v>298</v>
      </c>
      <c r="L9" s="160">
        <v>111</v>
      </c>
      <c r="M9" s="160">
        <v>181</v>
      </c>
      <c r="N9" s="160">
        <v>20</v>
      </c>
      <c r="O9" s="160">
        <v>94</v>
      </c>
      <c r="P9" s="161">
        <v>2707</v>
      </c>
      <c r="Q9" s="160">
        <v>29</v>
      </c>
      <c r="R9" s="160">
        <v>18</v>
      </c>
      <c r="S9" s="162">
        <f t="shared" si="0"/>
        <v>4501</v>
      </c>
    </row>
    <row r="10" spans="1:19" ht="12.75">
      <c r="A10" s="158">
        <v>7</v>
      </c>
      <c r="B10" s="159" t="s">
        <v>108</v>
      </c>
      <c r="C10" s="160">
        <v>23</v>
      </c>
      <c r="D10" s="160">
        <v>1033</v>
      </c>
      <c r="E10" s="161">
        <v>2027</v>
      </c>
      <c r="F10" s="160">
        <v>650</v>
      </c>
      <c r="G10" s="160">
        <v>1101</v>
      </c>
      <c r="H10" s="161">
        <v>3714</v>
      </c>
      <c r="I10" s="161">
        <v>2953</v>
      </c>
      <c r="J10" s="160">
        <v>1424</v>
      </c>
      <c r="K10" s="161">
        <v>4873</v>
      </c>
      <c r="L10" s="161">
        <v>1945</v>
      </c>
      <c r="M10" s="161">
        <v>1967</v>
      </c>
      <c r="N10" s="160">
        <v>159</v>
      </c>
      <c r="O10" s="160">
        <v>715</v>
      </c>
      <c r="P10" s="161">
        <v>28869</v>
      </c>
      <c r="Q10" s="160">
        <v>323</v>
      </c>
      <c r="R10" s="160">
        <v>334</v>
      </c>
      <c r="S10" s="162">
        <f t="shared" si="0"/>
        <v>52110</v>
      </c>
    </row>
    <row r="11" spans="1:19" ht="12.75">
      <c r="A11" s="158">
        <v>8</v>
      </c>
      <c r="B11" s="159" t="s">
        <v>109</v>
      </c>
      <c r="C11" s="160">
        <v>11</v>
      </c>
      <c r="D11" s="160">
        <v>176</v>
      </c>
      <c r="E11" s="160">
        <v>252</v>
      </c>
      <c r="F11" s="160">
        <v>73</v>
      </c>
      <c r="G11" s="160">
        <v>141</v>
      </c>
      <c r="H11" s="160">
        <v>725</v>
      </c>
      <c r="I11" s="160">
        <v>397</v>
      </c>
      <c r="J11" s="160">
        <v>211</v>
      </c>
      <c r="K11" s="160">
        <v>649</v>
      </c>
      <c r="L11" s="160">
        <v>580</v>
      </c>
      <c r="M11" s="160">
        <v>329</v>
      </c>
      <c r="N11" s="160">
        <v>19</v>
      </c>
      <c r="O11" s="160">
        <v>86</v>
      </c>
      <c r="P11" s="161">
        <v>7102</v>
      </c>
      <c r="Q11" s="160">
        <v>29</v>
      </c>
      <c r="R11" s="160">
        <v>32</v>
      </c>
      <c r="S11" s="162">
        <f t="shared" si="0"/>
        <v>10812</v>
      </c>
    </row>
    <row r="12" spans="1:19" ht="12.75">
      <c r="A12" s="158">
        <v>9</v>
      </c>
      <c r="B12" s="159" t="s">
        <v>110</v>
      </c>
      <c r="C12" s="160"/>
      <c r="D12" s="160">
        <v>3</v>
      </c>
      <c r="E12" s="160">
        <v>25</v>
      </c>
      <c r="F12" s="160">
        <v>2</v>
      </c>
      <c r="G12" s="160">
        <v>6</v>
      </c>
      <c r="H12" s="160">
        <v>10</v>
      </c>
      <c r="I12" s="160">
        <v>5</v>
      </c>
      <c r="J12" s="160">
        <v>3</v>
      </c>
      <c r="K12" s="160">
        <v>3</v>
      </c>
      <c r="L12" s="160">
        <v>3</v>
      </c>
      <c r="M12" s="160">
        <v>5</v>
      </c>
      <c r="N12" s="160"/>
      <c r="O12" s="160">
        <v>4</v>
      </c>
      <c r="P12" s="161">
        <v>90</v>
      </c>
      <c r="Q12" s="160">
        <v>2</v>
      </c>
      <c r="R12" s="160"/>
      <c r="S12" s="162">
        <f t="shared" si="0"/>
        <v>161</v>
      </c>
    </row>
    <row r="13" spans="1:19" ht="12.75">
      <c r="A13" s="158">
        <v>10</v>
      </c>
      <c r="B13" s="159" t="s">
        <v>111</v>
      </c>
      <c r="C13" s="160"/>
      <c r="D13" s="160">
        <v>17</v>
      </c>
      <c r="E13" s="160">
        <v>36</v>
      </c>
      <c r="F13" s="160">
        <v>8</v>
      </c>
      <c r="G13" s="160">
        <v>16</v>
      </c>
      <c r="H13" s="160">
        <v>85</v>
      </c>
      <c r="I13" s="160">
        <v>23</v>
      </c>
      <c r="J13" s="160">
        <v>22</v>
      </c>
      <c r="K13" s="160">
        <v>44</v>
      </c>
      <c r="L13" s="160">
        <v>11</v>
      </c>
      <c r="M13" s="160">
        <v>25</v>
      </c>
      <c r="N13" s="160">
        <v>1</v>
      </c>
      <c r="O13" s="160">
        <v>6</v>
      </c>
      <c r="P13" s="160">
        <v>465</v>
      </c>
      <c r="Q13" s="160">
        <v>8</v>
      </c>
      <c r="R13" s="160">
        <v>3</v>
      </c>
      <c r="S13" s="163">
        <f t="shared" si="0"/>
        <v>770</v>
      </c>
    </row>
    <row r="14" spans="1:19" ht="12.75">
      <c r="A14" s="158">
        <v>11</v>
      </c>
      <c r="B14" s="159" t="s">
        <v>112</v>
      </c>
      <c r="C14" s="160">
        <v>9</v>
      </c>
      <c r="D14" s="160">
        <v>221</v>
      </c>
      <c r="E14" s="160">
        <v>519</v>
      </c>
      <c r="F14" s="160">
        <v>78</v>
      </c>
      <c r="G14" s="160">
        <v>314</v>
      </c>
      <c r="H14" s="160">
        <v>1043</v>
      </c>
      <c r="I14" s="160">
        <v>319</v>
      </c>
      <c r="J14" s="160">
        <v>203</v>
      </c>
      <c r="K14" s="160">
        <v>653</v>
      </c>
      <c r="L14" s="160">
        <v>311</v>
      </c>
      <c r="M14" s="160">
        <v>219</v>
      </c>
      <c r="N14" s="160">
        <v>15</v>
      </c>
      <c r="O14" s="160">
        <v>129</v>
      </c>
      <c r="P14" s="161">
        <v>5189</v>
      </c>
      <c r="Q14" s="160">
        <v>42</v>
      </c>
      <c r="R14" s="160">
        <v>61</v>
      </c>
      <c r="S14" s="162">
        <f t="shared" si="0"/>
        <v>9325</v>
      </c>
    </row>
    <row r="15" spans="1:19" ht="12.75">
      <c r="A15" s="158">
        <v>12</v>
      </c>
      <c r="B15" s="159" t="s">
        <v>113</v>
      </c>
      <c r="C15" s="160">
        <v>1</v>
      </c>
      <c r="D15" s="160">
        <v>6</v>
      </c>
      <c r="E15" s="160">
        <v>10</v>
      </c>
      <c r="F15" s="160">
        <v>3</v>
      </c>
      <c r="G15" s="160">
        <v>7</v>
      </c>
      <c r="H15" s="160">
        <v>77</v>
      </c>
      <c r="I15" s="160">
        <v>28</v>
      </c>
      <c r="J15" s="160">
        <v>20</v>
      </c>
      <c r="K15" s="160">
        <v>28</v>
      </c>
      <c r="L15" s="160">
        <v>29</v>
      </c>
      <c r="M15" s="160">
        <v>23</v>
      </c>
      <c r="N15" s="160">
        <v>1</v>
      </c>
      <c r="O15" s="160">
        <v>15</v>
      </c>
      <c r="P15" s="160">
        <v>488</v>
      </c>
      <c r="Q15" s="160">
        <v>1</v>
      </c>
      <c r="R15" s="160"/>
      <c r="S15" s="163">
        <f t="shared" si="0"/>
        <v>737</v>
      </c>
    </row>
    <row r="16" spans="1:19" ht="12.75">
      <c r="A16" s="158">
        <v>13</v>
      </c>
      <c r="B16" s="159" t="s">
        <v>114</v>
      </c>
      <c r="C16" s="160"/>
      <c r="D16" s="160">
        <v>1</v>
      </c>
      <c r="E16" s="160">
        <v>19</v>
      </c>
      <c r="F16" s="160">
        <v>3</v>
      </c>
      <c r="G16" s="160">
        <v>3</v>
      </c>
      <c r="H16" s="160">
        <v>5</v>
      </c>
      <c r="I16" s="160">
        <v>14</v>
      </c>
      <c r="J16" s="160">
        <v>8</v>
      </c>
      <c r="K16" s="160">
        <v>6</v>
      </c>
      <c r="L16" s="160"/>
      <c r="M16" s="160">
        <v>11</v>
      </c>
      <c r="N16" s="160"/>
      <c r="O16" s="160">
        <v>2</v>
      </c>
      <c r="P16" s="160">
        <v>121</v>
      </c>
      <c r="Q16" s="160"/>
      <c r="R16" s="160">
        <v>1</v>
      </c>
      <c r="S16" s="163">
        <f t="shared" si="0"/>
        <v>194</v>
      </c>
    </row>
    <row r="17" spans="1:19" ht="12.75">
      <c r="A17" s="158">
        <v>14</v>
      </c>
      <c r="B17" s="159" t="s">
        <v>115</v>
      </c>
      <c r="C17" s="160">
        <v>1</v>
      </c>
      <c r="D17" s="160">
        <v>13</v>
      </c>
      <c r="E17" s="160">
        <v>31</v>
      </c>
      <c r="F17" s="160">
        <v>7</v>
      </c>
      <c r="G17" s="160">
        <v>15</v>
      </c>
      <c r="H17" s="160">
        <v>45</v>
      </c>
      <c r="I17" s="160">
        <v>19</v>
      </c>
      <c r="J17" s="160">
        <v>14</v>
      </c>
      <c r="K17" s="160">
        <v>36</v>
      </c>
      <c r="L17" s="160">
        <v>25</v>
      </c>
      <c r="M17" s="160">
        <v>22</v>
      </c>
      <c r="N17" s="160"/>
      <c r="O17" s="160">
        <v>6</v>
      </c>
      <c r="P17" s="160">
        <v>343</v>
      </c>
      <c r="Q17" s="160">
        <v>3</v>
      </c>
      <c r="R17" s="160">
        <v>5</v>
      </c>
      <c r="S17" s="163">
        <f t="shared" si="0"/>
        <v>585</v>
      </c>
    </row>
    <row r="18" spans="1:19" ht="12.75">
      <c r="A18" s="158">
        <v>15</v>
      </c>
      <c r="B18" s="159" t="s">
        <v>116</v>
      </c>
      <c r="C18" s="160"/>
      <c r="D18" s="160">
        <v>22</v>
      </c>
      <c r="E18" s="160">
        <v>41</v>
      </c>
      <c r="F18" s="160">
        <v>9</v>
      </c>
      <c r="G18" s="160">
        <v>16</v>
      </c>
      <c r="H18" s="160">
        <v>89</v>
      </c>
      <c r="I18" s="160">
        <v>33</v>
      </c>
      <c r="J18" s="160">
        <v>22</v>
      </c>
      <c r="K18" s="160">
        <v>60</v>
      </c>
      <c r="L18" s="160">
        <v>41</v>
      </c>
      <c r="M18" s="160">
        <v>46</v>
      </c>
      <c r="N18" s="160">
        <v>10</v>
      </c>
      <c r="O18" s="160">
        <v>3</v>
      </c>
      <c r="P18" s="160">
        <v>747</v>
      </c>
      <c r="Q18" s="160">
        <v>5</v>
      </c>
      <c r="R18" s="160">
        <v>8</v>
      </c>
      <c r="S18" s="163">
        <f t="shared" si="0"/>
        <v>1152</v>
      </c>
    </row>
    <row r="19" spans="1:19" ht="12.75">
      <c r="A19" s="158">
        <v>16</v>
      </c>
      <c r="B19" s="159" t="s">
        <v>117</v>
      </c>
      <c r="C19" s="160">
        <v>7</v>
      </c>
      <c r="D19" s="160">
        <v>30</v>
      </c>
      <c r="E19" s="160">
        <v>66</v>
      </c>
      <c r="F19" s="160">
        <v>23</v>
      </c>
      <c r="G19" s="160">
        <v>19</v>
      </c>
      <c r="H19" s="160">
        <v>105</v>
      </c>
      <c r="I19" s="160">
        <v>50</v>
      </c>
      <c r="J19" s="160">
        <v>28</v>
      </c>
      <c r="K19" s="160">
        <v>107</v>
      </c>
      <c r="L19" s="160">
        <v>54</v>
      </c>
      <c r="M19" s="160">
        <v>76</v>
      </c>
      <c r="N19" s="160">
        <v>2</v>
      </c>
      <c r="O19" s="160">
        <v>9</v>
      </c>
      <c r="P19" s="160">
        <v>710</v>
      </c>
      <c r="Q19" s="160">
        <v>4</v>
      </c>
      <c r="R19" s="160">
        <v>2</v>
      </c>
      <c r="S19" s="162">
        <f t="shared" si="0"/>
        <v>1292</v>
      </c>
    </row>
    <row r="20" spans="1:19" ht="12.75">
      <c r="A20" s="158">
        <v>17</v>
      </c>
      <c r="B20" s="159" t="s">
        <v>118</v>
      </c>
      <c r="C20" s="160">
        <v>1</v>
      </c>
      <c r="D20" s="160">
        <v>29</v>
      </c>
      <c r="E20" s="160">
        <v>42</v>
      </c>
      <c r="F20" s="160">
        <v>7</v>
      </c>
      <c r="G20" s="160">
        <v>32</v>
      </c>
      <c r="H20" s="160">
        <v>112</v>
      </c>
      <c r="I20" s="161">
        <v>42</v>
      </c>
      <c r="J20" s="160">
        <v>27</v>
      </c>
      <c r="K20" s="160">
        <v>121</v>
      </c>
      <c r="L20" s="160">
        <v>36</v>
      </c>
      <c r="M20" s="160">
        <v>51</v>
      </c>
      <c r="N20" s="160">
        <v>6</v>
      </c>
      <c r="O20" s="160">
        <v>17</v>
      </c>
      <c r="P20" s="161">
        <v>739</v>
      </c>
      <c r="Q20" s="160">
        <v>7</v>
      </c>
      <c r="R20" s="160">
        <v>8</v>
      </c>
      <c r="S20" s="162">
        <f t="shared" si="0"/>
        <v>1277</v>
      </c>
    </row>
    <row r="21" spans="1:19" ht="12.75">
      <c r="A21" s="158">
        <v>18</v>
      </c>
      <c r="B21" s="159" t="s">
        <v>119</v>
      </c>
      <c r="C21" s="160">
        <v>5</v>
      </c>
      <c r="D21" s="160">
        <v>32</v>
      </c>
      <c r="E21" s="160">
        <v>80</v>
      </c>
      <c r="F21" s="160">
        <v>5</v>
      </c>
      <c r="G21" s="160">
        <v>24</v>
      </c>
      <c r="H21" s="160">
        <v>116</v>
      </c>
      <c r="I21" s="160">
        <v>70</v>
      </c>
      <c r="J21" s="160">
        <v>28</v>
      </c>
      <c r="K21" s="160">
        <v>49</v>
      </c>
      <c r="L21" s="160">
        <v>37</v>
      </c>
      <c r="M21" s="160">
        <v>59</v>
      </c>
      <c r="N21" s="160">
        <v>1</v>
      </c>
      <c r="O21" s="160">
        <v>15</v>
      </c>
      <c r="P21" s="160">
        <v>1972</v>
      </c>
      <c r="Q21" s="160">
        <v>3</v>
      </c>
      <c r="R21" s="160">
        <v>10</v>
      </c>
      <c r="S21" s="162">
        <f t="shared" si="0"/>
        <v>2506</v>
      </c>
    </row>
    <row r="22" spans="1:19" ht="12.75">
      <c r="A22" s="158">
        <v>19</v>
      </c>
      <c r="B22" s="159" t="s">
        <v>120</v>
      </c>
      <c r="C22" s="160">
        <v>74</v>
      </c>
      <c r="D22" s="161">
        <v>1027</v>
      </c>
      <c r="E22" s="161">
        <v>1596</v>
      </c>
      <c r="F22" s="160">
        <v>410</v>
      </c>
      <c r="G22" s="160">
        <v>359</v>
      </c>
      <c r="H22" s="161">
        <v>1104</v>
      </c>
      <c r="I22" s="161">
        <v>2069</v>
      </c>
      <c r="J22" s="161">
        <v>492</v>
      </c>
      <c r="K22" s="161">
        <v>1917</v>
      </c>
      <c r="L22" s="161">
        <v>929</v>
      </c>
      <c r="M22" s="161">
        <v>1338</v>
      </c>
      <c r="N22" s="160">
        <v>38</v>
      </c>
      <c r="O22" s="160">
        <v>176</v>
      </c>
      <c r="P22" s="161">
        <v>39840</v>
      </c>
      <c r="Q22" s="160">
        <v>284</v>
      </c>
      <c r="R22" s="160">
        <v>158</v>
      </c>
      <c r="S22" s="162">
        <f t="shared" si="0"/>
        <v>51811</v>
      </c>
    </row>
    <row r="23" spans="1:19" ht="12.75">
      <c r="A23" s="158">
        <v>20</v>
      </c>
      <c r="B23" s="159" t="s">
        <v>121</v>
      </c>
      <c r="C23" s="160"/>
      <c r="D23" s="160">
        <v>4</v>
      </c>
      <c r="E23" s="160">
        <v>9</v>
      </c>
      <c r="F23" s="160">
        <v>4</v>
      </c>
      <c r="G23" s="160">
        <v>8</v>
      </c>
      <c r="H23" s="160">
        <v>28</v>
      </c>
      <c r="I23" s="160">
        <v>37</v>
      </c>
      <c r="J23" s="160">
        <v>5</v>
      </c>
      <c r="K23" s="160">
        <v>18</v>
      </c>
      <c r="L23" s="160">
        <v>9</v>
      </c>
      <c r="M23" s="160">
        <v>8</v>
      </c>
      <c r="N23" s="160"/>
      <c r="O23" s="160">
        <v>9</v>
      </c>
      <c r="P23" s="160">
        <v>297</v>
      </c>
      <c r="Q23" s="160">
        <v>2</v>
      </c>
      <c r="R23" s="160">
        <v>2</v>
      </c>
      <c r="S23" s="163">
        <f t="shared" si="0"/>
        <v>440</v>
      </c>
    </row>
    <row r="24" spans="1:19" ht="12.75">
      <c r="A24" s="158">
        <v>21</v>
      </c>
      <c r="B24" s="159" t="s">
        <v>122</v>
      </c>
      <c r="C24" s="160">
        <v>63</v>
      </c>
      <c r="D24" s="161">
        <v>1888</v>
      </c>
      <c r="E24" s="161">
        <v>3559</v>
      </c>
      <c r="F24" s="160">
        <v>872</v>
      </c>
      <c r="G24" s="160">
        <v>1868</v>
      </c>
      <c r="H24" s="161">
        <v>8281</v>
      </c>
      <c r="I24" s="161">
        <v>4747</v>
      </c>
      <c r="J24" s="161">
        <v>2687</v>
      </c>
      <c r="K24" s="161">
        <v>8639</v>
      </c>
      <c r="L24" s="161">
        <v>4146</v>
      </c>
      <c r="M24" s="161">
        <v>4938</v>
      </c>
      <c r="N24" s="160">
        <v>320</v>
      </c>
      <c r="O24" s="160">
        <v>1297</v>
      </c>
      <c r="P24" s="161">
        <v>68616</v>
      </c>
      <c r="Q24" s="160">
        <v>1156</v>
      </c>
      <c r="R24" s="160">
        <v>724</v>
      </c>
      <c r="S24" s="162">
        <f t="shared" si="0"/>
        <v>113801</v>
      </c>
    </row>
    <row r="25" spans="1:19" ht="12.75">
      <c r="A25" s="158">
        <v>22</v>
      </c>
      <c r="B25" s="159" t="s">
        <v>123</v>
      </c>
      <c r="C25" s="160"/>
      <c r="D25" s="160">
        <v>34</v>
      </c>
      <c r="E25" s="160">
        <v>55</v>
      </c>
      <c r="F25" s="160">
        <v>24</v>
      </c>
      <c r="G25" s="160">
        <v>25</v>
      </c>
      <c r="H25" s="160">
        <v>66</v>
      </c>
      <c r="I25" s="160">
        <v>55</v>
      </c>
      <c r="J25" s="160">
        <v>21</v>
      </c>
      <c r="K25" s="160">
        <v>64</v>
      </c>
      <c r="L25" s="160">
        <v>34</v>
      </c>
      <c r="M25" s="160">
        <v>71</v>
      </c>
      <c r="N25" s="160">
        <v>6</v>
      </c>
      <c r="O25" s="160">
        <v>23</v>
      </c>
      <c r="P25" s="160">
        <v>636</v>
      </c>
      <c r="Q25" s="160">
        <v>6</v>
      </c>
      <c r="R25" s="160">
        <v>4</v>
      </c>
      <c r="S25" s="162">
        <f t="shared" si="0"/>
        <v>1124</v>
      </c>
    </row>
    <row r="26" spans="1:19" ht="12.75">
      <c r="A26" s="158">
        <v>23</v>
      </c>
      <c r="B26" s="159" t="s">
        <v>124</v>
      </c>
      <c r="C26" s="160">
        <v>94</v>
      </c>
      <c r="D26" s="160">
        <v>1772</v>
      </c>
      <c r="E26" s="161">
        <v>2508</v>
      </c>
      <c r="F26" s="160">
        <v>700</v>
      </c>
      <c r="G26" s="160">
        <v>881</v>
      </c>
      <c r="H26" s="161">
        <v>3504</v>
      </c>
      <c r="I26" s="160">
        <v>2250</v>
      </c>
      <c r="J26" s="160">
        <v>1281</v>
      </c>
      <c r="K26" s="161">
        <v>4968</v>
      </c>
      <c r="L26" s="161">
        <v>2656</v>
      </c>
      <c r="M26" s="161">
        <v>3501</v>
      </c>
      <c r="N26" s="160">
        <v>194</v>
      </c>
      <c r="O26" s="160">
        <v>403</v>
      </c>
      <c r="P26" s="161">
        <v>31393</v>
      </c>
      <c r="Q26" s="160">
        <v>351</v>
      </c>
      <c r="R26" s="160">
        <v>322</v>
      </c>
      <c r="S26" s="162">
        <f t="shared" si="0"/>
        <v>56778</v>
      </c>
    </row>
    <row r="27" spans="1:19" ht="12.75">
      <c r="A27" s="158">
        <v>24</v>
      </c>
      <c r="B27" s="159" t="s">
        <v>125</v>
      </c>
      <c r="C27" s="160">
        <v>9</v>
      </c>
      <c r="D27" s="160">
        <v>47</v>
      </c>
      <c r="E27" s="160">
        <v>254</v>
      </c>
      <c r="F27" s="160">
        <v>9</v>
      </c>
      <c r="G27" s="160">
        <v>33</v>
      </c>
      <c r="H27" s="160">
        <v>173</v>
      </c>
      <c r="I27" s="160">
        <v>147</v>
      </c>
      <c r="J27" s="160">
        <v>83</v>
      </c>
      <c r="K27" s="160">
        <v>168</v>
      </c>
      <c r="L27" s="160">
        <v>82</v>
      </c>
      <c r="M27" s="160">
        <v>85</v>
      </c>
      <c r="N27" s="160">
        <v>7</v>
      </c>
      <c r="O27" s="160">
        <v>16</v>
      </c>
      <c r="P27" s="160">
        <v>2518</v>
      </c>
      <c r="Q27" s="160">
        <v>10</v>
      </c>
      <c r="R27" s="160">
        <v>18</v>
      </c>
      <c r="S27" s="162">
        <f t="shared" si="0"/>
        <v>3659</v>
      </c>
    </row>
    <row r="28" spans="1:19" ht="22.5">
      <c r="A28" s="158">
        <v>25</v>
      </c>
      <c r="B28" s="159" t="s">
        <v>126</v>
      </c>
      <c r="C28" s="160">
        <v>2</v>
      </c>
      <c r="D28" s="160">
        <v>34</v>
      </c>
      <c r="E28" s="160">
        <v>79</v>
      </c>
      <c r="F28" s="160">
        <v>9</v>
      </c>
      <c r="G28" s="160">
        <v>35</v>
      </c>
      <c r="H28" s="160">
        <v>222</v>
      </c>
      <c r="I28" s="160">
        <v>68</v>
      </c>
      <c r="J28" s="160">
        <v>45</v>
      </c>
      <c r="K28" s="160">
        <v>125</v>
      </c>
      <c r="L28" s="160">
        <v>80</v>
      </c>
      <c r="M28" s="160">
        <v>86</v>
      </c>
      <c r="N28" s="160">
        <v>2</v>
      </c>
      <c r="O28" s="160">
        <v>21</v>
      </c>
      <c r="P28" s="160">
        <v>1613</v>
      </c>
      <c r="Q28" s="160">
        <v>15</v>
      </c>
      <c r="R28" s="160">
        <v>4</v>
      </c>
      <c r="S28" s="162">
        <f t="shared" si="0"/>
        <v>2440</v>
      </c>
    </row>
    <row r="29" spans="1:19" ht="12.75">
      <c r="A29" s="158">
        <v>26</v>
      </c>
      <c r="B29" s="159" t="s">
        <v>127</v>
      </c>
      <c r="C29" s="160">
        <v>8</v>
      </c>
      <c r="D29" s="160">
        <v>238</v>
      </c>
      <c r="E29" s="160">
        <v>292</v>
      </c>
      <c r="F29" s="160">
        <v>61</v>
      </c>
      <c r="G29" s="160">
        <v>165</v>
      </c>
      <c r="H29" s="160">
        <v>506</v>
      </c>
      <c r="I29" s="160">
        <v>207</v>
      </c>
      <c r="J29" s="160">
        <v>134</v>
      </c>
      <c r="K29" s="160">
        <v>704</v>
      </c>
      <c r="L29" s="160">
        <v>213</v>
      </c>
      <c r="M29" s="160">
        <v>353</v>
      </c>
      <c r="N29" s="160">
        <v>17</v>
      </c>
      <c r="O29" s="160">
        <v>52</v>
      </c>
      <c r="P29" s="160">
        <v>2309</v>
      </c>
      <c r="Q29" s="160">
        <v>47</v>
      </c>
      <c r="R29" s="160">
        <v>32</v>
      </c>
      <c r="S29" s="162">
        <f t="shared" si="0"/>
        <v>5338</v>
      </c>
    </row>
    <row r="30" spans="1:19" ht="12.75">
      <c r="A30" s="158">
        <v>27</v>
      </c>
      <c r="B30" s="159" t="s">
        <v>128</v>
      </c>
      <c r="C30" s="160"/>
      <c r="D30" s="160">
        <v>4</v>
      </c>
      <c r="E30" s="160">
        <v>21</v>
      </c>
      <c r="F30" s="160">
        <v>3</v>
      </c>
      <c r="G30" s="160">
        <v>16</v>
      </c>
      <c r="H30" s="160">
        <v>59</v>
      </c>
      <c r="I30" s="160">
        <v>15</v>
      </c>
      <c r="J30" s="160">
        <v>13</v>
      </c>
      <c r="K30" s="160">
        <v>50</v>
      </c>
      <c r="L30" s="160">
        <v>33</v>
      </c>
      <c r="M30" s="160">
        <v>23</v>
      </c>
      <c r="N30" s="160">
        <v>4</v>
      </c>
      <c r="O30" s="160">
        <v>13</v>
      </c>
      <c r="P30" s="160">
        <v>292</v>
      </c>
      <c r="Q30" s="160">
        <v>2</v>
      </c>
      <c r="R30" s="160">
        <v>3</v>
      </c>
      <c r="S30" s="163">
        <f t="shared" si="0"/>
        <v>551</v>
      </c>
    </row>
    <row r="31" spans="1:19" ht="12.75">
      <c r="A31" s="158">
        <v>28</v>
      </c>
      <c r="B31" s="159" t="s">
        <v>129</v>
      </c>
      <c r="C31" s="160"/>
      <c r="D31" s="160">
        <v>47</v>
      </c>
      <c r="E31" s="160">
        <v>67</v>
      </c>
      <c r="F31" s="160">
        <v>18</v>
      </c>
      <c r="G31" s="160">
        <v>30</v>
      </c>
      <c r="H31" s="160">
        <v>284</v>
      </c>
      <c r="I31" s="160">
        <v>150</v>
      </c>
      <c r="J31" s="160">
        <v>49</v>
      </c>
      <c r="K31" s="160">
        <v>219</v>
      </c>
      <c r="L31" s="160">
        <v>84</v>
      </c>
      <c r="M31" s="160">
        <v>93</v>
      </c>
      <c r="N31" s="160">
        <v>3</v>
      </c>
      <c r="O31" s="160">
        <v>32</v>
      </c>
      <c r="P31" s="160">
        <v>1240</v>
      </c>
      <c r="Q31" s="160">
        <v>16</v>
      </c>
      <c r="R31" s="160">
        <v>11</v>
      </c>
      <c r="S31" s="163">
        <f t="shared" si="0"/>
        <v>2343</v>
      </c>
    </row>
    <row r="32" spans="1:19" ht="12.75">
      <c r="A32" s="158">
        <v>29</v>
      </c>
      <c r="B32" s="159" t="s">
        <v>130</v>
      </c>
      <c r="C32" s="160">
        <v>3</v>
      </c>
      <c r="D32" s="160">
        <v>24</v>
      </c>
      <c r="E32" s="160">
        <v>74</v>
      </c>
      <c r="F32" s="160">
        <v>4</v>
      </c>
      <c r="G32" s="160">
        <v>47</v>
      </c>
      <c r="H32" s="160">
        <v>209</v>
      </c>
      <c r="I32" s="160">
        <v>200</v>
      </c>
      <c r="J32" s="160">
        <v>47</v>
      </c>
      <c r="K32" s="160">
        <v>124</v>
      </c>
      <c r="L32" s="160">
        <v>51</v>
      </c>
      <c r="M32" s="160">
        <v>21</v>
      </c>
      <c r="N32" s="160">
        <v>7</v>
      </c>
      <c r="O32" s="160">
        <v>23</v>
      </c>
      <c r="P32" s="160">
        <v>2684</v>
      </c>
      <c r="Q32" s="160">
        <v>2</v>
      </c>
      <c r="R32" s="160">
        <v>6</v>
      </c>
      <c r="S32" s="163">
        <f t="shared" si="0"/>
        <v>3526</v>
      </c>
    </row>
    <row r="33" spans="1:19" ht="12.75">
      <c r="A33" s="158">
        <v>30</v>
      </c>
      <c r="B33" s="159" t="s">
        <v>131</v>
      </c>
      <c r="C33" s="160">
        <v>4</v>
      </c>
      <c r="D33" s="160">
        <v>49</v>
      </c>
      <c r="E33" s="160">
        <v>70</v>
      </c>
      <c r="F33" s="160">
        <v>39</v>
      </c>
      <c r="G33" s="160">
        <v>36</v>
      </c>
      <c r="H33" s="160">
        <v>123</v>
      </c>
      <c r="I33" s="160">
        <v>64</v>
      </c>
      <c r="J33" s="160">
        <v>40</v>
      </c>
      <c r="K33" s="160">
        <v>229</v>
      </c>
      <c r="L33" s="160">
        <v>68</v>
      </c>
      <c r="M33" s="160">
        <v>75</v>
      </c>
      <c r="N33" s="160">
        <v>8</v>
      </c>
      <c r="O33" s="160">
        <v>36</v>
      </c>
      <c r="P33" s="160">
        <v>1184</v>
      </c>
      <c r="Q33" s="160">
        <v>3</v>
      </c>
      <c r="R33" s="160">
        <v>7</v>
      </c>
      <c r="S33" s="163">
        <f t="shared" si="0"/>
        <v>2035</v>
      </c>
    </row>
    <row r="34" spans="1:19" ht="12.75">
      <c r="A34" s="158">
        <v>31</v>
      </c>
      <c r="B34" s="159" t="s">
        <v>132</v>
      </c>
      <c r="C34" s="160">
        <v>3</v>
      </c>
      <c r="D34" s="160">
        <v>39</v>
      </c>
      <c r="E34" s="160">
        <v>108</v>
      </c>
      <c r="F34" s="160">
        <v>35</v>
      </c>
      <c r="G34" s="160">
        <v>87</v>
      </c>
      <c r="H34" s="160">
        <v>183</v>
      </c>
      <c r="I34" s="160">
        <v>66</v>
      </c>
      <c r="J34" s="160">
        <v>46</v>
      </c>
      <c r="K34" s="160">
        <v>233</v>
      </c>
      <c r="L34" s="160">
        <v>117</v>
      </c>
      <c r="M34" s="160">
        <v>61</v>
      </c>
      <c r="N34" s="160">
        <v>5</v>
      </c>
      <c r="O34" s="160">
        <v>24</v>
      </c>
      <c r="P34" s="160">
        <v>1204</v>
      </c>
      <c r="Q34" s="160">
        <v>9</v>
      </c>
      <c r="R34" s="160">
        <v>13</v>
      </c>
      <c r="S34" s="163">
        <f t="shared" si="0"/>
        <v>2233</v>
      </c>
    </row>
    <row r="35" spans="1:19" ht="12.75">
      <c r="A35" s="158">
        <v>32</v>
      </c>
      <c r="B35" s="159" t="s">
        <v>133</v>
      </c>
      <c r="C35" s="160">
        <v>1</v>
      </c>
      <c r="D35" s="161">
        <v>23</v>
      </c>
      <c r="E35" s="160">
        <v>33</v>
      </c>
      <c r="F35" s="160">
        <v>9</v>
      </c>
      <c r="G35" s="160">
        <v>20</v>
      </c>
      <c r="H35" s="161">
        <v>57</v>
      </c>
      <c r="I35" s="161">
        <v>32</v>
      </c>
      <c r="J35" s="160">
        <v>19</v>
      </c>
      <c r="K35" s="161">
        <v>55</v>
      </c>
      <c r="L35" s="161">
        <v>40</v>
      </c>
      <c r="M35" s="161">
        <v>20</v>
      </c>
      <c r="N35" s="160">
        <v>4</v>
      </c>
      <c r="O35" s="160">
        <v>8</v>
      </c>
      <c r="P35" s="161">
        <v>380</v>
      </c>
      <c r="Q35" s="160">
        <v>4</v>
      </c>
      <c r="R35" s="160">
        <v>4</v>
      </c>
      <c r="S35" s="162">
        <f t="shared" si="0"/>
        <v>709</v>
      </c>
    </row>
    <row r="36" spans="1:19" ht="12.75">
      <c r="A36" s="158">
        <v>33</v>
      </c>
      <c r="B36" s="159" t="s">
        <v>134</v>
      </c>
      <c r="C36" s="160"/>
      <c r="D36" s="160">
        <v>2</v>
      </c>
      <c r="E36" s="160">
        <v>3</v>
      </c>
      <c r="F36" s="160">
        <v>1</v>
      </c>
      <c r="G36" s="160"/>
      <c r="H36" s="160">
        <v>7</v>
      </c>
      <c r="I36" s="160">
        <v>9</v>
      </c>
      <c r="J36" s="160"/>
      <c r="K36" s="160">
        <v>2</v>
      </c>
      <c r="L36" s="160">
        <v>9</v>
      </c>
      <c r="M36" s="160">
        <v>2</v>
      </c>
      <c r="N36" s="160"/>
      <c r="O36" s="160"/>
      <c r="P36" s="160">
        <v>105</v>
      </c>
      <c r="Q36" s="160">
        <v>1</v>
      </c>
      <c r="R36" s="160"/>
      <c r="S36" s="163">
        <f t="shared" si="0"/>
        <v>141</v>
      </c>
    </row>
    <row r="37" spans="1:19" ht="12.75">
      <c r="A37" s="158">
        <v>34</v>
      </c>
      <c r="B37" s="159" t="s">
        <v>135</v>
      </c>
      <c r="C37" s="160">
        <v>210</v>
      </c>
      <c r="D37" s="161">
        <v>2968</v>
      </c>
      <c r="E37" s="160">
        <v>3042</v>
      </c>
      <c r="F37" s="160">
        <v>538</v>
      </c>
      <c r="G37" s="160">
        <v>1575</v>
      </c>
      <c r="H37" s="161">
        <v>5472</v>
      </c>
      <c r="I37" s="161">
        <v>3065</v>
      </c>
      <c r="J37" s="160">
        <v>2695</v>
      </c>
      <c r="K37" s="161">
        <v>6708</v>
      </c>
      <c r="L37" s="161">
        <v>4053</v>
      </c>
      <c r="M37" s="161">
        <v>5911</v>
      </c>
      <c r="N37" s="160">
        <v>483</v>
      </c>
      <c r="O37" s="160">
        <v>1014</v>
      </c>
      <c r="P37" s="161">
        <v>56332</v>
      </c>
      <c r="Q37" s="160">
        <v>817</v>
      </c>
      <c r="R37" s="160">
        <v>588</v>
      </c>
      <c r="S37" s="162">
        <f t="shared" si="0"/>
        <v>95471</v>
      </c>
    </row>
    <row r="38" spans="1:19" ht="12.75">
      <c r="A38" s="158">
        <v>35</v>
      </c>
      <c r="B38" s="159" t="s">
        <v>136</v>
      </c>
      <c r="C38" s="160"/>
      <c r="D38" s="160">
        <v>51</v>
      </c>
      <c r="E38" s="160">
        <v>122</v>
      </c>
      <c r="F38" s="160">
        <v>5</v>
      </c>
      <c r="G38" s="160">
        <v>32</v>
      </c>
      <c r="H38" s="160">
        <v>115</v>
      </c>
      <c r="I38" s="160">
        <v>35</v>
      </c>
      <c r="J38" s="160">
        <v>10</v>
      </c>
      <c r="K38" s="160">
        <v>91</v>
      </c>
      <c r="L38" s="160">
        <v>46</v>
      </c>
      <c r="M38" s="160">
        <v>27</v>
      </c>
      <c r="N38" s="160">
        <v>4</v>
      </c>
      <c r="O38" s="160">
        <v>17</v>
      </c>
      <c r="P38" s="160">
        <v>478</v>
      </c>
      <c r="Q38" s="160">
        <v>5</v>
      </c>
      <c r="R38" s="160">
        <v>11</v>
      </c>
      <c r="S38" s="163">
        <f t="shared" si="0"/>
        <v>1049</v>
      </c>
    </row>
    <row r="39" spans="1:19" ht="12.75">
      <c r="A39" s="158">
        <v>36</v>
      </c>
      <c r="B39" s="159" t="s">
        <v>137</v>
      </c>
      <c r="C39" s="160"/>
      <c r="D39" s="160">
        <v>11</v>
      </c>
      <c r="E39" s="160">
        <v>18</v>
      </c>
      <c r="F39" s="160">
        <v>2</v>
      </c>
      <c r="G39" s="160">
        <v>14</v>
      </c>
      <c r="H39" s="160">
        <v>66</v>
      </c>
      <c r="I39" s="160">
        <v>71</v>
      </c>
      <c r="J39" s="160">
        <v>9</v>
      </c>
      <c r="K39" s="160">
        <v>37</v>
      </c>
      <c r="L39" s="160">
        <v>9</v>
      </c>
      <c r="M39" s="160">
        <v>17</v>
      </c>
      <c r="N39" s="160">
        <v>1</v>
      </c>
      <c r="O39" s="160">
        <v>4</v>
      </c>
      <c r="P39" s="160">
        <v>263</v>
      </c>
      <c r="Q39" s="160">
        <v>5</v>
      </c>
      <c r="R39" s="160">
        <v>7</v>
      </c>
      <c r="S39" s="162">
        <f t="shared" si="0"/>
        <v>534</v>
      </c>
    </row>
    <row r="40" spans="1:19" ht="12.75">
      <c r="A40" s="158">
        <v>37</v>
      </c>
      <c r="B40" s="159" t="s">
        <v>138</v>
      </c>
      <c r="C40" s="160">
        <v>4</v>
      </c>
      <c r="D40" s="160">
        <v>38</v>
      </c>
      <c r="E40" s="160">
        <v>145</v>
      </c>
      <c r="F40" s="160">
        <v>18</v>
      </c>
      <c r="G40" s="160">
        <v>36</v>
      </c>
      <c r="H40" s="160">
        <v>275</v>
      </c>
      <c r="I40" s="160">
        <v>73</v>
      </c>
      <c r="J40" s="160">
        <v>53</v>
      </c>
      <c r="K40" s="160">
        <v>271</v>
      </c>
      <c r="L40" s="160">
        <v>104</v>
      </c>
      <c r="M40" s="160">
        <v>110</v>
      </c>
      <c r="N40" s="160">
        <v>8</v>
      </c>
      <c r="O40" s="160">
        <v>41</v>
      </c>
      <c r="P40" s="161">
        <v>1480</v>
      </c>
      <c r="Q40" s="160">
        <v>21</v>
      </c>
      <c r="R40" s="160">
        <v>16</v>
      </c>
      <c r="S40" s="162">
        <f t="shared" si="0"/>
        <v>2693</v>
      </c>
    </row>
    <row r="41" spans="1:19" ht="12.75">
      <c r="A41" s="158">
        <v>38</v>
      </c>
      <c r="B41" s="159" t="s">
        <v>139</v>
      </c>
      <c r="C41" s="160">
        <v>7</v>
      </c>
      <c r="D41" s="160">
        <v>27</v>
      </c>
      <c r="E41" s="160">
        <v>70</v>
      </c>
      <c r="F41" s="160">
        <v>20</v>
      </c>
      <c r="G41" s="160">
        <v>31</v>
      </c>
      <c r="H41" s="160">
        <v>286</v>
      </c>
      <c r="I41" s="160">
        <v>147</v>
      </c>
      <c r="J41" s="160">
        <v>72</v>
      </c>
      <c r="K41" s="160">
        <v>257</v>
      </c>
      <c r="L41" s="160">
        <v>98</v>
      </c>
      <c r="M41" s="160">
        <v>118</v>
      </c>
      <c r="N41" s="160">
        <v>2</v>
      </c>
      <c r="O41" s="160">
        <v>54</v>
      </c>
      <c r="P41" s="160">
        <v>2100</v>
      </c>
      <c r="Q41" s="160">
        <v>16</v>
      </c>
      <c r="R41" s="160">
        <v>10</v>
      </c>
      <c r="S41" s="162">
        <f t="shared" si="0"/>
        <v>3315</v>
      </c>
    </row>
    <row r="42" spans="1:19" ht="12.75">
      <c r="A42" s="158">
        <v>39</v>
      </c>
      <c r="B42" s="159" t="s">
        <v>140</v>
      </c>
      <c r="C42" s="160">
        <v>17</v>
      </c>
      <c r="D42" s="160">
        <v>280</v>
      </c>
      <c r="E42" s="160">
        <v>248</v>
      </c>
      <c r="F42" s="160">
        <v>83</v>
      </c>
      <c r="G42" s="160">
        <v>428</v>
      </c>
      <c r="H42" s="160">
        <v>1000</v>
      </c>
      <c r="I42" s="160">
        <v>731</v>
      </c>
      <c r="J42" s="160">
        <v>299</v>
      </c>
      <c r="K42" s="160">
        <v>1989</v>
      </c>
      <c r="L42" s="160">
        <v>288</v>
      </c>
      <c r="M42" s="160">
        <v>1274</v>
      </c>
      <c r="N42" s="160">
        <v>128</v>
      </c>
      <c r="O42" s="160">
        <v>85</v>
      </c>
      <c r="P42" s="161">
        <v>7645</v>
      </c>
      <c r="Q42" s="160">
        <v>180</v>
      </c>
      <c r="R42" s="160">
        <v>24</v>
      </c>
      <c r="S42" s="162">
        <f t="shared" si="0"/>
        <v>14699</v>
      </c>
    </row>
    <row r="43" spans="1:19" ht="12.75">
      <c r="A43" s="158">
        <v>40</v>
      </c>
      <c r="B43" s="159" t="s">
        <v>141</v>
      </c>
      <c r="C43" s="160">
        <v>3</v>
      </c>
      <c r="D43" s="160">
        <v>15</v>
      </c>
      <c r="E43" s="160">
        <v>113</v>
      </c>
      <c r="F43" s="160">
        <v>11</v>
      </c>
      <c r="G43" s="160">
        <v>18</v>
      </c>
      <c r="H43" s="160">
        <v>110</v>
      </c>
      <c r="I43" s="160">
        <v>34</v>
      </c>
      <c r="J43" s="160">
        <v>28</v>
      </c>
      <c r="K43" s="160">
        <v>116</v>
      </c>
      <c r="L43" s="160">
        <v>23</v>
      </c>
      <c r="M43" s="160">
        <v>22</v>
      </c>
      <c r="N43" s="160">
        <v>4</v>
      </c>
      <c r="O43" s="160">
        <v>4</v>
      </c>
      <c r="P43" s="160">
        <v>404</v>
      </c>
      <c r="Q43" s="160">
        <v>6</v>
      </c>
      <c r="R43" s="160">
        <v>4</v>
      </c>
      <c r="S43" s="163">
        <f t="shared" si="0"/>
        <v>915</v>
      </c>
    </row>
    <row r="44" spans="1:19" ht="22.5">
      <c r="A44" s="158">
        <v>41</v>
      </c>
      <c r="B44" s="159" t="s">
        <v>142</v>
      </c>
      <c r="C44" s="160">
        <v>2</v>
      </c>
      <c r="D44" s="160">
        <v>53</v>
      </c>
      <c r="E44" s="160">
        <v>87</v>
      </c>
      <c r="F44" s="160">
        <v>24</v>
      </c>
      <c r="G44" s="160">
        <v>49</v>
      </c>
      <c r="H44" s="160">
        <v>291</v>
      </c>
      <c r="I44" s="160">
        <v>200</v>
      </c>
      <c r="J44" s="160">
        <v>111</v>
      </c>
      <c r="K44" s="160">
        <v>268</v>
      </c>
      <c r="L44" s="160">
        <v>157</v>
      </c>
      <c r="M44" s="160">
        <v>114</v>
      </c>
      <c r="N44" s="160">
        <v>6</v>
      </c>
      <c r="O44" s="160">
        <v>17</v>
      </c>
      <c r="P44" s="160">
        <v>2572</v>
      </c>
      <c r="Q44" s="160">
        <v>48</v>
      </c>
      <c r="R44" s="160">
        <v>15</v>
      </c>
      <c r="S44" s="163">
        <f t="shared" si="0"/>
        <v>4014</v>
      </c>
    </row>
    <row r="45" spans="1:19" ht="12.75">
      <c r="A45" s="158">
        <v>42</v>
      </c>
      <c r="B45" s="159" t="s">
        <v>143</v>
      </c>
      <c r="C45" s="160"/>
      <c r="D45" s="160">
        <v>7</v>
      </c>
      <c r="E45" s="160">
        <v>16</v>
      </c>
      <c r="F45" s="160">
        <v>1</v>
      </c>
      <c r="G45" s="160">
        <v>9</v>
      </c>
      <c r="H45" s="160">
        <v>19</v>
      </c>
      <c r="I45" s="160">
        <v>9</v>
      </c>
      <c r="J45" s="160">
        <v>2</v>
      </c>
      <c r="K45" s="160">
        <v>28</v>
      </c>
      <c r="L45" s="160">
        <v>12</v>
      </c>
      <c r="M45" s="160">
        <v>5</v>
      </c>
      <c r="N45" s="160">
        <v>1</v>
      </c>
      <c r="O45" s="160">
        <v>7</v>
      </c>
      <c r="P45" s="160">
        <v>142</v>
      </c>
      <c r="Q45" s="160">
        <v>1</v>
      </c>
      <c r="R45" s="160">
        <v>2</v>
      </c>
      <c r="S45" s="163">
        <f t="shared" si="0"/>
        <v>261</v>
      </c>
    </row>
    <row r="46" spans="1:19" ht="22.5">
      <c r="A46" s="158">
        <v>43</v>
      </c>
      <c r="B46" s="159" t="s">
        <v>144</v>
      </c>
      <c r="C46" s="160">
        <v>1</v>
      </c>
      <c r="D46" s="160">
        <v>23</v>
      </c>
      <c r="E46" s="160">
        <v>24</v>
      </c>
      <c r="F46" s="160">
        <v>4</v>
      </c>
      <c r="G46" s="160">
        <v>10</v>
      </c>
      <c r="H46" s="160">
        <v>27</v>
      </c>
      <c r="I46" s="160">
        <v>8</v>
      </c>
      <c r="J46" s="160">
        <v>12</v>
      </c>
      <c r="K46" s="160">
        <v>52</v>
      </c>
      <c r="L46" s="160">
        <v>28</v>
      </c>
      <c r="M46" s="160">
        <v>21</v>
      </c>
      <c r="N46" s="160">
        <v>2</v>
      </c>
      <c r="O46" s="160">
        <v>10</v>
      </c>
      <c r="P46" s="160">
        <v>247</v>
      </c>
      <c r="Q46" s="160">
        <v>4</v>
      </c>
      <c r="R46" s="160">
        <v>1</v>
      </c>
      <c r="S46" s="163">
        <f t="shared" si="0"/>
        <v>474</v>
      </c>
    </row>
    <row r="47" spans="1:19" ht="12.75">
      <c r="A47" s="158">
        <v>44</v>
      </c>
      <c r="B47" s="159" t="s">
        <v>145</v>
      </c>
      <c r="C47" s="160">
        <v>8</v>
      </c>
      <c r="D47" s="160">
        <v>64</v>
      </c>
      <c r="E47" s="160">
        <v>294</v>
      </c>
      <c r="F47" s="160">
        <v>26</v>
      </c>
      <c r="G47" s="160">
        <v>45</v>
      </c>
      <c r="H47" s="160">
        <v>402</v>
      </c>
      <c r="I47" s="160">
        <v>104</v>
      </c>
      <c r="J47" s="160">
        <v>88</v>
      </c>
      <c r="K47" s="160">
        <v>520</v>
      </c>
      <c r="L47" s="160">
        <v>95</v>
      </c>
      <c r="M47" s="160">
        <v>193</v>
      </c>
      <c r="N47" s="160">
        <v>18</v>
      </c>
      <c r="O47" s="160">
        <v>94</v>
      </c>
      <c r="P47" s="161">
        <v>1723</v>
      </c>
      <c r="Q47" s="160">
        <v>18</v>
      </c>
      <c r="R47" s="160">
        <v>13</v>
      </c>
      <c r="S47" s="162">
        <f t="shared" si="0"/>
        <v>3705</v>
      </c>
    </row>
    <row r="48" spans="1:19" ht="12.75">
      <c r="A48" s="158">
        <v>45</v>
      </c>
      <c r="B48" s="159" t="s">
        <v>146</v>
      </c>
      <c r="C48" s="160">
        <v>2</v>
      </c>
      <c r="D48" s="160">
        <v>16</v>
      </c>
      <c r="E48" s="160">
        <v>24</v>
      </c>
      <c r="F48" s="160">
        <v>4</v>
      </c>
      <c r="G48" s="160">
        <v>8</v>
      </c>
      <c r="H48" s="160">
        <v>46</v>
      </c>
      <c r="I48" s="160">
        <v>12</v>
      </c>
      <c r="J48" s="160">
        <v>10</v>
      </c>
      <c r="K48" s="160">
        <v>28</v>
      </c>
      <c r="L48" s="160">
        <v>8</v>
      </c>
      <c r="M48" s="160">
        <v>15</v>
      </c>
      <c r="N48" s="160">
        <v>2</v>
      </c>
      <c r="O48" s="160">
        <v>7</v>
      </c>
      <c r="P48" s="160">
        <v>216</v>
      </c>
      <c r="Q48" s="160">
        <v>2</v>
      </c>
      <c r="R48" s="160">
        <v>1</v>
      </c>
      <c r="S48" s="163">
        <f t="shared" si="0"/>
        <v>401</v>
      </c>
    </row>
    <row r="49" spans="1:19" ht="12.75">
      <c r="A49" s="158">
        <v>46</v>
      </c>
      <c r="B49" s="159" t="s">
        <v>147</v>
      </c>
      <c r="C49" s="160">
        <v>13</v>
      </c>
      <c r="D49" s="160">
        <v>3500</v>
      </c>
      <c r="E49" s="160">
        <v>443</v>
      </c>
      <c r="F49" s="160">
        <v>127</v>
      </c>
      <c r="G49" s="160">
        <v>841</v>
      </c>
      <c r="H49" s="160">
        <v>2892</v>
      </c>
      <c r="I49" s="160">
        <v>995</v>
      </c>
      <c r="J49" s="160">
        <v>144</v>
      </c>
      <c r="K49" s="160">
        <v>3007</v>
      </c>
      <c r="L49" s="160">
        <v>994</v>
      </c>
      <c r="M49" s="160">
        <v>727</v>
      </c>
      <c r="N49" s="160">
        <v>35</v>
      </c>
      <c r="O49" s="160">
        <v>92</v>
      </c>
      <c r="P49" s="161">
        <v>19565</v>
      </c>
      <c r="Q49" s="160">
        <v>226</v>
      </c>
      <c r="R49" s="160">
        <v>355</v>
      </c>
      <c r="S49" s="162">
        <f t="shared" si="0"/>
        <v>33956</v>
      </c>
    </row>
    <row r="50" spans="1:19" ht="12.75">
      <c r="A50" s="158">
        <v>47</v>
      </c>
      <c r="B50" s="159" t="s">
        <v>148</v>
      </c>
      <c r="C50" s="160">
        <v>6</v>
      </c>
      <c r="D50" s="160">
        <v>50</v>
      </c>
      <c r="E50" s="160">
        <v>101</v>
      </c>
      <c r="F50" s="160">
        <v>10</v>
      </c>
      <c r="G50" s="160">
        <v>24</v>
      </c>
      <c r="H50" s="160">
        <v>224</v>
      </c>
      <c r="I50" s="160">
        <v>212</v>
      </c>
      <c r="J50" s="160">
        <v>50</v>
      </c>
      <c r="K50" s="160">
        <v>170</v>
      </c>
      <c r="L50" s="160">
        <v>102</v>
      </c>
      <c r="M50" s="160">
        <v>79</v>
      </c>
      <c r="N50" s="160">
        <v>8</v>
      </c>
      <c r="O50" s="160">
        <v>22</v>
      </c>
      <c r="P50" s="160">
        <v>1238</v>
      </c>
      <c r="Q50" s="160">
        <v>22</v>
      </c>
      <c r="R50" s="160">
        <v>13</v>
      </c>
      <c r="S50" s="163">
        <f t="shared" si="0"/>
        <v>2331</v>
      </c>
    </row>
    <row r="51" spans="1:19" ht="12.75">
      <c r="A51" s="158">
        <v>48</v>
      </c>
      <c r="B51" s="159" t="s">
        <v>149</v>
      </c>
      <c r="C51" s="160"/>
      <c r="D51" s="160">
        <v>6</v>
      </c>
      <c r="E51" s="160">
        <v>20</v>
      </c>
      <c r="F51" s="160">
        <v>5</v>
      </c>
      <c r="G51" s="160">
        <v>2</v>
      </c>
      <c r="H51" s="160">
        <v>29</v>
      </c>
      <c r="I51" s="160">
        <v>7</v>
      </c>
      <c r="J51" s="160">
        <v>7</v>
      </c>
      <c r="K51" s="160">
        <v>21</v>
      </c>
      <c r="L51" s="160">
        <v>13</v>
      </c>
      <c r="M51" s="160">
        <v>16</v>
      </c>
      <c r="N51" s="160">
        <v>2</v>
      </c>
      <c r="O51" s="160">
        <v>4</v>
      </c>
      <c r="P51" s="160">
        <v>174</v>
      </c>
      <c r="Q51" s="160">
        <v>4</v>
      </c>
      <c r="R51" s="160"/>
      <c r="S51" s="163">
        <f t="shared" si="0"/>
        <v>310</v>
      </c>
    </row>
    <row r="52" spans="1:19" ht="12.75">
      <c r="A52" s="158">
        <v>49</v>
      </c>
      <c r="B52" s="159" t="s">
        <v>150</v>
      </c>
      <c r="C52" s="160"/>
      <c r="D52" s="160">
        <v>6</v>
      </c>
      <c r="E52" s="160">
        <v>30</v>
      </c>
      <c r="F52" s="160">
        <v>3</v>
      </c>
      <c r="G52" s="160">
        <v>2</v>
      </c>
      <c r="H52" s="160">
        <v>33</v>
      </c>
      <c r="I52" s="160">
        <v>14</v>
      </c>
      <c r="J52" s="160">
        <v>18</v>
      </c>
      <c r="K52" s="160">
        <v>22</v>
      </c>
      <c r="L52" s="160">
        <v>10</v>
      </c>
      <c r="M52" s="160">
        <v>19</v>
      </c>
      <c r="N52" s="160">
        <v>2</v>
      </c>
      <c r="O52" s="160">
        <v>8</v>
      </c>
      <c r="P52" s="160">
        <v>226</v>
      </c>
      <c r="Q52" s="160">
        <v>5</v>
      </c>
      <c r="R52" s="160">
        <v>1</v>
      </c>
      <c r="S52" s="163">
        <f t="shared" si="0"/>
        <v>399</v>
      </c>
    </row>
    <row r="53" spans="1:19" ht="12.75">
      <c r="A53" s="158">
        <v>50</v>
      </c>
      <c r="B53" s="159" t="s">
        <v>151</v>
      </c>
      <c r="C53" s="160"/>
      <c r="D53" s="160">
        <v>3</v>
      </c>
      <c r="E53" s="160">
        <v>4</v>
      </c>
      <c r="F53" s="160">
        <v>1</v>
      </c>
      <c r="G53" s="160">
        <v>6</v>
      </c>
      <c r="H53" s="160">
        <v>8</v>
      </c>
      <c r="I53" s="160">
        <v>6</v>
      </c>
      <c r="J53" s="160">
        <v>6</v>
      </c>
      <c r="K53" s="160">
        <v>10</v>
      </c>
      <c r="L53" s="160">
        <v>11</v>
      </c>
      <c r="M53" s="160">
        <v>3</v>
      </c>
      <c r="N53" s="160">
        <v>2</v>
      </c>
      <c r="O53" s="160">
        <v>5</v>
      </c>
      <c r="P53" s="160">
        <v>146</v>
      </c>
      <c r="Q53" s="160"/>
      <c r="R53" s="160">
        <v>1</v>
      </c>
      <c r="S53" s="163">
        <f t="shared" si="0"/>
        <v>212</v>
      </c>
    </row>
    <row r="54" spans="1:19" ht="12.75">
      <c r="A54" s="158">
        <v>51</v>
      </c>
      <c r="B54" s="159" t="s">
        <v>152</v>
      </c>
      <c r="C54" s="160"/>
      <c r="D54" s="160">
        <v>1</v>
      </c>
      <c r="E54" s="160">
        <v>4</v>
      </c>
      <c r="F54" s="160"/>
      <c r="G54" s="160">
        <v>1</v>
      </c>
      <c r="H54" s="160">
        <v>5</v>
      </c>
      <c r="I54" s="160">
        <v>2</v>
      </c>
      <c r="J54" s="160">
        <v>1</v>
      </c>
      <c r="K54" s="160">
        <v>4</v>
      </c>
      <c r="L54" s="160"/>
      <c r="M54" s="160">
        <v>1</v>
      </c>
      <c r="N54" s="160">
        <v>1</v>
      </c>
      <c r="O54" s="160">
        <v>2</v>
      </c>
      <c r="P54" s="160">
        <v>38</v>
      </c>
      <c r="Q54" s="160"/>
      <c r="R54" s="160"/>
      <c r="S54" s="163">
        <f t="shared" si="0"/>
        <v>60</v>
      </c>
    </row>
    <row r="55" spans="1:19" ht="12.75">
      <c r="A55" s="158">
        <v>52</v>
      </c>
      <c r="B55" s="159" t="s">
        <v>153</v>
      </c>
      <c r="C55" s="160">
        <v>4</v>
      </c>
      <c r="D55" s="160">
        <v>77</v>
      </c>
      <c r="E55" s="160">
        <v>194</v>
      </c>
      <c r="F55" s="160">
        <v>44</v>
      </c>
      <c r="G55" s="160">
        <v>53</v>
      </c>
      <c r="H55" s="160">
        <v>262</v>
      </c>
      <c r="I55" s="160">
        <v>131</v>
      </c>
      <c r="J55" s="160">
        <v>120</v>
      </c>
      <c r="K55" s="160">
        <v>419</v>
      </c>
      <c r="L55" s="160">
        <v>211</v>
      </c>
      <c r="M55" s="160">
        <v>280</v>
      </c>
      <c r="N55" s="160">
        <v>13</v>
      </c>
      <c r="O55" s="160">
        <v>43</v>
      </c>
      <c r="P55" s="160">
        <v>1974</v>
      </c>
      <c r="Q55" s="160">
        <v>41</v>
      </c>
      <c r="R55" s="160">
        <v>25</v>
      </c>
      <c r="S55" s="163">
        <f t="shared" si="0"/>
        <v>3891</v>
      </c>
    </row>
    <row r="56" spans="1:19" ht="12.75">
      <c r="A56" s="158">
        <v>53</v>
      </c>
      <c r="B56" s="159" t="s">
        <v>154</v>
      </c>
      <c r="C56" s="160">
        <v>1</v>
      </c>
      <c r="D56" s="160">
        <v>9</v>
      </c>
      <c r="E56" s="160">
        <v>40</v>
      </c>
      <c r="F56" s="160"/>
      <c r="G56" s="160">
        <v>5</v>
      </c>
      <c r="H56" s="160">
        <v>22</v>
      </c>
      <c r="I56" s="160">
        <v>9</v>
      </c>
      <c r="J56" s="160">
        <v>6</v>
      </c>
      <c r="K56" s="160">
        <v>20</v>
      </c>
      <c r="L56" s="160">
        <v>6</v>
      </c>
      <c r="M56" s="160">
        <v>10</v>
      </c>
      <c r="N56" s="160"/>
      <c r="O56" s="160">
        <v>1</v>
      </c>
      <c r="P56" s="160">
        <v>229</v>
      </c>
      <c r="Q56" s="160">
        <v>4</v>
      </c>
      <c r="R56" s="160">
        <v>2</v>
      </c>
      <c r="S56" s="163">
        <f t="shared" si="0"/>
        <v>364</v>
      </c>
    </row>
    <row r="57" spans="1:19" ht="12.75">
      <c r="A57" s="158">
        <v>54</v>
      </c>
      <c r="B57" s="159" t="s">
        <v>155</v>
      </c>
      <c r="C57" s="160"/>
      <c r="D57" s="160">
        <v>1</v>
      </c>
      <c r="E57" s="160">
        <v>419</v>
      </c>
      <c r="F57" s="160"/>
      <c r="G57" s="160">
        <v>6</v>
      </c>
      <c r="H57" s="160"/>
      <c r="I57" s="160">
        <v>1</v>
      </c>
      <c r="J57" s="160">
        <v>19</v>
      </c>
      <c r="K57" s="160">
        <v>8</v>
      </c>
      <c r="L57" s="160">
        <v>7</v>
      </c>
      <c r="M57" s="160">
        <v>15</v>
      </c>
      <c r="N57" s="160">
        <v>13</v>
      </c>
      <c r="O57" s="160">
        <v>1</v>
      </c>
      <c r="P57" s="160">
        <v>22</v>
      </c>
      <c r="Q57" s="160"/>
      <c r="R57" s="160">
        <v>2</v>
      </c>
      <c r="S57" s="163">
        <f t="shared" si="0"/>
        <v>514</v>
      </c>
    </row>
    <row r="58" spans="1:19" ht="12.75">
      <c r="A58" s="158">
        <v>55</v>
      </c>
      <c r="B58" s="159" t="s">
        <v>156</v>
      </c>
      <c r="C58" s="160"/>
      <c r="D58" s="161">
        <v>2</v>
      </c>
      <c r="E58" s="161">
        <v>7</v>
      </c>
      <c r="F58" s="161"/>
      <c r="G58" s="161"/>
      <c r="H58" s="161">
        <v>6</v>
      </c>
      <c r="I58" s="161">
        <v>2</v>
      </c>
      <c r="J58" s="161">
        <v>1</v>
      </c>
      <c r="K58" s="161">
        <v>10</v>
      </c>
      <c r="L58" s="161">
        <v>2</v>
      </c>
      <c r="M58" s="161">
        <v>7</v>
      </c>
      <c r="N58" s="160"/>
      <c r="O58" s="161">
        <v>1</v>
      </c>
      <c r="P58" s="161">
        <v>86</v>
      </c>
      <c r="Q58" s="160"/>
      <c r="R58" s="160">
        <v>2</v>
      </c>
      <c r="S58" s="162">
        <f t="shared" si="0"/>
        <v>126</v>
      </c>
    </row>
    <row r="59" spans="1:19" ht="12.75">
      <c r="A59" s="158">
        <v>56</v>
      </c>
      <c r="B59" s="159" t="s">
        <v>157</v>
      </c>
      <c r="C59" s="160">
        <v>4</v>
      </c>
      <c r="D59" s="160">
        <v>20</v>
      </c>
      <c r="E59" s="160">
        <v>65</v>
      </c>
      <c r="F59" s="160">
        <v>10</v>
      </c>
      <c r="G59" s="160">
        <v>56</v>
      </c>
      <c r="H59" s="160">
        <v>357</v>
      </c>
      <c r="I59" s="160">
        <v>385</v>
      </c>
      <c r="J59" s="160">
        <v>68</v>
      </c>
      <c r="K59" s="160">
        <v>268</v>
      </c>
      <c r="L59" s="160">
        <v>96</v>
      </c>
      <c r="M59" s="160">
        <v>94</v>
      </c>
      <c r="N59" s="160">
        <v>7</v>
      </c>
      <c r="O59" s="160">
        <v>59</v>
      </c>
      <c r="P59" s="160">
        <v>2626</v>
      </c>
      <c r="Q59" s="160">
        <v>22</v>
      </c>
      <c r="R59" s="160">
        <v>15</v>
      </c>
      <c r="S59" s="163">
        <f t="shared" si="0"/>
        <v>4152</v>
      </c>
    </row>
    <row r="60" spans="1:19" ht="12.75">
      <c r="A60" s="164"/>
      <c r="B60" s="164" t="s">
        <v>101</v>
      </c>
      <c r="C60" s="187">
        <f>SUM(C3:C59)</f>
        <v>636</v>
      </c>
      <c r="D60" s="187">
        <f aca="true" t="shared" si="1" ref="D60:R60">SUM(D3:D59)</f>
        <v>14746</v>
      </c>
      <c r="E60" s="187">
        <f t="shared" si="1"/>
        <v>18374</v>
      </c>
      <c r="F60" s="187">
        <f t="shared" si="1"/>
        <v>4232</v>
      </c>
      <c r="G60" s="187">
        <f t="shared" si="1"/>
        <v>8972</v>
      </c>
      <c r="H60" s="187">
        <f t="shared" si="1"/>
        <v>34415</v>
      </c>
      <c r="I60" s="187">
        <f t="shared" si="1"/>
        <v>20981</v>
      </c>
      <c r="J60" s="187">
        <f t="shared" si="1"/>
        <v>11496</v>
      </c>
      <c r="K60" s="187">
        <f t="shared" si="1"/>
        <v>40346</v>
      </c>
      <c r="L60" s="187">
        <f t="shared" si="1"/>
        <v>19045</v>
      </c>
      <c r="M60" s="187">
        <f t="shared" si="1"/>
        <v>23672</v>
      </c>
      <c r="N60" s="187">
        <f t="shared" si="1"/>
        <v>1640</v>
      </c>
      <c r="O60" s="187">
        <f t="shared" si="1"/>
        <v>5000</v>
      </c>
      <c r="P60" s="187">
        <f t="shared" si="1"/>
        <v>312611</v>
      </c>
      <c r="Q60" s="187">
        <f t="shared" si="1"/>
        <v>3880</v>
      </c>
      <c r="R60" s="187">
        <f t="shared" si="1"/>
        <v>2984</v>
      </c>
      <c r="S60" s="162">
        <f t="shared" si="0"/>
        <v>523030</v>
      </c>
    </row>
    <row r="61" ht="13.5" thickBot="1"/>
    <row r="62" spans="21:22" ht="15.75" thickBot="1">
      <c r="U62" s="235" t="s">
        <v>67</v>
      </c>
      <c r="V62" s="236"/>
    </row>
    <row r="65" spans="3:19" ht="12.75"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</row>
    <row r="67" spans="3:18" ht="12.75">
      <c r="C67" s="149"/>
      <c r="D67" s="18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</row>
    <row r="70" ht="12.75">
      <c r="S70" s="150"/>
    </row>
    <row r="71" ht="12.75">
      <c r="S71" s="150"/>
    </row>
    <row r="72" spans="16:19" ht="12.75">
      <c r="P72" s="150"/>
      <c r="S72" s="150"/>
    </row>
    <row r="73" spans="16:19" ht="12.75">
      <c r="P73" s="150"/>
      <c r="S73" s="150"/>
    </row>
    <row r="74" spans="16:19" ht="12.75">
      <c r="P74" s="150"/>
      <c r="S74" s="150"/>
    </row>
    <row r="75" spans="16:19" ht="12.75">
      <c r="P75" s="150"/>
      <c r="S75" s="150"/>
    </row>
    <row r="76" spans="5:19" ht="12.75">
      <c r="E76" s="150"/>
      <c r="H76" s="150"/>
      <c r="I76" s="150"/>
      <c r="J76" s="150"/>
      <c r="K76" s="150"/>
      <c r="L76" s="150"/>
      <c r="M76" s="150"/>
      <c r="P76" s="150"/>
      <c r="S76" s="150"/>
    </row>
    <row r="77" spans="16:19" ht="12.75">
      <c r="P77" s="150"/>
      <c r="S77" s="150"/>
    </row>
    <row r="80" spans="16:19" ht="12.75">
      <c r="P80" s="150"/>
      <c r="S80" s="150"/>
    </row>
    <row r="87" spans="16:19" ht="12.75">
      <c r="P87" s="150"/>
      <c r="S87" s="150"/>
    </row>
    <row r="88" spans="9:19" ht="12.75">
      <c r="I88" s="150"/>
      <c r="K88" s="150"/>
      <c r="P88" s="150"/>
      <c r="S88" s="150"/>
    </row>
    <row r="90" spans="4:19" ht="12.75">
      <c r="D90" s="150"/>
      <c r="E90" s="150"/>
      <c r="G90" s="150"/>
      <c r="H90" s="150"/>
      <c r="I90" s="150"/>
      <c r="J90" s="150"/>
      <c r="K90" s="150"/>
      <c r="L90" s="150"/>
      <c r="M90" s="150"/>
      <c r="O90" s="150"/>
      <c r="P90" s="150"/>
      <c r="Q90" s="150"/>
      <c r="S90" s="150"/>
    </row>
    <row r="92" spans="4:19" ht="12.75">
      <c r="D92" s="150"/>
      <c r="E92" s="150"/>
      <c r="H92" s="150"/>
      <c r="I92" s="150"/>
      <c r="K92" s="150"/>
      <c r="L92" s="150"/>
      <c r="M92" s="150"/>
      <c r="P92" s="150"/>
      <c r="S92" s="150"/>
    </row>
    <row r="93" spans="16:19" ht="12.75">
      <c r="P93" s="150"/>
      <c r="S93" s="150"/>
    </row>
    <row r="94" spans="16:19" ht="12.75">
      <c r="P94" s="150"/>
      <c r="S94" s="150"/>
    </row>
    <row r="95" spans="16:19" ht="12.75">
      <c r="P95" s="150"/>
      <c r="S95" s="150"/>
    </row>
    <row r="97" ht="12.75">
      <c r="S97" s="150"/>
    </row>
    <row r="98" spans="16:19" ht="12.75">
      <c r="P98" s="150"/>
      <c r="S98" s="150"/>
    </row>
    <row r="99" ht="12.75">
      <c r="S99" s="150"/>
    </row>
    <row r="100" ht="12.75">
      <c r="S100" s="150"/>
    </row>
    <row r="103" spans="4:19" ht="12.75">
      <c r="D103" s="150"/>
      <c r="E103" s="150"/>
      <c r="G103" s="150"/>
      <c r="H103" s="150"/>
      <c r="I103" s="150"/>
      <c r="J103" s="150"/>
      <c r="K103" s="150"/>
      <c r="L103" s="150"/>
      <c r="M103" s="150"/>
      <c r="P103" s="150"/>
      <c r="S103" s="150"/>
    </row>
    <row r="106" ht="12.75">
      <c r="S106" s="150"/>
    </row>
    <row r="107" spans="16:19" ht="12.75">
      <c r="P107" s="150"/>
      <c r="S107" s="150"/>
    </row>
    <row r="108" spans="11:19" ht="12.75">
      <c r="K108" s="150"/>
      <c r="P108" s="150"/>
      <c r="S108" s="150"/>
    </row>
    <row r="110" spans="16:19" ht="12.75">
      <c r="P110" s="150"/>
      <c r="S110" s="150"/>
    </row>
    <row r="113" ht="12.75">
      <c r="S113" s="150"/>
    </row>
    <row r="115" spans="4:19" ht="12.75">
      <c r="D115" s="150"/>
      <c r="H115" s="150"/>
      <c r="K115" s="150"/>
      <c r="P115" s="150"/>
      <c r="S115" s="150"/>
    </row>
    <row r="116" ht="12.75">
      <c r="S116" s="150"/>
    </row>
    <row r="121" spans="16:19" ht="12.75">
      <c r="P121" s="150"/>
      <c r="S121" s="150"/>
    </row>
    <row r="125" spans="16:19" ht="12.75">
      <c r="P125" s="150"/>
      <c r="S125" s="150"/>
    </row>
    <row r="126" spans="4:19" ht="12.75"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</row>
  </sheetData>
  <sheetProtection/>
  <mergeCells count="3">
    <mergeCell ref="B1:S1"/>
    <mergeCell ref="U3:V3"/>
    <mergeCell ref="U62:V62"/>
  </mergeCells>
  <hyperlinks>
    <hyperlink ref="U3" location="Indice!A1" display="Volver al Indice"/>
    <hyperlink ref="U62" location="Indice!A1" display="Volver al 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="75" zoomScaleNormal="75" zoomScalePageLayoutView="0" workbookViewId="0" topLeftCell="A1">
      <selection activeCell="A1" sqref="A1:D1"/>
    </sheetView>
  </sheetViews>
  <sheetFormatPr defaultColWidth="11.421875" defaultRowHeight="12.75"/>
  <cols>
    <col min="1" max="1" width="3.421875" style="0" customWidth="1"/>
    <col min="2" max="2" width="91.57421875" style="0" customWidth="1"/>
    <col min="4" max="4" width="13.8515625" style="0" customWidth="1"/>
    <col min="6" max="6" width="8.00390625" style="0" bestFit="1" customWidth="1"/>
    <col min="7" max="7" width="18.8515625" style="0" customWidth="1"/>
  </cols>
  <sheetData>
    <row r="1" spans="1:6" ht="16.5" thickBot="1">
      <c r="A1" s="234" t="s">
        <v>202</v>
      </c>
      <c r="B1" s="234"/>
      <c r="C1" s="234"/>
      <c r="D1" s="234"/>
      <c r="E1" s="119"/>
      <c r="F1" s="119"/>
    </row>
    <row r="2" spans="1:6" ht="28.5" customHeight="1" thickBot="1">
      <c r="A2" s="237"/>
      <c r="B2" s="244" t="s">
        <v>0</v>
      </c>
      <c r="C2" s="240" t="s">
        <v>187</v>
      </c>
      <c r="D2" s="241"/>
      <c r="E2" s="242" t="s">
        <v>174</v>
      </c>
      <c r="F2" s="243"/>
    </row>
    <row r="3" spans="1:6" ht="12.75">
      <c r="A3" s="238"/>
      <c r="B3" s="245"/>
      <c r="C3" s="8" t="s">
        <v>54</v>
      </c>
      <c r="D3" s="206" t="s">
        <v>55</v>
      </c>
      <c r="E3" s="247" t="s">
        <v>54</v>
      </c>
      <c r="F3" s="247" t="s">
        <v>55</v>
      </c>
    </row>
    <row r="4" spans="1:6" ht="13.5" thickBot="1">
      <c r="A4" s="239"/>
      <c r="B4" s="246"/>
      <c r="C4" s="10">
        <v>38717</v>
      </c>
      <c r="D4" s="214">
        <v>38717</v>
      </c>
      <c r="E4" s="248"/>
      <c r="F4" s="248"/>
    </row>
    <row r="5" spans="1:9" ht="15.75" thickBot="1">
      <c r="A5" s="83">
        <v>1</v>
      </c>
      <c r="B5" s="47" t="s">
        <v>1</v>
      </c>
      <c r="C5" s="78">
        <v>2822</v>
      </c>
      <c r="D5" s="215">
        <v>241</v>
      </c>
      <c r="E5" s="78">
        <v>2822</v>
      </c>
      <c r="F5" s="79">
        <v>241</v>
      </c>
      <c r="H5" s="235" t="s">
        <v>67</v>
      </c>
      <c r="I5" s="236"/>
    </row>
    <row r="6" spans="1:6" ht="12.75">
      <c r="A6" s="83">
        <v>2</v>
      </c>
      <c r="B6" s="2" t="s">
        <v>2</v>
      </c>
      <c r="C6" s="80">
        <v>2122</v>
      </c>
      <c r="D6" s="195">
        <v>176</v>
      </c>
      <c r="E6" s="80">
        <v>2122</v>
      </c>
      <c r="F6" s="81">
        <v>176</v>
      </c>
    </row>
    <row r="7" spans="1:6" ht="12.75">
      <c r="A7" s="83">
        <v>3</v>
      </c>
      <c r="B7" s="2" t="s">
        <v>3</v>
      </c>
      <c r="C7" s="80">
        <v>9487</v>
      </c>
      <c r="D7" s="195">
        <v>442</v>
      </c>
      <c r="E7" s="80">
        <v>9487</v>
      </c>
      <c r="F7" s="81">
        <v>442</v>
      </c>
    </row>
    <row r="8" spans="1:6" ht="12.75">
      <c r="A8" s="83">
        <v>4</v>
      </c>
      <c r="B8" s="2" t="s">
        <v>4</v>
      </c>
      <c r="C8" s="80">
        <v>5352</v>
      </c>
      <c r="D8" s="195">
        <v>135</v>
      </c>
      <c r="E8" s="80">
        <v>5352</v>
      </c>
      <c r="F8" s="81">
        <v>135</v>
      </c>
    </row>
    <row r="9" spans="1:6" ht="12.75">
      <c r="A9" s="83">
        <v>5</v>
      </c>
      <c r="B9" s="2" t="s">
        <v>5</v>
      </c>
      <c r="C9" s="80">
        <v>8573</v>
      </c>
      <c r="D9" s="195">
        <v>460</v>
      </c>
      <c r="E9" s="80">
        <v>8573</v>
      </c>
      <c r="F9" s="81">
        <v>460</v>
      </c>
    </row>
    <row r="10" spans="1:6" ht="12.75">
      <c r="A10" s="83">
        <v>6</v>
      </c>
      <c r="B10" s="2" t="s">
        <v>6</v>
      </c>
      <c r="C10" s="80">
        <v>1048</v>
      </c>
      <c r="D10" s="195">
        <v>1469</v>
      </c>
      <c r="E10" s="80">
        <v>1048</v>
      </c>
      <c r="F10" s="81">
        <v>1469</v>
      </c>
    </row>
    <row r="11" spans="1:6" ht="12.75">
      <c r="A11" s="83">
        <v>7</v>
      </c>
      <c r="B11" s="2" t="s">
        <v>7</v>
      </c>
      <c r="C11" s="80">
        <v>230042</v>
      </c>
      <c r="D11" s="195">
        <v>10767</v>
      </c>
      <c r="E11" s="80">
        <v>230042</v>
      </c>
      <c r="F11" s="81">
        <v>10767</v>
      </c>
    </row>
    <row r="12" spans="1:6" ht="12.75">
      <c r="A12" s="83">
        <v>8</v>
      </c>
      <c r="B12" s="2" t="s">
        <v>8</v>
      </c>
      <c r="C12" s="80">
        <v>4128</v>
      </c>
      <c r="D12" s="195">
        <v>823</v>
      </c>
      <c r="E12" s="80">
        <v>4128</v>
      </c>
      <c r="F12" s="81">
        <v>823</v>
      </c>
    </row>
    <row r="13" spans="1:6" ht="12.75">
      <c r="A13" s="83">
        <v>9</v>
      </c>
      <c r="B13" s="2" t="s">
        <v>9</v>
      </c>
      <c r="C13" s="80">
        <v>167</v>
      </c>
      <c r="D13" s="195">
        <v>7</v>
      </c>
      <c r="E13" s="80">
        <v>167</v>
      </c>
      <c r="F13" s="81">
        <v>7</v>
      </c>
    </row>
    <row r="14" spans="1:6" ht="12.75">
      <c r="A14" s="83">
        <v>10</v>
      </c>
      <c r="B14" s="2" t="s">
        <v>10</v>
      </c>
      <c r="C14" s="80">
        <v>129</v>
      </c>
      <c r="D14" s="195">
        <v>99</v>
      </c>
      <c r="E14" s="80">
        <v>129</v>
      </c>
      <c r="F14" s="81">
        <v>99</v>
      </c>
    </row>
    <row r="15" spans="1:6" ht="12.75">
      <c r="A15" s="83">
        <v>11</v>
      </c>
      <c r="B15" s="2" t="s">
        <v>11</v>
      </c>
      <c r="C15" s="80">
        <v>10730</v>
      </c>
      <c r="D15" s="195">
        <v>961</v>
      </c>
      <c r="E15" s="80">
        <v>10730</v>
      </c>
      <c r="F15" s="81">
        <v>961</v>
      </c>
    </row>
    <row r="16" spans="1:6" ht="12.75">
      <c r="A16" s="83">
        <v>12</v>
      </c>
      <c r="B16" s="2" t="s">
        <v>12</v>
      </c>
      <c r="C16" s="80">
        <v>385</v>
      </c>
      <c r="D16" s="195">
        <v>119</v>
      </c>
      <c r="E16" s="80">
        <v>385</v>
      </c>
      <c r="F16" s="81">
        <v>119</v>
      </c>
    </row>
    <row r="17" spans="1:6" ht="12.75">
      <c r="A17" s="83">
        <v>13</v>
      </c>
      <c r="B17" s="2" t="s">
        <v>13</v>
      </c>
      <c r="C17" s="80">
        <v>252</v>
      </c>
      <c r="D17" s="195">
        <v>18</v>
      </c>
      <c r="E17" s="80">
        <v>252</v>
      </c>
      <c r="F17" s="81">
        <v>18</v>
      </c>
    </row>
    <row r="18" spans="1:6" ht="12.75">
      <c r="A18" s="83">
        <v>14</v>
      </c>
      <c r="B18" s="2" t="s">
        <v>14</v>
      </c>
      <c r="C18" s="80">
        <v>558</v>
      </c>
      <c r="D18" s="195">
        <v>63</v>
      </c>
      <c r="E18" s="80">
        <v>558</v>
      </c>
      <c r="F18" s="81">
        <v>63</v>
      </c>
    </row>
    <row r="19" spans="1:6" ht="12.75">
      <c r="A19" s="83">
        <v>15</v>
      </c>
      <c r="B19" s="2" t="s">
        <v>15</v>
      </c>
      <c r="C19" s="80">
        <v>1201</v>
      </c>
      <c r="D19" s="195">
        <v>73</v>
      </c>
      <c r="E19" s="80">
        <v>1201</v>
      </c>
      <c r="F19" s="81">
        <v>73</v>
      </c>
    </row>
    <row r="20" spans="1:6" ht="12.75">
      <c r="A20" s="83">
        <v>16</v>
      </c>
      <c r="B20" s="2" t="s">
        <v>16</v>
      </c>
      <c r="C20" s="80">
        <v>783</v>
      </c>
      <c r="D20" s="195">
        <v>150</v>
      </c>
      <c r="E20" s="80">
        <v>783</v>
      </c>
      <c r="F20" s="81">
        <v>150</v>
      </c>
    </row>
    <row r="21" spans="1:6" ht="12.75">
      <c r="A21" s="83">
        <v>17</v>
      </c>
      <c r="B21" s="2" t="s">
        <v>17</v>
      </c>
      <c r="C21" s="80">
        <v>642</v>
      </c>
      <c r="D21" s="195">
        <v>120</v>
      </c>
      <c r="E21" s="80">
        <v>642</v>
      </c>
      <c r="F21" s="81">
        <v>120</v>
      </c>
    </row>
    <row r="22" spans="1:6" ht="12.75">
      <c r="A22" s="83">
        <v>18</v>
      </c>
      <c r="B22" s="2" t="s">
        <v>18</v>
      </c>
      <c r="C22" s="80" t="s">
        <v>58</v>
      </c>
      <c r="D22" s="195">
        <v>386</v>
      </c>
      <c r="E22" s="80" t="s">
        <v>58</v>
      </c>
      <c r="F22" s="81">
        <v>386</v>
      </c>
    </row>
    <row r="23" spans="1:6" ht="12.75">
      <c r="A23" s="83">
        <v>19</v>
      </c>
      <c r="B23" s="2" t="s">
        <v>19</v>
      </c>
      <c r="C23" s="80">
        <v>232825</v>
      </c>
      <c r="D23" s="195">
        <v>7155</v>
      </c>
      <c r="E23" s="80">
        <v>232825</v>
      </c>
      <c r="F23" s="81">
        <v>7155</v>
      </c>
    </row>
    <row r="24" spans="1:6" ht="12.75">
      <c r="A24" s="83">
        <v>20</v>
      </c>
      <c r="B24" s="2" t="s">
        <v>20</v>
      </c>
      <c r="C24" s="80">
        <v>18292</v>
      </c>
      <c r="D24" s="195">
        <v>81</v>
      </c>
      <c r="E24" s="80">
        <v>18292</v>
      </c>
      <c r="F24" s="81">
        <v>81</v>
      </c>
    </row>
    <row r="25" spans="1:6" ht="12.75">
      <c r="A25" s="83">
        <v>21</v>
      </c>
      <c r="B25" s="2" t="s">
        <v>21</v>
      </c>
      <c r="C25" s="80">
        <v>731352</v>
      </c>
      <c r="D25" s="195">
        <v>19848</v>
      </c>
      <c r="E25" s="80">
        <v>731352</v>
      </c>
      <c r="F25" s="81">
        <v>19848</v>
      </c>
    </row>
    <row r="26" spans="1:6" ht="12.75">
      <c r="A26" s="83">
        <v>22</v>
      </c>
      <c r="B26" s="2" t="s">
        <v>22</v>
      </c>
      <c r="C26" s="80">
        <v>639</v>
      </c>
      <c r="D26" s="195">
        <v>214</v>
      </c>
      <c r="E26" s="80">
        <v>639</v>
      </c>
      <c r="F26" s="81">
        <v>214</v>
      </c>
    </row>
    <row r="27" spans="1:6" ht="12.75">
      <c r="A27" s="83">
        <v>23</v>
      </c>
      <c r="B27" s="2" t="s">
        <v>23</v>
      </c>
      <c r="C27" s="80">
        <v>44641</v>
      </c>
      <c r="D27" s="195">
        <v>3250</v>
      </c>
      <c r="E27" s="80">
        <v>44641</v>
      </c>
      <c r="F27" s="81">
        <v>3250</v>
      </c>
    </row>
    <row r="28" spans="1:6" ht="12.75">
      <c r="A28" s="83">
        <v>24</v>
      </c>
      <c r="B28" s="2" t="s">
        <v>24</v>
      </c>
      <c r="C28" s="80">
        <v>14628</v>
      </c>
      <c r="D28" s="195">
        <v>292</v>
      </c>
      <c r="E28" s="80">
        <v>14628</v>
      </c>
      <c r="F28" s="81">
        <v>292</v>
      </c>
    </row>
    <row r="29" spans="1:6" ht="12.75">
      <c r="A29" s="83">
        <v>25</v>
      </c>
      <c r="B29" s="2" t="s">
        <v>25</v>
      </c>
      <c r="C29" s="80">
        <v>1820</v>
      </c>
      <c r="D29" s="195">
        <v>206</v>
      </c>
      <c r="E29" s="80">
        <v>1820</v>
      </c>
      <c r="F29" s="81">
        <v>206</v>
      </c>
    </row>
    <row r="30" spans="1:6" ht="13.5" thickBot="1">
      <c r="A30" s="84"/>
      <c r="B30" s="85" t="s">
        <v>68</v>
      </c>
      <c r="C30" s="86">
        <f>SUM(C5:C29)</f>
        <v>1322618</v>
      </c>
      <c r="D30" s="216">
        <f>SUM(D5:D29)</f>
        <v>47555</v>
      </c>
      <c r="E30" s="86">
        <f>SUM(E5:E29)</f>
        <v>1322618</v>
      </c>
      <c r="F30" s="87">
        <f>SUM(F5:F29)</f>
        <v>47555</v>
      </c>
    </row>
    <row r="31" spans="1:6" ht="12.75">
      <c r="A31" s="82"/>
      <c r="B31" s="82" t="s">
        <v>56</v>
      </c>
      <c r="C31" s="82"/>
      <c r="D31" s="82"/>
      <c r="E31" s="82"/>
      <c r="F31" s="82"/>
    </row>
    <row r="32" spans="1:7" ht="13.5" thickBot="1">
      <c r="A32" s="82"/>
      <c r="B32" s="230" t="s">
        <v>54</v>
      </c>
      <c r="C32" s="82"/>
      <c r="D32" s="82"/>
      <c r="E32" s="82"/>
      <c r="F32" s="82"/>
      <c r="G32" s="96"/>
    </row>
    <row r="33" spans="1:9" ht="15.75" thickBot="1">
      <c r="A33" s="82"/>
      <c r="B33" s="230" t="s">
        <v>64</v>
      </c>
      <c r="C33" s="82"/>
      <c r="D33" s="82"/>
      <c r="E33" s="82"/>
      <c r="F33" s="82"/>
      <c r="G33" s="129"/>
      <c r="H33" s="235" t="s">
        <v>67</v>
      </c>
      <c r="I33" s="236"/>
    </row>
    <row r="34" spans="1:7" ht="12.75">
      <c r="A34" s="82"/>
      <c r="B34" s="82" t="s">
        <v>184</v>
      </c>
      <c r="C34" s="82"/>
      <c r="D34" s="82"/>
      <c r="E34" s="82"/>
      <c r="F34" s="82"/>
      <c r="G34" s="96"/>
    </row>
    <row r="35" ht="12.75">
      <c r="B35" s="183"/>
    </row>
  </sheetData>
  <sheetProtection/>
  <mergeCells count="9">
    <mergeCell ref="A1:D1"/>
    <mergeCell ref="H5:I5"/>
    <mergeCell ref="H33:I33"/>
    <mergeCell ref="A2:A4"/>
    <mergeCell ref="C2:D2"/>
    <mergeCell ref="E2:F2"/>
    <mergeCell ref="B2:B4"/>
    <mergeCell ref="E3:E4"/>
    <mergeCell ref="F3:F4"/>
  </mergeCells>
  <hyperlinks>
    <hyperlink ref="H5" location="Indice!A1" display="Volver al Indice"/>
    <hyperlink ref="H33" location="Indice!A1" display="Volver al Indice"/>
  </hyperlink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="75" zoomScaleNormal="75" zoomScalePageLayoutView="0" workbookViewId="0" topLeftCell="A1">
      <selection activeCell="A1" sqref="A1:F1"/>
    </sheetView>
  </sheetViews>
  <sheetFormatPr defaultColWidth="11.421875" defaultRowHeight="12.75"/>
  <cols>
    <col min="1" max="1" width="3.140625" style="1" customWidth="1"/>
    <col min="2" max="2" width="90.28125" style="1" customWidth="1"/>
    <col min="3" max="3" width="15.28125" style="1" customWidth="1"/>
    <col min="4" max="4" width="10.7109375" style="1" customWidth="1"/>
    <col min="5" max="5" width="14.00390625" style="1" customWidth="1"/>
    <col min="6" max="6" width="12.00390625" style="1" customWidth="1"/>
    <col min="7" max="7" width="11.421875" style="1" customWidth="1"/>
    <col min="8" max="8" width="8.00390625" style="1" bestFit="1" customWidth="1"/>
    <col min="9" max="16384" width="11.421875" style="1" customWidth="1"/>
  </cols>
  <sheetData>
    <row r="1" spans="1:8" ht="16.5" thickBot="1">
      <c r="A1" s="234" t="s">
        <v>202</v>
      </c>
      <c r="B1" s="234"/>
      <c r="C1" s="234"/>
      <c r="D1" s="234"/>
      <c r="E1" s="234"/>
      <c r="F1" s="234"/>
      <c r="G1" s="119"/>
      <c r="H1" s="119"/>
    </row>
    <row r="2" spans="1:8" ht="29.25" customHeight="1" thickBot="1">
      <c r="A2" s="250"/>
      <c r="B2" s="244" t="s">
        <v>0</v>
      </c>
      <c r="C2" s="240" t="s">
        <v>186</v>
      </c>
      <c r="D2" s="253"/>
      <c r="E2" s="240" t="s">
        <v>185</v>
      </c>
      <c r="F2" s="253"/>
      <c r="G2" s="240" t="s">
        <v>173</v>
      </c>
      <c r="H2" s="253"/>
    </row>
    <row r="3" spans="1:8" ht="12.75">
      <c r="A3" s="251"/>
      <c r="B3" s="245"/>
      <c r="C3" s="8" t="s">
        <v>54</v>
      </c>
      <c r="D3" s="9" t="s">
        <v>55</v>
      </c>
      <c r="E3" s="8" t="s">
        <v>54</v>
      </c>
      <c r="F3" s="9" t="s">
        <v>55</v>
      </c>
      <c r="G3" s="247" t="s">
        <v>54</v>
      </c>
      <c r="H3" s="247" t="s">
        <v>55</v>
      </c>
    </row>
    <row r="4" spans="1:8" ht="14.25" customHeight="1" thickBot="1">
      <c r="A4" s="252"/>
      <c r="B4" s="246"/>
      <c r="C4" s="10">
        <v>38892</v>
      </c>
      <c r="D4" s="11">
        <v>38898</v>
      </c>
      <c r="E4" s="10" t="s">
        <v>57</v>
      </c>
      <c r="F4" s="11">
        <v>39080</v>
      </c>
      <c r="G4" s="248"/>
      <c r="H4" s="248"/>
    </row>
    <row r="5" spans="1:11" ht="15.75" thickBot="1">
      <c r="A5" s="131">
        <v>1</v>
      </c>
      <c r="B5" s="47" t="s">
        <v>1</v>
      </c>
      <c r="C5" s="48">
        <v>4848</v>
      </c>
      <c r="D5" s="49">
        <v>392</v>
      </c>
      <c r="E5" s="48">
        <v>5759</v>
      </c>
      <c r="F5" s="49">
        <v>550</v>
      </c>
      <c r="G5" s="48">
        <v>2937</v>
      </c>
      <c r="H5" s="49">
        <v>309</v>
      </c>
      <c r="J5" s="235" t="s">
        <v>67</v>
      </c>
      <c r="K5" s="236"/>
    </row>
    <row r="6" spans="1:8" ht="12.75">
      <c r="A6" s="131">
        <v>2</v>
      </c>
      <c r="B6" s="2" t="s">
        <v>2</v>
      </c>
      <c r="C6" s="3">
        <v>5199</v>
      </c>
      <c r="D6" s="4">
        <v>358</v>
      </c>
      <c r="E6" s="3">
        <v>7916</v>
      </c>
      <c r="F6" s="4">
        <v>506</v>
      </c>
      <c r="G6" s="3">
        <v>5794</v>
      </c>
      <c r="H6" s="4">
        <v>330</v>
      </c>
    </row>
    <row r="7" spans="1:8" ht="12.75">
      <c r="A7" s="131">
        <v>3</v>
      </c>
      <c r="B7" s="2" t="s">
        <v>3</v>
      </c>
      <c r="C7" s="3">
        <v>18224</v>
      </c>
      <c r="D7" s="4">
        <v>1011</v>
      </c>
      <c r="E7" s="3">
        <v>24971</v>
      </c>
      <c r="F7" s="4">
        <v>1449</v>
      </c>
      <c r="G7" s="3">
        <v>15484</v>
      </c>
      <c r="H7" s="4">
        <v>1007</v>
      </c>
    </row>
    <row r="8" spans="1:8" ht="12.75">
      <c r="A8" s="131">
        <v>4</v>
      </c>
      <c r="B8" s="2" t="s">
        <v>4</v>
      </c>
      <c r="C8" s="3">
        <v>11139</v>
      </c>
      <c r="D8" s="4">
        <v>312</v>
      </c>
      <c r="E8" s="3">
        <v>16424</v>
      </c>
      <c r="F8" s="4">
        <v>526</v>
      </c>
      <c r="G8" s="3">
        <v>11072</v>
      </c>
      <c r="H8" s="4">
        <v>391</v>
      </c>
    </row>
    <row r="9" spans="1:8" ht="12.75">
      <c r="A9" s="131">
        <v>5</v>
      </c>
      <c r="B9" s="2" t="s">
        <v>5</v>
      </c>
      <c r="C9" s="3">
        <v>18859</v>
      </c>
      <c r="D9" s="4">
        <v>881</v>
      </c>
      <c r="E9" s="3">
        <v>38968</v>
      </c>
      <c r="F9" s="4">
        <v>1267</v>
      </c>
      <c r="G9" s="3">
        <v>30395</v>
      </c>
      <c r="H9" s="4">
        <v>807</v>
      </c>
    </row>
    <row r="10" spans="1:8" ht="12.75">
      <c r="A10" s="131">
        <v>6</v>
      </c>
      <c r="B10" s="2" t="s">
        <v>6</v>
      </c>
      <c r="C10" s="3">
        <v>1765</v>
      </c>
      <c r="D10" s="4">
        <v>1936</v>
      </c>
      <c r="E10" s="3">
        <v>2023</v>
      </c>
      <c r="F10" s="4">
        <v>2177</v>
      </c>
      <c r="G10" s="3">
        <v>975</v>
      </c>
      <c r="H10" s="4">
        <v>708</v>
      </c>
    </row>
    <row r="11" spans="1:8" ht="12.75">
      <c r="A11" s="131">
        <v>7</v>
      </c>
      <c r="B11" s="2" t="s">
        <v>7</v>
      </c>
      <c r="C11" s="3">
        <v>315064</v>
      </c>
      <c r="D11" s="4">
        <v>18401</v>
      </c>
      <c r="E11" s="3">
        <v>350524</v>
      </c>
      <c r="F11" s="4">
        <v>24175</v>
      </c>
      <c r="G11" s="3">
        <v>120482</v>
      </c>
      <c r="H11" s="4">
        <v>13408</v>
      </c>
    </row>
    <row r="12" spans="1:8" ht="12.75">
      <c r="A12" s="131">
        <v>8</v>
      </c>
      <c r="B12" s="2" t="s">
        <v>8</v>
      </c>
      <c r="C12" s="3">
        <v>8494</v>
      </c>
      <c r="D12" s="4">
        <v>1734</v>
      </c>
      <c r="E12" s="3">
        <v>12328</v>
      </c>
      <c r="F12" s="4">
        <v>2824</v>
      </c>
      <c r="G12" s="3">
        <v>8200</v>
      </c>
      <c r="H12" s="4">
        <v>2001</v>
      </c>
    </row>
    <row r="13" spans="1:8" ht="12.75">
      <c r="A13" s="131">
        <v>9</v>
      </c>
      <c r="B13" s="2" t="s">
        <v>9</v>
      </c>
      <c r="C13" s="3">
        <v>381</v>
      </c>
      <c r="D13" s="4">
        <v>15</v>
      </c>
      <c r="E13" s="3">
        <v>601</v>
      </c>
      <c r="F13" s="4">
        <v>25</v>
      </c>
      <c r="G13" s="3">
        <v>434</v>
      </c>
      <c r="H13" s="4">
        <v>18</v>
      </c>
    </row>
    <row r="14" spans="1:8" ht="12.75">
      <c r="A14" s="131">
        <v>10</v>
      </c>
      <c r="B14" s="2" t="s">
        <v>10</v>
      </c>
      <c r="C14" s="3">
        <v>279</v>
      </c>
      <c r="D14" s="4">
        <v>172</v>
      </c>
      <c r="E14" s="3">
        <v>498</v>
      </c>
      <c r="F14" s="4">
        <v>228</v>
      </c>
      <c r="G14" s="3">
        <v>369</v>
      </c>
      <c r="H14" s="4">
        <v>129</v>
      </c>
    </row>
    <row r="15" spans="1:8" ht="12.75">
      <c r="A15" s="131">
        <v>11</v>
      </c>
      <c r="B15" s="2" t="s">
        <v>11</v>
      </c>
      <c r="C15" s="3">
        <v>27083</v>
      </c>
      <c r="D15" s="4">
        <v>1673</v>
      </c>
      <c r="E15" s="3">
        <v>43264</v>
      </c>
      <c r="F15" s="4">
        <v>2458</v>
      </c>
      <c r="G15" s="3">
        <v>32534</v>
      </c>
      <c r="H15" s="4">
        <v>1497</v>
      </c>
    </row>
    <row r="16" spans="1:8" ht="12.75">
      <c r="A16" s="131">
        <v>12</v>
      </c>
      <c r="B16" s="2" t="s">
        <v>12</v>
      </c>
      <c r="C16" s="3">
        <v>1093</v>
      </c>
      <c r="D16" s="4">
        <v>193</v>
      </c>
      <c r="E16" s="3">
        <v>1635</v>
      </c>
      <c r="F16" s="4">
        <v>253</v>
      </c>
      <c r="G16" s="3">
        <v>1250</v>
      </c>
      <c r="H16" s="4">
        <v>134</v>
      </c>
    </row>
    <row r="17" spans="1:8" ht="12.75">
      <c r="A17" s="131">
        <v>13</v>
      </c>
      <c r="B17" s="2" t="s">
        <v>13</v>
      </c>
      <c r="C17" s="3">
        <v>429</v>
      </c>
      <c r="D17" s="4">
        <v>38</v>
      </c>
      <c r="E17" s="3">
        <v>535</v>
      </c>
      <c r="F17" s="4">
        <v>58</v>
      </c>
      <c r="G17" s="3">
        <v>283</v>
      </c>
      <c r="H17" s="4">
        <v>40</v>
      </c>
    </row>
    <row r="18" spans="1:8" ht="12.75">
      <c r="A18" s="131">
        <v>14</v>
      </c>
      <c r="B18" s="2" t="s">
        <v>14</v>
      </c>
      <c r="C18" s="3">
        <v>1100</v>
      </c>
      <c r="D18" s="4">
        <v>120</v>
      </c>
      <c r="E18" s="3">
        <v>1495</v>
      </c>
      <c r="F18" s="4">
        <v>168</v>
      </c>
      <c r="G18" s="3">
        <v>937</v>
      </c>
      <c r="H18" s="4">
        <v>105</v>
      </c>
    </row>
    <row r="19" spans="1:8" ht="12.75">
      <c r="A19" s="131">
        <v>15</v>
      </c>
      <c r="B19" s="2" t="s">
        <v>15</v>
      </c>
      <c r="C19" s="3">
        <v>2193</v>
      </c>
      <c r="D19" s="4">
        <v>148</v>
      </c>
      <c r="E19" s="3">
        <v>3119</v>
      </c>
      <c r="F19" s="4">
        <v>238</v>
      </c>
      <c r="G19" s="3">
        <v>1918</v>
      </c>
      <c r="H19" s="4">
        <v>165</v>
      </c>
    </row>
    <row r="20" spans="1:8" ht="12.75">
      <c r="A20" s="131">
        <v>16</v>
      </c>
      <c r="B20" s="2" t="s">
        <v>16</v>
      </c>
      <c r="C20" s="3">
        <v>1575</v>
      </c>
      <c r="D20" s="4">
        <v>285</v>
      </c>
      <c r="E20" s="3">
        <v>2403</v>
      </c>
      <c r="F20" s="4">
        <v>416</v>
      </c>
      <c r="G20" s="3">
        <v>1620</v>
      </c>
      <c r="H20" s="4">
        <v>266</v>
      </c>
    </row>
    <row r="21" spans="1:8" ht="12.75">
      <c r="A21" s="131">
        <v>17</v>
      </c>
      <c r="B21" s="2" t="s">
        <v>17</v>
      </c>
      <c r="C21" s="3">
        <v>1241</v>
      </c>
      <c r="D21" s="4">
        <v>229</v>
      </c>
      <c r="E21" s="3">
        <v>1812</v>
      </c>
      <c r="F21" s="4">
        <v>354</v>
      </c>
      <c r="G21" s="3">
        <v>1170</v>
      </c>
      <c r="H21" s="4">
        <v>234</v>
      </c>
    </row>
    <row r="22" spans="1:8" ht="12.75">
      <c r="A22" s="131">
        <v>18</v>
      </c>
      <c r="B22" s="2" t="s">
        <v>18</v>
      </c>
      <c r="C22" s="3">
        <v>190</v>
      </c>
      <c r="D22" s="4">
        <v>597</v>
      </c>
      <c r="E22" s="14">
        <v>8439</v>
      </c>
      <c r="F22" s="4">
        <v>771</v>
      </c>
      <c r="G22" s="14">
        <v>8439</v>
      </c>
      <c r="H22" s="4">
        <v>385</v>
      </c>
    </row>
    <row r="23" spans="1:8" ht="12.75">
      <c r="A23" s="131">
        <v>19</v>
      </c>
      <c r="B23" s="2" t="s">
        <v>19</v>
      </c>
      <c r="C23" s="3">
        <v>378229</v>
      </c>
      <c r="D23" s="4">
        <v>11619</v>
      </c>
      <c r="E23" s="3">
        <v>564181</v>
      </c>
      <c r="F23" s="4">
        <v>17450</v>
      </c>
      <c r="G23" s="3">
        <v>331356</v>
      </c>
      <c r="H23" s="4">
        <v>10295</v>
      </c>
    </row>
    <row r="24" spans="1:8" ht="12.75">
      <c r="A24" s="131">
        <v>20</v>
      </c>
      <c r="B24" s="2" t="s">
        <v>20</v>
      </c>
      <c r="C24" s="3">
        <v>28779</v>
      </c>
      <c r="D24" s="4">
        <v>120</v>
      </c>
      <c r="E24" s="3">
        <v>42317</v>
      </c>
      <c r="F24" s="4">
        <v>177</v>
      </c>
      <c r="G24" s="3">
        <v>24025</v>
      </c>
      <c r="H24" s="4">
        <v>96</v>
      </c>
    </row>
    <row r="25" spans="1:8" ht="12.75">
      <c r="A25" s="131">
        <v>21</v>
      </c>
      <c r="B25" s="2" t="s">
        <v>21</v>
      </c>
      <c r="C25" s="3">
        <v>994047</v>
      </c>
      <c r="D25" s="4">
        <v>34515</v>
      </c>
      <c r="E25" s="3">
        <v>1094478</v>
      </c>
      <c r="F25" s="4">
        <v>47263</v>
      </c>
      <c r="G25" s="3">
        <v>363126</v>
      </c>
      <c r="H25" s="4">
        <v>27415</v>
      </c>
    </row>
    <row r="26" spans="1:8" ht="12.75">
      <c r="A26" s="131">
        <v>22</v>
      </c>
      <c r="B26" s="2" t="s">
        <v>22</v>
      </c>
      <c r="C26" s="3">
        <v>1408</v>
      </c>
      <c r="D26" s="4">
        <v>317</v>
      </c>
      <c r="E26" s="3">
        <v>1935</v>
      </c>
      <c r="F26" s="4">
        <v>426</v>
      </c>
      <c r="G26" s="3">
        <v>1296</v>
      </c>
      <c r="H26" s="4">
        <v>212</v>
      </c>
    </row>
    <row r="27" spans="1:8" ht="12.75">
      <c r="A27" s="131">
        <v>23</v>
      </c>
      <c r="B27" s="2" t="s">
        <v>23</v>
      </c>
      <c r="C27" s="3">
        <v>86081</v>
      </c>
      <c r="D27" s="4">
        <v>7870</v>
      </c>
      <c r="E27" s="3">
        <v>123961</v>
      </c>
      <c r="F27" s="4">
        <v>12687</v>
      </c>
      <c r="G27" s="3">
        <v>79320</v>
      </c>
      <c r="H27" s="4">
        <v>9437</v>
      </c>
    </row>
    <row r="28" spans="1:8" ht="12.75">
      <c r="A28" s="131">
        <v>24</v>
      </c>
      <c r="B28" s="2" t="s">
        <v>24</v>
      </c>
      <c r="C28" s="3">
        <v>26739</v>
      </c>
      <c r="D28" s="4">
        <v>508</v>
      </c>
      <c r="E28" s="3">
        <v>36193</v>
      </c>
      <c r="F28" s="4">
        <v>740</v>
      </c>
      <c r="G28" s="3">
        <v>21565</v>
      </c>
      <c r="H28" s="4">
        <v>448</v>
      </c>
    </row>
    <row r="29" spans="1:8" ht="12.75">
      <c r="A29" s="131">
        <v>25</v>
      </c>
      <c r="B29" s="2" t="s">
        <v>25</v>
      </c>
      <c r="C29" s="3">
        <v>3575</v>
      </c>
      <c r="D29" s="4">
        <v>391</v>
      </c>
      <c r="E29" s="3">
        <v>4797</v>
      </c>
      <c r="F29" s="4">
        <v>624</v>
      </c>
      <c r="G29" s="3">
        <v>2977</v>
      </c>
      <c r="H29" s="4">
        <v>418</v>
      </c>
    </row>
    <row r="30" spans="1:8" ht="13.5" thickBot="1">
      <c r="A30" s="131"/>
      <c r="B30" s="89" t="s">
        <v>59</v>
      </c>
      <c r="C30" s="7">
        <f aca="true" t="shared" si="0" ref="C30:H30">SUM(C5:C29)</f>
        <v>1938014</v>
      </c>
      <c r="D30" s="6">
        <f t="shared" si="0"/>
        <v>83835</v>
      </c>
      <c r="E30" s="7">
        <f t="shared" si="0"/>
        <v>2390576</v>
      </c>
      <c r="F30" s="6">
        <f t="shared" si="0"/>
        <v>117810</v>
      </c>
      <c r="G30" s="7">
        <f t="shared" si="0"/>
        <v>1067958</v>
      </c>
      <c r="H30" s="6">
        <f t="shared" si="0"/>
        <v>70255</v>
      </c>
    </row>
    <row r="31" spans="1:8" ht="12.75">
      <c r="A31" s="131">
        <v>26</v>
      </c>
      <c r="B31" s="218" t="s">
        <v>191</v>
      </c>
      <c r="C31" s="3"/>
      <c r="D31" s="4"/>
      <c r="E31" s="3">
        <v>9247</v>
      </c>
      <c r="F31" s="4">
        <v>461</v>
      </c>
      <c r="G31" s="3">
        <v>9247</v>
      </c>
      <c r="H31" s="4">
        <v>461</v>
      </c>
    </row>
    <row r="32" spans="1:8" ht="12.75">
      <c r="A32" s="131">
        <v>27</v>
      </c>
      <c r="B32" s="90" t="s">
        <v>27</v>
      </c>
      <c r="C32" s="3"/>
      <c r="D32" s="4"/>
      <c r="E32" s="3">
        <v>4097</v>
      </c>
      <c r="F32" s="4">
        <v>71</v>
      </c>
      <c r="G32" s="3">
        <v>4097</v>
      </c>
      <c r="H32" s="4">
        <v>71</v>
      </c>
    </row>
    <row r="33" spans="1:8" ht="12.75">
      <c r="A33" s="131">
        <v>28</v>
      </c>
      <c r="B33" s="90" t="s">
        <v>28</v>
      </c>
      <c r="C33" s="3"/>
      <c r="D33" s="4"/>
      <c r="E33" s="3">
        <v>1210</v>
      </c>
      <c r="F33" s="4">
        <v>465</v>
      </c>
      <c r="G33" s="3">
        <v>1210</v>
      </c>
      <c r="H33" s="4">
        <v>465</v>
      </c>
    </row>
    <row r="34" spans="1:8" ht="12.75">
      <c r="A34" s="131">
        <v>29</v>
      </c>
      <c r="B34" s="90" t="s">
        <v>29</v>
      </c>
      <c r="C34" s="15"/>
      <c r="D34" s="16"/>
      <c r="E34" s="3">
        <v>73334</v>
      </c>
      <c r="F34" s="4">
        <v>293</v>
      </c>
      <c r="G34" s="3">
        <v>73334</v>
      </c>
      <c r="H34" s="4">
        <v>293</v>
      </c>
    </row>
    <row r="35" spans="1:8" ht="12.75">
      <c r="A35" s="131">
        <v>30</v>
      </c>
      <c r="B35" s="90" t="s">
        <v>30</v>
      </c>
      <c r="C35" s="15"/>
      <c r="D35" s="16"/>
      <c r="E35" s="3">
        <v>2651</v>
      </c>
      <c r="F35" s="4">
        <v>258</v>
      </c>
      <c r="G35" s="3">
        <v>2651</v>
      </c>
      <c r="H35" s="4">
        <v>258</v>
      </c>
    </row>
    <row r="36" spans="1:8" ht="12.75">
      <c r="A36" s="131">
        <v>31</v>
      </c>
      <c r="B36" s="90" t="s">
        <v>31</v>
      </c>
      <c r="C36" s="15"/>
      <c r="D36" s="16"/>
      <c r="E36" s="3">
        <v>4964</v>
      </c>
      <c r="F36" s="4">
        <v>376</v>
      </c>
      <c r="G36" s="3">
        <v>4964</v>
      </c>
      <c r="H36" s="4">
        <v>376</v>
      </c>
    </row>
    <row r="37" spans="1:8" ht="12.75">
      <c r="A37" s="131">
        <v>32</v>
      </c>
      <c r="B37" s="90" t="s">
        <v>32</v>
      </c>
      <c r="C37" s="15"/>
      <c r="D37" s="16"/>
      <c r="E37" s="3">
        <v>652</v>
      </c>
      <c r="F37" s="4">
        <v>77</v>
      </c>
      <c r="G37" s="3">
        <v>652</v>
      </c>
      <c r="H37" s="4">
        <v>77</v>
      </c>
    </row>
    <row r="38" spans="1:8" ht="12.75">
      <c r="A38" s="131">
        <v>33</v>
      </c>
      <c r="B38" s="90" t="s">
        <v>33</v>
      </c>
      <c r="C38" s="15"/>
      <c r="D38" s="16"/>
      <c r="E38" s="3">
        <v>731</v>
      </c>
      <c r="F38" s="4">
        <v>39</v>
      </c>
      <c r="G38" s="3">
        <v>731</v>
      </c>
      <c r="H38" s="4">
        <v>39</v>
      </c>
    </row>
    <row r="39" spans="1:8" ht="12.75">
      <c r="A39" s="131">
        <v>34</v>
      </c>
      <c r="B39" s="90" t="s">
        <v>34</v>
      </c>
      <c r="C39" s="15"/>
      <c r="D39" s="16"/>
      <c r="E39" s="3">
        <v>111137</v>
      </c>
      <c r="F39" s="4">
        <v>14294</v>
      </c>
      <c r="G39" s="3">
        <v>111137</v>
      </c>
      <c r="H39" s="4">
        <v>14294</v>
      </c>
    </row>
    <row r="40" spans="1:8" ht="14.25" customHeight="1">
      <c r="A40" s="131">
        <v>35</v>
      </c>
      <c r="B40" s="90" t="s">
        <v>35</v>
      </c>
      <c r="C40" s="15"/>
      <c r="D40" s="16"/>
      <c r="E40" s="3">
        <v>2040</v>
      </c>
      <c r="F40" s="4">
        <v>132</v>
      </c>
      <c r="G40" s="3">
        <v>2040</v>
      </c>
      <c r="H40" s="4">
        <v>132</v>
      </c>
    </row>
    <row r="41" spans="1:8" ht="12.75">
      <c r="A41" s="131">
        <v>36</v>
      </c>
      <c r="B41" s="90" t="s">
        <v>36</v>
      </c>
      <c r="C41" s="15"/>
      <c r="D41" s="16"/>
      <c r="E41" s="3">
        <v>9753</v>
      </c>
      <c r="F41" s="4">
        <v>34</v>
      </c>
      <c r="G41" s="3">
        <v>9753</v>
      </c>
      <c r="H41" s="4">
        <v>34</v>
      </c>
    </row>
    <row r="42" spans="1:8" ht="12.75">
      <c r="A42" s="131">
        <v>37</v>
      </c>
      <c r="B42" s="90" t="s">
        <v>37</v>
      </c>
      <c r="C42" s="15"/>
      <c r="D42" s="16"/>
      <c r="E42" s="3">
        <v>4236</v>
      </c>
      <c r="F42" s="4">
        <v>264</v>
      </c>
      <c r="G42" s="3">
        <v>4236</v>
      </c>
      <c r="H42" s="4">
        <v>264</v>
      </c>
    </row>
    <row r="43" spans="1:8" ht="12.75">
      <c r="A43" s="131">
        <v>38</v>
      </c>
      <c r="B43" s="90" t="s">
        <v>38</v>
      </c>
      <c r="C43" s="15"/>
      <c r="D43" s="16"/>
      <c r="E43" s="3">
        <v>25218</v>
      </c>
      <c r="F43" s="4">
        <v>606</v>
      </c>
      <c r="G43" s="3">
        <v>25218</v>
      </c>
      <c r="H43" s="4">
        <v>606</v>
      </c>
    </row>
    <row r="44" spans="1:8" ht="12.75">
      <c r="A44" s="131">
        <v>39</v>
      </c>
      <c r="B44" s="90" t="s">
        <v>39</v>
      </c>
      <c r="C44" s="15"/>
      <c r="D44" s="16"/>
      <c r="E44" s="3">
        <v>20002</v>
      </c>
      <c r="F44" s="4">
        <v>2096</v>
      </c>
      <c r="G44" s="3">
        <v>20002</v>
      </c>
      <c r="H44" s="4">
        <v>2096</v>
      </c>
    </row>
    <row r="45" spans="1:8" ht="12.75">
      <c r="A45" s="131">
        <v>40</v>
      </c>
      <c r="B45" s="90" t="s">
        <v>40</v>
      </c>
      <c r="C45" s="15"/>
      <c r="D45" s="16"/>
      <c r="E45" s="3">
        <v>1133</v>
      </c>
      <c r="F45" s="4">
        <v>65</v>
      </c>
      <c r="G45" s="3">
        <v>1133</v>
      </c>
      <c r="H45" s="4">
        <v>65</v>
      </c>
    </row>
    <row r="46" spans="1:8" ht="12.75">
      <c r="A46" s="131"/>
      <c r="B46" s="91" t="s">
        <v>61</v>
      </c>
      <c r="C46" s="20"/>
      <c r="D46" s="21"/>
      <c r="E46" s="7">
        <f>SUM(E31:E45)</f>
        <v>270405</v>
      </c>
      <c r="F46" s="6">
        <f>SUM(F31:F45)</f>
        <v>19531</v>
      </c>
      <c r="G46" s="7">
        <f>SUM(G31:G45)</f>
        <v>270405</v>
      </c>
      <c r="H46" s="6">
        <f>SUM(H31:H45)</f>
        <v>19531</v>
      </c>
    </row>
    <row r="47" spans="1:8" ht="13.5" thickBot="1">
      <c r="A47" s="223"/>
      <c r="B47" s="224" t="s">
        <v>69</v>
      </c>
      <c r="C47" s="225"/>
      <c r="D47" s="226"/>
      <c r="E47" s="227">
        <f>+E46+E30</f>
        <v>2660981</v>
      </c>
      <c r="F47" s="228">
        <f>+F46+F30</f>
        <v>137341</v>
      </c>
      <c r="G47" s="227">
        <f>+G46+G30</f>
        <v>1338363</v>
      </c>
      <c r="H47" s="228">
        <f>+H46+H30</f>
        <v>89786</v>
      </c>
    </row>
    <row r="48" spans="2:8" ht="13.5" thickBot="1">
      <c r="B48" s="94" t="s">
        <v>62</v>
      </c>
      <c r="C48" s="43">
        <f aca="true" t="shared" si="1" ref="C48:H48">C46+C30</f>
        <v>1938014</v>
      </c>
      <c r="D48" s="44">
        <f t="shared" si="1"/>
        <v>83835</v>
      </c>
      <c r="E48" s="43">
        <f t="shared" si="1"/>
        <v>2660981</v>
      </c>
      <c r="F48" s="44">
        <f t="shared" si="1"/>
        <v>137341</v>
      </c>
      <c r="G48" s="43">
        <f t="shared" si="1"/>
        <v>1338363</v>
      </c>
      <c r="H48" s="44">
        <f t="shared" si="1"/>
        <v>89786</v>
      </c>
    </row>
    <row r="49" ht="12.75">
      <c r="B49" s="1" t="s">
        <v>56</v>
      </c>
    </row>
    <row r="50" ht="12.75">
      <c r="B50" s="230" t="s">
        <v>54</v>
      </c>
    </row>
    <row r="51" spans="2:8" ht="13.5" thickBot="1">
      <c r="B51" s="230" t="s">
        <v>64</v>
      </c>
      <c r="D51" s="95"/>
      <c r="E51" s="95"/>
      <c r="F51" s="95"/>
      <c r="G51" s="95"/>
      <c r="H51" s="95"/>
    </row>
    <row r="52" spans="2:11" ht="15.75" thickBot="1">
      <c r="B52" s="183"/>
      <c r="D52" s="95"/>
      <c r="E52" s="249"/>
      <c r="F52" s="249"/>
      <c r="G52" s="129"/>
      <c r="H52" s="129"/>
      <c r="J52" s="235" t="s">
        <v>67</v>
      </c>
      <c r="K52" s="236"/>
    </row>
    <row r="53" spans="4:8" ht="12.75">
      <c r="D53" s="95"/>
      <c r="E53" s="95"/>
      <c r="F53" s="95"/>
      <c r="G53" s="95"/>
      <c r="H53" s="95"/>
    </row>
  </sheetData>
  <sheetProtection/>
  <mergeCells count="11">
    <mergeCell ref="G2:H2"/>
    <mergeCell ref="B2:B4"/>
    <mergeCell ref="G3:G4"/>
    <mergeCell ref="H3:H4"/>
    <mergeCell ref="A1:F1"/>
    <mergeCell ref="E52:F52"/>
    <mergeCell ref="J52:K52"/>
    <mergeCell ref="J5:K5"/>
    <mergeCell ref="A2:A4"/>
    <mergeCell ref="C2:D2"/>
    <mergeCell ref="E2:F2"/>
  </mergeCells>
  <hyperlinks>
    <hyperlink ref="J52" location="Indice!A1" display="Volver al Indice"/>
    <hyperlink ref="J5" location="Indice!A1" display="Volver al I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showGridLines="0" zoomScale="75" zoomScaleNormal="75" zoomScalePageLayoutView="0" workbookViewId="0" topLeftCell="A1">
      <selection activeCell="A1" sqref="A1:F1"/>
    </sheetView>
  </sheetViews>
  <sheetFormatPr defaultColWidth="11.421875" defaultRowHeight="12.75"/>
  <cols>
    <col min="1" max="1" width="3.140625" style="1" customWidth="1"/>
    <col min="2" max="2" width="85.140625" style="1" customWidth="1"/>
    <col min="3" max="3" width="15.140625" style="1" customWidth="1"/>
    <col min="4" max="4" width="11.8515625" style="1" customWidth="1"/>
    <col min="5" max="5" width="12.140625" style="1" customWidth="1"/>
    <col min="6" max="6" width="13.421875" style="1" customWidth="1"/>
    <col min="7" max="8" width="10.140625" style="1" customWidth="1"/>
    <col min="9" max="9" width="11.421875" style="1" customWidth="1"/>
    <col min="10" max="11" width="11.421875" style="97" customWidth="1"/>
    <col min="12" max="16384" width="11.421875" style="1" customWidth="1"/>
  </cols>
  <sheetData>
    <row r="1" spans="1:8" ht="16.5" thickBot="1">
      <c r="A1" s="234" t="s">
        <v>202</v>
      </c>
      <c r="B1" s="234"/>
      <c r="C1" s="234"/>
      <c r="D1" s="234"/>
      <c r="E1" s="234"/>
      <c r="F1" s="234"/>
      <c r="G1" s="119"/>
      <c r="H1" s="119"/>
    </row>
    <row r="2" spans="1:8" ht="27.75" customHeight="1" thickBot="1">
      <c r="A2" s="254"/>
      <c r="B2" s="244" t="s">
        <v>0</v>
      </c>
      <c r="C2" s="240" t="s">
        <v>188</v>
      </c>
      <c r="D2" s="253"/>
      <c r="E2" s="240" t="s">
        <v>189</v>
      </c>
      <c r="F2" s="253"/>
      <c r="G2" s="240" t="s">
        <v>175</v>
      </c>
      <c r="H2" s="253"/>
    </row>
    <row r="3" spans="1:8" ht="12.75">
      <c r="A3" s="255"/>
      <c r="B3" s="245"/>
      <c r="C3" s="8" t="s">
        <v>54</v>
      </c>
      <c r="D3" s="9" t="s">
        <v>55</v>
      </c>
      <c r="E3" s="8" t="s">
        <v>54</v>
      </c>
      <c r="F3" s="9" t="s">
        <v>55</v>
      </c>
      <c r="G3" s="247" t="s">
        <v>54</v>
      </c>
      <c r="H3" s="247" t="s">
        <v>55</v>
      </c>
    </row>
    <row r="4" spans="1:8" ht="13.5" thickBot="1">
      <c r="A4" s="256"/>
      <c r="B4" s="246"/>
      <c r="C4" s="10" t="s">
        <v>65</v>
      </c>
      <c r="D4" s="11">
        <v>39264</v>
      </c>
      <c r="E4" s="10">
        <v>39446</v>
      </c>
      <c r="F4" s="11">
        <v>39446</v>
      </c>
      <c r="G4" s="248"/>
      <c r="H4" s="248"/>
    </row>
    <row r="5" spans="1:11" ht="15.75" thickBot="1">
      <c r="A5" s="131">
        <v>1</v>
      </c>
      <c r="B5" s="72" t="s">
        <v>1</v>
      </c>
      <c r="C5" s="48">
        <v>7051</v>
      </c>
      <c r="D5" s="49">
        <v>697</v>
      </c>
      <c r="E5" s="50">
        <v>9309</v>
      </c>
      <c r="F5" s="51">
        <v>813</v>
      </c>
      <c r="G5" s="50">
        <v>3550</v>
      </c>
      <c r="H5" s="51">
        <v>263</v>
      </c>
      <c r="J5" s="235" t="s">
        <v>67</v>
      </c>
      <c r="K5" s="236"/>
    </row>
    <row r="6" spans="1:8" ht="12.75">
      <c r="A6" s="131">
        <v>2</v>
      </c>
      <c r="B6" s="73" t="s">
        <v>2</v>
      </c>
      <c r="C6" s="3">
        <v>10529</v>
      </c>
      <c r="D6" s="4">
        <v>696</v>
      </c>
      <c r="E6" s="12">
        <v>17112</v>
      </c>
      <c r="F6" s="13">
        <v>843</v>
      </c>
      <c r="G6" s="12">
        <v>9196</v>
      </c>
      <c r="H6" s="13">
        <v>337</v>
      </c>
    </row>
    <row r="7" spans="1:8" ht="12.75">
      <c r="A7" s="131">
        <v>3</v>
      </c>
      <c r="B7" s="73" t="s">
        <v>3</v>
      </c>
      <c r="C7" s="3">
        <v>30441</v>
      </c>
      <c r="D7" s="4">
        <v>1949</v>
      </c>
      <c r="E7" s="12">
        <v>39853</v>
      </c>
      <c r="F7" s="13">
        <v>2461</v>
      </c>
      <c r="G7" s="12">
        <v>14882</v>
      </c>
      <c r="H7" s="13">
        <v>1012</v>
      </c>
    </row>
    <row r="8" spans="1:8" ht="12.75">
      <c r="A8" s="131">
        <v>4</v>
      </c>
      <c r="B8" s="73" t="s">
        <v>4</v>
      </c>
      <c r="C8" s="3">
        <v>21575</v>
      </c>
      <c r="D8" s="4">
        <v>787</v>
      </c>
      <c r="E8" s="12">
        <v>29807</v>
      </c>
      <c r="F8" s="13">
        <v>1034</v>
      </c>
      <c r="G8" s="12">
        <v>13383</v>
      </c>
      <c r="H8" s="13">
        <v>508</v>
      </c>
    </row>
    <row r="9" spans="1:8" ht="12.75">
      <c r="A9" s="131">
        <v>5</v>
      </c>
      <c r="B9" s="73" t="s">
        <v>5</v>
      </c>
      <c r="C9" s="3">
        <v>57188</v>
      </c>
      <c r="D9" s="4">
        <v>1617</v>
      </c>
      <c r="E9" s="12">
        <v>95153</v>
      </c>
      <c r="F9" s="13">
        <v>1943</v>
      </c>
      <c r="G9" s="12">
        <v>56185</v>
      </c>
      <c r="H9" s="13">
        <v>676</v>
      </c>
    </row>
    <row r="10" spans="1:8" ht="12.75">
      <c r="A10" s="131">
        <v>6</v>
      </c>
      <c r="B10" s="73" t="s">
        <v>6</v>
      </c>
      <c r="C10" s="3">
        <v>2368</v>
      </c>
      <c r="D10" s="4">
        <v>2427</v>
      </c>
      <c r="E10" s="12">
        <v>2812</v>
      </c>
      <c r="F10" s="13">
        <v>2838</v>
      </c>
      <c r="G10" s="12">
        <v>789</v>
      </c>
      <c r="H10" s="13">
        <v>661</v>
      </c>
    </row>
    <row r="11" spans="1:8" ht="12.75">
      <c r="A11" s="131">
        <v>7</v>
      </c>
      <c r="B11" s="73" t="s">
        <v>7</v>
      </c>
      <c r="C11" s="3">
        <v>396181</v>
      </c>
      <c r="D11" s="4">
        <v>28301</v>
      </c>
      <c r="E11" s="12">
        <v>443628</v>
      </c>
      <c r="F11" s="13">
        <v>32253</v>
      </c>
      <c r="G11" s="12">
        <v>93104</v>
      </c>
      <c r="H11" s="13">
        <v>8078</v>
      </c>
    </row>
    <row r="12" spans="1:11" ht="12.75">
      <c r="A12" s="131">
        <v>8</v>
      </c>
      <c r="B12" s="73" t="s">
        <v>8</v>
      </c>
      <c r="C12" s="3">
        <v>15918</v>
      </c>
      <c r="D12" s="4">
        <v>3827</v>
      </c>
      <c r="E12" s="12">
        <v>23064</v>
      </c>
      <c r="F12" s="13">
        <v>4823</v>
      </c>
      <c r="G12" s="12">
        <v>10736</v>
      </c>
      <c r="H12" s="13">
        <v>1999</v>
      </c>
      <c r="K12" s="1"/>
    </row>
    <row r="13" spans="1:8" ht="12.75">
      <c r="A13" s="131">
        <v>9</v>
      </c>
      <c r="B13" s="73" t="s">
        <v>9</v>
      </c>
      <c r="C13" s="3">
        <v>791</v>
      </c>
      <c r="D13" s="4">
        <v>42</v>
      </c>
      <c r="E13" s="12">
        <v>1288</v>
      </c>
      <c r="F13" s="13">
        <v>61</v>
      </c>
      <c r="G13" s="12">
        <v>687</v>
      </c>
      <c r="H13" s="13">
        <v>36</v>
      </c>
    </row>
    <row r="14" spans="1:8" ht="12.75">
      <c r="A14" s="131">
        <v>10</v>
      </c>
      <c r="B14" s="73" t="s">
        <v>10</v>
      </c>
      <c r="C14" s="3">
        <v>627</v>
      </c>
      <c r="D14" s="4">
        <v>303</v>
      </c>
      <c r="E14" s="12">
        <v>911</v>
      </c>
      <c r="F14" s="13">
        <v>357</v>
      </c>
      <c r="G14" s="12">
        <v>413</v>
      </c>
      <c r="H14" s="13">
        <v>129</v>
      </c>
    </row>
    <row r="15" spans="1:8" ht="12.75">
      <c r="A15" s="131">
        <v>11</v>
      </c>
      <c r="B15" s="73" t="s">
        <v>11</v>
      </c>
      <c r="C15" s="3">
        <v>58162</v>
      </c>
      <c r="D15" s="4">
        <v>3194</v>
      </c>
      <c r="E15" s="12">
        <v>87911</v>
      </c>
      <c r="F15" s="13">
        <v>4112</v>
      </c>
      <c r="G15" s="12">
        <v>44647</v>
      </c>
      <c r="H15" s="13">
        <v>1654</v>
      </c>
    </row>
    <row r="16" spans="1:8" ht="12.75">
      <c r="A16" s="131">
        <v>12</v>
      </c>
      <c r="B16" s="73" t="s">
        <v>12</v>
      </c>
      <c r="C16" s="3">
        <v>2081</v>
      </c>
      <c r="D16" s="4">
        <v>321</v>
      </c>
      <c r="E16" s="12">
        <v>3245</v>
      </c>
      <c r="F16" s="13">
        <v>371</v>
      </c>
      <c r="G16" s="12">
        <v>1610</v>
      </c>
      <c r="H16" s="13">
        <v>118</v>
      </c>
    </row>
    <row r="17" spans="1:8" ht="12.75">
      <c r="A17" s="131">
        <v>13</v>
      </c>
      <c r="B17" s="73" t="s">
        <v>13</v>
      </c>
      <c r="C17" s="3">
        <v>680</v>
      </c>
      <c r="D17" s="4">
        <v>72</v>
      </c>
      <c r="E17" s="12">
        <v>895</v>
      </c>
      <c r="F17" s="13">
        <v>79</v>
      </c>
      <c r="G17" s="12">
        <v>360</v>
      </c>
      <c r="H17" s="13">
        <v>21</v>
      </c>
    </row>
    <row r="18" spans="1:8" ht="12.75">
      <c r="A18" s="131">
        <v>14</v>
      </c>
      <c r="B18" s="73" t="s">
        <v>14</v>
      </c>
      <c r="C18" s="3">
        <v>1921</v>
      </c>
      <c r="D18" s="4">
        <v>238</v>
      </c>
      <c r="E18" s="12">
        <v>2464</v>
      </c>
      <c r="F18" s="13">
        <v>279</v>
      </c>
      <c r="G18" s="12">
        <v>969</v>
      </c>
      <c r="H18" s="13">
        <v>111</v>
      </c>
    </row>
    <row r="19" spans="1:8" ht="12.75">
      <c r="A19" s="131">
        <v>15</v>
      </c>
      <c r="B19" s="73" t="s">
        <v>15</v>
      </c>
      <c r="C19" s="3">
        <v>4031</v>
      </c>
      <c r="D19" s="4">
        <v>359</v>
      </c>
      <c r="E19" s="12">
        <v>5596</v>
      </c>
      <c r="F19" s="13">
        <v>490</v>
      </c>
      <c r="G19" s="12">
        <v>2477</v>
      </c>
      <c r="H19" s="13">
        <v>252</v>
      </c>
    </row>
    <row r="20" spans="1:8" ht="12.75">
      <c r="A20" s="131">
        <v>16</v>
      </c>
      <c r="B20" s="73" t="s">
        <v>16</v>
      </c>
      <c r="C20" s="3">
        <v>3028</v>
      </c>
      <c r="D20" s="4">
        <v>515</v>
      </c>
      <c r="E20" s="12">
        <v>3930</v>
      </c>
      <c r="F20" s="13">
        <v>610</v>
      </c>
      <c r="G20" s="12">
        <v>1527</v>
      </c>
      <c r="H20" s="13">
        <v>194</v>
      </c>
    </row>
    <row r="21" spans="1:8" ht="12.75">
      <c r="A21" s="131">
        <v>17</v>
      </c>
      <c r="B21" s="73" t="s">
        <v>17</v>
      </c>
      <c r="C21" s="3">
        <v>2300</v>
      </c>
      <c r="D21" s="4">
        <v>457</v>
      </c>
      <c r="E21" s="12">
        <v>3099</v>
      </c>
      <c r="F21" s="13">
        <v>567</v>
      </c>
      <c r="G21" s="12">
        <v>1287</v>
      </c>
      <c r="H21" s="13">
        <v>213</v>
      </c>
    </row>
    <row r="22" spans="1:8" ht="12.75">
      <c r="A22" s="131">
        <v>18</v>
      </c>
      <c r="B22" s="73" t="s">
        <v>18</v>
      </c>
      <c r="C22" s="3">
        <v>327</v>
      </c>
      <c r="D22" s="4">
        <v>913</v>
      </c>
      <c r="E22" s="12">
        <v>8929</v>
      </c>
      <c r="F22" s="13">
        <v>1094</v>
      </c>
      <c r="G22" s="12">
        <v>490</v>
      </c>
      <c r="H22" s="13">
        <v>323</v>
      </c>
    </row>
    <row r="23" spans="1:8" ht="12.75">
      <c r="A23" s="131">
        <v>19</v>
      </c>
      <c r="B23" s="73" t="s">
        <v>19</v>
      </c>
      <c r="C23" s="3">
        <v>660223</v>
      </c>
      <c r="D23" s="4">
        <v>21624</v>
      </c>
      <c r="E23" s="12">
        <v>870634</v>
      </c>
      <c r="F23" s="13">
        <v>26956</v>
      </c>
      <c r="G23" s="12">
        <v>306453</v>
      </c>
      <c r="H23" s="13">
        <v>9506</v>
      </c>
    </row>
    <row r="24" spans="1:8" ht="12.75">
      <c r="A24" s="131">
        <v>20</v>
      </c>
      <c r="B24" s="73" t="s">
        <v>20</v>
      </c>
      <c r="C24" s="3">
        <v>49769</v>
      </c>
      <c r="D24" s="4">
        <v>220</v>
      </c>
      <c r="E24" s="12">
        <v>65554</v>
      </c>
      <c r="F24" s="13">
        <v>270</v>
      </c>
      <c r="G24" s="12">
        <v>23237</v>
      </c>
      <c r="H24" s="13">
        <v>93</v>
      </c>
    </row>
    <row r="25" spans="1:8" ht="12.75">
      <c r="A25" s="131">
        <v>21</v>
      </c>
      <c r="B25" s="73" t="s">
        <v>21</v>
      </c>
      <c r="C25" s="3">
        <v>1211159</v>
      </c>
      <c r="D25" s="4">
        <v>56685</v>
      </c>
      <c r="E25" s="12">
        <v>1352612</v>
      </c>
      <c r="F25" s="13">
        <v>66367</v>
      </c>
      <c r="G25" s="12">
        <v>258134</v>
      </c>
      <c r="H25" s="13">
        <v>19104</v>
      </c>
    </row>
    <row r="26" spans="1:8" ht="12.75">
      <c r="A26" s="131">
        <v>22</v>
      </c>
      <c r="B26" s="73" t="s">
        <v>22</v>
      </c>
      <c r="C26" s="3">
        <v>2319</v>
      </c>
      <c r="D26" s="4">
        <v>530</v>
      </c>
      <c r="E26" s="12">
        <v>2795</v>
      </c>
      <c r="F26" s="13">
        <v>640</v>
      </c>
      <c r="G26" s="12">
        <v>860</v>
      </c>
      <c r="H26" s="13">
        <v>214</v>
      </c>
    </row>
    <row r="27" spans="1:8" ht="12.75">
      <c r="A27" s="131">
        <v>23</v>
      </c>
      <c r="B27" s="73" t="s">
        <v>23</v>
      </c>
      <c r="C27" s="3">
        <v>145538</v>
      </c>
      <c r="D27" s="4">
        <v>18389</v>
      </c>
      <c r="E27" s="12">
        <v>185485</v>
      </c>
      <c r="F27" s="13">
        <v>24301</v>
      </c>
      <c r="G27" s="12">
        <v>61524</v>
      </c>
      <c r="H27" s="13">
        <v>11614</v>
      </c>
    </row>
    <row r="28" spans="1:8" ht="12.75">
      <c r="A28" s="131">
        <v>24</v>
      </c>
      <c r="B28" s="73" t="s">
        <v>24</v>
      </c>
      <c r="C28" s="3">
        <v>44634</v>
      </c>
      <c r="D28" s="4">
        <v>1382</v>
      </c>
      <c r="E28" s="12">
        <v>54618</v>
      </c>
      <c r="F28" s="13">
        <v>1346</v>
      </c>
      <c r="G28" s="12">
        <v>18425</v>
      </c>
      <c r="H28" s="13">
        <v>606</v>
      </c>
    </row>
    <row r="29" spans="1:8" ht="12.75">
      <c r="A29" s="131">
        <v>25</v>
      </c>
      <c r="B29" s="73" t="s">
        <v>25</v>
      </c>
      <c r="C29" s="3">
        <v>6334</v>
      </c>
      <c r="D29" s="4">
        <v>838</v>
      </c>
      <c r="E29" s="12">
        <v>8397</v>
      </c>
      <c r="F29" s="13">
        <v>1061</v>
      </c>
      <c r="G29" s="12">
        <v>3600</v>
      </c>
      <c r="H29" s="13">
        <v>437</v>
      </c>
    </row>
    <row r="30" spans="1:8" ht="12.75">
      <c r="A30" s="131"/>
      <c r="B30" s="74" t="s">
        <v>59</v>
      </c>
      <c r="C30" s="7">
        <f aca="true" t="shared" si="0" ref="C30:H30">SUM(C5:C29)</f>
        <v>2735175</v>
      </c>
      <c r="D30" s="6">
        <f t="shared" si="0"/>
        <v>146383</v>
      </c>
      <c r="E30" s="22">
        <f t="shared" si="0"/>
        <v>3319101</v>
      </c>
      <c r="F30" s="31">
        <f t="shared" si="0"/>
        <v>175969</v>
      </c>
      <c r="G30" s="22">
        <f t="shared" si="0"/>
        <v>928525</v>
      </c>
      <c r="H30" s="31">
        <f t="shared" si="0"/>
        <v>58159</v>
      </c>
    </row>
    <row r="31" spans="1:8" ht="12.75">
      <c r="A31" s="131">
        <v>26</v>
      </c>
      <c r="B31" s="217" t="s">
        <v>191</v>
      </c>
      <c r="C31" s="3">
        <v>16577</v>
      </c>
      <c r="D31" s="4">
        <v>925</v>
      </c>
      <c r="E31" s="3">
        <v>26836</v>
      </c>
      <c r="F31" s="4">
        <v>1411</v>
      </c>
      <c r="G31" s="3">
        <v>17589</v>
      </c>
      <c r="H31" s="4">
        <v>950</v>
      </c>
    </row>
    <row r="32" spans="1:8" ht="12.75">
      <c r="A32" s="131">
        <v>27</v>
      </c>
      <c r="B32" s="73" t="s">
        <v>27</v>
      </c>
      <c r="C32" s="3">
        <v>8006</v>
      </c>
      <c r="D32" s="4">
        <v>146</v>
      </c>
      <c r="E32" s="12">
        <v>15194</v>
      </c>
      <c r="F32" s="13">
        <v>190</v>
      </c>
      <c r="G32" s="12">
        <v>11097</v>
      </c>
      <c r="H32" s="13">
        <v>119</v>
      </c>
    </row>
    <row r="33" spans="1:8" ht="12.75">
      <c r="A33" s="131">
        <v>28</v>
      </c>
      <c r="B33" s="73" t="s">
        <v>28</v>
      </c>
      <c r="C33" s="3">
        <v>2751</v>
      </c>
      <c r="D33" s="4">
        <v>771</v>
      </c>
      <c r="E33" s="12">
        <v>4906</v>
      </c>
      <c r="F33" s="13">
        <v>987</v>
      </c>
      <c r="G33" s="12">
        <v>3696</v>
      </c>
      <c r="H33" s="13">
        <v>522</v>
      </c>
    </row>
    <row r="34" spans="1:8" ht="12.75">
      <c r="A34" s="131">
        <v>29</v>
      </c>
      <c r="B34" s="73" t="s">
        <v>29</v>
      </c>
      <c r="C34" s="3">
        <v>127006</v>
      </c>
      <c r="D34" s="4">
        <v>608</v>
      </c>
      <c r="E34" s="12">
        <v>195640</v>
      </c>
      <c r="F34" s="13">
        <v>962</v>
      </c>
      <c r="G34" s="12">
        <v>122306</v>
      </c>
      <c r="H34" s="13">
        <v>669</v>
      </c>
    </row>
    <row r="35" spans="1:8" ht="12.75">
      <c r="A35" s="131">
        <v>30</v>
      </c>
      <c r="B35" s="73" t="s">
        <v>30</v>
      </c>
      <c r="C35" s="3">
        <v>5672</v>
      </c>
      <c r="D35" s="4">
        <v>479</v>
      </c>
      <c r="E35" s="12">
        <v>10813</v>
      </c>
      <c r="F35" s="13">
        <v>679</v>
      </c>
      <c r="G35" s="12">
        <v>8162</v>
      </c>
      <c r="H35" s="13">
        <v>421</v>
      </c>
    </row>
    <row r="36" spans="1:8" ht="12.75">
      <c r="A36" s="131">
        <v>31</v>
      </c>
      <c r="B36" s="73" t="s">
        <v>31</v>
      </c>
      <c r="C36" s="3">
        <v>9645</v>
      </c>
      <c r="D36" s="4">
        <v>630</v>
      </c>
      <c r="E36" s="12">
        <v>18987</v>
      </c>
      <c r="F36" s="13">
        <v>867</v>
      </c>
      <c r="G36" s="12">
        <v>14023</v>
      </c>
      <c r="H36" s="13">
        <v>491</v>
      </c>
    </row>
    <row r="37" spans="1:8" ht="12.75">
      <c r="A37" s="131">
        <v>32</v>
      </c>
      <c r="B37" s="73" t="s">
        <v>32</v>
      </c>
      <c r="C37" s="3">
        <v>1254</v>
      </c>
      <c r="D37" s="4">
        <v>145</v>
      </c>
      <c r="E37" s="12">
        <v>2242</v>
      </c>
      <c r="F37" s="13">
        <v>220</v>
      </c>
      <c r="G37" s="12">
        <v>1590</v>
      </c>
      <c r="H37" s="13">
        <v>143</v>
      </c>
    </row>
    <row r="38" spans="1:8" ht="12.75">
      <c r="A38" s="131">
        <v>33</v>
      </c>
      <c r="B38" s="73" t="s">
        <v>33</v>
      </c>
      <c r="C38" s="3">
        <v>848</v>
      </c>
      <c r="D38" s="4">
        <v>54</v>
      </c>
      <c r="E38" s="12">
        <v>1076</v>
      </c>
      <c r="F38" s="13">
        <v>67</v>
      </c>
      <c r="G38" s="12">
        <v>345</v>
      </c>
      <c r="H38" s="13">
        <v>28</v>
      </c>
    </row>
    <row r="39" spans="1:8" ht="12.75">
      <c r="A39" s="131">
        <v>34</v>
      </c>
      <c r="B39" s="73" t="s">
        <v>34</v>
      </c>
      <c r="C39" s="3">
        <v>178884</v>
      </c>
      <c r="D39" s="4">
        <v>24656</v>
      </c>
      <c r="E39" s="12">
        <v>285346</v>
      </c>
      <c r="F39" s="13">
        <v>35667</v>
      </c>
      <c r="G39" s="12">
        <v>174209</v>
      </c>
      <c r="H39" s="13">
        <v>21373</v>
      </c>
    </row>
    <row r="40" spans="1:8" ht="12.75">
      <c r="A40" s="131">
        <v>35</v>
      </c>
      <c r="B40" s="73" t="s">
        <v>35</v>
      </c>
      <c r="C40" s="3">
        <v>3637</v>
      </c>
      <c r="D40" s="4">
        <v>239</v>
      </c>
      <c r="E40" s="3">
        <v>6185</v>
      </c>
      <c r="F40" s="4">
        <v>318</v>
      </c>
      <c r="G40" s="3">
        <v>4145</v>
      </c>
      <c r="H40" s="4">
        <v>186</v>
      </c>
    </row>
    <row r="41" spans="1:8" ht="12.75">
      <c r="A41" s="131">
        <v>36</v>
      </c>
      <c r="B41" s="73" t="s">
        <v>36</v>
      </c>
      <c r="C41" s="3">
        <v>22037</v>
      </c>
      <c r="D41" s="4">
        <v>74</v>
      </c>
      <c r="E41" s="12">
        <v>44189</v>
      </c>
      <c r="F41" s="13">
        <v>143</v>
      </c>
      <c r="G41" s="12">
        <v>34436</v>
      </c>
      <c r="H41" s="13">
        <v>109</v>
      </c>
    </row>
    <row r="42" spans="1:8" ht="12.75">
      <c r="A42" s="131">
        <v>37</v>
      </c>
      <c r="B42" s="73" t="s">
        <v>37</v>
      </c>
      <c r="C42" s="3">
        <v>8450</v>
      </c>
      <c r="D42" s="4">
        <v>500</v>
      </c>
      <c r="E42" s="3">
        <v>16572</v>
      </c>
      <c r="F42" s="4">
        <v>727</v>
      </c>
      <c r="G42" s="3">
        <v>12336</v>
      </c>
      <c r="H42" s="4">
        <v>463</v>
      </c>
    </row>
    <row r="43" spans="1:8" ht="12.75">
      <c r="A43" s="131">
        <v>38</v>
      </c>
      <c r="B43" s="73" t="s">
        <v>38</v>
      </c>
      <c r="C43" s="3">
        <v>37366</v>
      </c>
      <c r="D43" s="4">
        <v>1029</v>
      </c>
      <c r="E43" s="3">
        <v>56527</v>
      </c>
      <c r="F43" s="4">
        <v>1374</v>
      </c>
      <c r="G43" s="3">
        <v>31309</v>
      </c>
      <c r="H43" s="4">
        <v>768</v>
      </c>
    </row>
    <row r="44" spans="1:8" ht="12.75">
      <c r="A44" s="131">
        <v>39</v>
      </c>
      <c r="B44" s="73" t="s">
        <v>39</v>
      </c>
      <c r="C44" s="3">
        <v>32109</v>
      </c>
      <c r="D44" s="4">
        <v>4070</v>
      </c>
      <c r="E44" s="12">
        <v>51237</v>
      </c>
      <c r="F44" s="13">
        <v>5407</v>
      </c>
      <c r="G44" s="12">
        <v>31235</v>
      </c>
      <c r="H44" s="13">
        <v>3311</v>
      </c>
    </row>
    <row r="45" spans="1:8" ht="12.75">
      <c r="A45" s="131">
        <v>40</v>
      </c>
      <c r="B45" s="73" t="s">
        <v>40</v>
      </c>
      <c r="C45" s="3">
        <v>2177</v>
      </c>
      <c r="D45" s="4">
        <v>168</v>
      </c>
      <c r="E45" s="12">
        <v>3654</v>
      </c>
      <c r="F45" s="13">
        <v>229</v>
      </c>
      <c r="G45" s="12">
        <v>2521</v>
      </c>
      <c r="H45" s="13">
        <v>164</v>
      </c>
    </row>
    <row r="46" spans="1:8" ht="12.75">
      <c r="A46" s="131"/>
      <c r="B46" s="74" t="s">
        <v>61</v>
      </c>
      <c r="C46" s="7">
        <f aca="true" t="shared" si="1" ref="C46:H46">SUM(C31:C45)</f>
        <v>456419</v>
      </c>
      <c r="D46" s="6">
        <f t="shared" si="1"/>
        <v>34494</v>
      </c>
      <c r="E46" s="7">
        <f t="shared" si="1"/>
        <v>739404</v>
      </c>
      <c r="F46" s="6">
        <f t="shared" si="1"/>
        <v>49248</v>
      </c>
      <c r="G46" s="7">
        <f t="shared" si="1"/>
        <v>468999</v>
      </c>
      <c r="H46" s="6">
        <f t="shared" si="1"/>
        <v>29717</v>
      </c>
    </row>
    <row r="47" spans="1:8" ht="12.75">
      <c r="A47" s="131"/>
      <c r="B47" s="74" t="s">
        <v>60</v>
      </c>
      <c r="C47" s="7">
        <f aca="true" t="shared" si="2" ref="C47:H47">+C46+C30</f>
        <v>3191594</v>
      </c>
      <c r="D47" s="6">
        <f t="shared" si="2"/>
        <v>180877</v>
      </c>
      <c r="E47" s="7">
        <f t="shared" si="2"/>
        <v>4058505</v>
      </c>
      <c r="F47" s="6">
        <f t="shared" si="2"/>
        <v>225217</v>
      </c>
      <c r="G47" s="7">
        <f t="shared" si="2"/>
        <v>1397524</v>
      </c>
      <c r="H47" s="6">
        <f t="shared" si="2"/>
        <v>87876</v>
      </c>
    </row>
    <row r="48" spans="1:8" ht="16.5" customHeight="1">
      <c r="A48" s="131">
        <v>41</v>
      </c>
      <c r="B48" s="73" t="s">
        <v>41</v>
      </c>
      <c r="C48" s="15"/>
      <c r="D48" s="16"/>
      <c r="E48" s="3">
        <v>14400</v>
      </c>
      <c r="F48" s="4">
        <v>627</v>
      </c>
      <c r="G48" s="3">
        <v>14400</v>
      </c>
      <c r="H48" s="4">
        <v>627</v>
      </c>
    </row>
    <row r="49" spans="1:8" ht="12.75">
      <c r="A49" s="131">
        <v>42</v>
      </c>
      <c r="B49" s="73" t="s">
        <v>42</v>
      </c>
      <c r="C49" s="15"/>
      <c r="D49" s="16"/>
      <c r="E49" s="3">
        <v>267</v>
      </c>
      <c r="F49" s="4">
        <v>24</v>
      </c>
      <c r="G49" s="3">
        <v>267</v>
      </c>
      <c r="H49" s="4">
        <v>24</v>
      </c>
    </row>
    <row r="50" spans="1:8" ht="14.25" customHeight="1">
      <c r="A50" s="131">
        <v>43</v>
      </c>
      <c r="B50" s="217" t="s">
        <v>190</v>
      </c>
      <c r="C50" s="15"/>
      <c r="D50" s="16"/>
      <c r="E50" s="3">
        <v>499</v>
      </c>
      <c r="F50" s="4">
        <v>47</v>
      </c>
      <c r="G50" s="3">
        <v>499</v>
      </c>
      <c r="H50" s="4">
        <v>47</v>
      </c>
    </row>
    <row r="51" spans="1:8" ht="12.75">
      <c r="A51" s="131">
        <v>44</v>
      </c>
      <c r="B51" s="217" t="s">
        <v>193</v>
      </c>
      <c r="C51" s="15"/>
      <c r="D51" s="16"/>
      <c r="E51" s="12">
        <v>1695</v>
      </c>
      <c r="F51" s="13">
        <v>348</v>
      </c>
      <c r="G51" s="12">
        <v>1695</v>
      </c>
      <c r="H51" s="13">
        <v>348</v>
      </c>
    </row>
    <row r="52" spans="1:8" ht="12.75">
      <c r="A52" s="131">
        <v>45</v>
      </c>
      <c r="B52" s="73" t="s">
        <v>43</v>
      </c>
      <c r="C52" s="15"/>
      <c r="D52" s="16"/>
      <c r="E52" s="12">
        <v>710</v>
      </c>
      <c r="F52" s="13">
        <v>82</v>
      </c>
      <c r="G52" s="12">
        <v>710</v>
      </c>
      <c r="H52" s="13">
        <v>82</v>
      </c>
    </row>
    <row r="53" spans="1:8" ht="12.75">
      <c r="A53" s="131">
        <v>46</v>
      </c>
      <c r="B53" s="73" t="s">
        <v>44</v>
      </c>
      <c r="C53" s="15"/>
      <c r="D53" s="16"/>
      <c r="E53" s="12">
        <v>215320</v>
      </c>
      <c r="F53" s="13">
        <v>4652</v>
      </c>
      <c r="G53" s="12">
        <v>215320</v>
      </c>
      <c r="H53" s="13">
        <v>4652</v>
      </c>
    </row>
    <row r="54" spans="1:8" ht="12.75">
      <c r="A54" s="131">
        <v>47</v>
      </c>
      <c r="B54" s="73" t="s">
        <v>45</v>
      </c>
      <c r="C54" s="15"/>
      <c r="D54" s="16"/>
      <c r="E54" s="12">
        <v>9213</v>
      </c>
      <c r="F54" s="13">
        <v>382</v>
      </c>
      <c r="G54" s="12">
        <v>9213</v>
      </c>
      <c r="H54" s="13">
        <v>382</v>
      </c>
    </row>
    <row r="55" spans="1:8" ht="12.75">
      <c r="A55" s="131">
        <v>48</v>
      </c>
      <c r="B55" s="73" t="s">
        <v>46</v>
      </c>
      <c r="C55" s="15"/>
      <c r="D55" s="16"/>
      <c r="E55" s="12">
        <v>555</v>
      </c>
      <c r="F55" s="13">
        <v>29</v>
      </c>
      <c r="G55" s="12">
        <v>555</v>
      </c>
      <c r="H55" s="13">
        <v>29</v>
      </c>
    </row>
    <row r="56" spans="1:8" ht="12.75">
      <c r="A56" s="131">
        <v>49</v>
      </c>
      <c r="B56" s="73" t="s">
        <v>47</v>
      </c>
      <c r="C56" s="15"/>
      <c r="D56" s="16"/>
      <c r="E56" s="3">
        <v>2279</v>
      </c>
      <c r="F56" s="4">
        <v>25</v>
      </c>
      <c r="G56" s="3">
        <v>2279</v>
      </c>
      <c r="H56" s="4">
        <v>25</v>
      </c>
    </row>
    <row r="57" spans="1:8" ht="12.75">
      <c r="A57" s="131">
        <v>50</v>
      </c>
      <c r="B57" s="73" t="s">
        <v>48</v>
      </c>
      <c r="C57" s="15"/>
      <c r="D57" s="16"/>
      <c r="E57" s="12">
        <v>4611</v>
      </c>
      <c r="F57" s="13">
        <v>16</v>
      </c>
      <c r="G57" s="12">
        <v>4611</v>
      </c>
      <c r="H57" s="13">
        <v>16</v>
      </c>
    </row>
    <row r="58" spans="1:8" ht="12.75">
      <c r="A58" s="131">
        <v>51</v>
      </c>
      <c r="B58" s="217" t="s">
        <v>192</v>
      </c>
      <c r="C58" s="15"/>
      <c r="D58" s="16"/>
      <c r="E58" s="12">
        <v>324</v>
      </c>
      <c r="F58" s="13">
        <v>17</v>
      </c>
      <c r="G58" s="12">
        <v>324</v>
      </c>
      <c r="H58" s="13">
        <v>17</v>
      </c>
    </row>
    <row r="59" spans="1:8" ht="12.75">
      <c r="A59" s="131">
        <v>52</v>
      </c>
      <c r="B59" s="229" t="s">
        <v>49</v>
      </c>
      <c r="C59" s="15"/>
      <c r="D59" s="16"/>
      <c r="E59" s="12">
        <v>9043</v>
      </c>
      <c r="F59" s="13">
        <v>774</v>
      </c>
      <c r="G59" s="12">
        <v>9043</v>
      </c>
      <c r="H59" s="13">
        <v>774</v>
      </c>
    </row>
    <row r="60" spans="1:8" ht="12.75">
      <c r="A60" s="131">
        <v>53</v>
      </c>
      <c r="B60" s="73" t="s">
        <v>50</v>
      </c>
      <c r="C60" s="15"/>
      <c r="D60" s="16"/>
      <c r="E60" s="3">
        <v>1227</v>
      </c>
      <c r="F60" s="4">
        <v>49</v>
      </c>
      <c r="G60" s="3">
        <v>1227</v>
      </c>
      <c r="H60" s="4">
        <v>49</v>
      </c>
    </row>
    <row r="61" spans="1:8" ht="12.75">
      <c r="A61" s="131">
        <v>54</v>
      </c>
      <c r="B61" s="73" t="s">
        <v>51</v>
      </c>
      <c r="C61" s="15"/>
      <c r="D61" s="16"/>
      <c r="E61" s="12">
        <v>24429</v>
      </c>
      <c r="F61" s="13">
        <v>81</v>
      </c>
      <c r="G61" s="12">
        <v>24429</v>
      </c>
      <c r="H61" s="13">
        <v>81</v>
      </c>
    </row>
    <row r="62" spans="1:8" ht="12.75">
      <c r="A62" s="131">
        <v>55</v>
      </c>
      <c r="B62" s="73" t="s">
        <v>52</v>
      </c>
      <c r="C62" s="15"/>
      <c r="D62" s="16"/>
      <c r="E62" s="12">
        <v>390</v>
      </c>
      <c r="F62" s="13">
        <v>12</v>
      </c>
      <c r="G62" s="12">
        <v>390</v>
      </c>
      <c r="H62" s="13">
        <v>12</v>
      </c>
    </row>
    <row r="63" spans="1:8" ht="13.5" thickBot="1">
      <c r="A63" s="131">
        <v>56</v>
      </c>
      <c r="B63" s="75" t="s">
        <v>53</v>
      </c>
      <c r="C63" s="35"/>
      <c r="D63" s="36"/>
      <c r="E63" s="39">
        <v>9392</v>
      </c>
      <c r="F63" s="40">
        <v>665</v>
      </c>
      <c r="G63" s="39">
        <v>9392</v>
      </c>
      <c r="H63" s="40">
        <v>665</v>
      </c>
    </row>
    <row r="64" spans="1:8" ht="13.5" thickBot="1">
      <c r="A64" s="133"/>
      <c r="B64" s="76" t="s">
        <v>63</v>
      </c>
      <c r="C64" s="45"/>
      <c r="D64" s="45"/>
      <c r="E64" s="17">
        <f>SUM(E48:E63)</f>
        <v>294354</v>
      </c>
      <c r="F64" s="18">
        <f>SUM(F48:F63)</f>
        <v>7830</v>
      </c>
      <c r="G64" s="17">
        <f>SUM(G48:G63)</f>
        <v>294354</v>
      </c>
      <c r="H64" s="18">
        <f>SUM(H48:H63)</f>
        <v>7830</v>
      </c>
    </row>
    <row r="65" spans="2:8" ht="13.5" thickBot="1">
      <c r="B65" s="77" t="s">
        <v>62</v>
      </c>
      <c r="C65" s="43">
        <f aca="true" t="shared" si="3" ref="C65:H65">C64+C46+C30</f>
        <v>3191594</v>
      </c>
      <c r="D65" s="44">
        <f t="shared" si="3"/>
        <v>180877</v>
      </c>
      <c r="E65" s="43">
        <f t="shared" si="3"/>
        <v>4352859</v>
      </c>
      <c r="F65" s="44">
        <f t="shared" si="3"/>
        <v>233047</v>
      </c>
      <c r="G65" s="43">
        <f t="shared" si="3"/>
        <v>1691878</v>
      </c>
      <c r="H65" s="44">
        <f t="shared" si="3"/>
        <v>95706</v>
      </c>
    </row>
    <row r="66" ht="12.75">
      <c r="B66" s="1" t="s">
        <v>56</v>
      </c>
    </row>
    <row r="67" ht="13.5" thickBot="1">
      <c r="B67" s="230" t="s">
        <v>54</v>
      </c>
    </row>
    <row r="68" spans="2:11" ht="15.75" thickBot="1">
      <c r="B68" s="230" t="s">
        <v>64</v>
      </c>
      <c r="J68" s="235" t="s">
        <v>67</v>
      </c>
      <c r="K68" s="236"/>
    </row>
    <row r="69" ht="12.75">
      <c r="B69" s="183"/>
    </row>
  </sheetData>
  <sheetProtection/>
  <mergeCells count="10">
    <mergeCell ref="J68:K68"/>
    <mergeCell ref="J5:K5"/>
    <mergeCell ref="A1:F1"/>
    <mergeCell ref="A2:A4"/>
    <mergeCell ref="C2:D2"/>
    <mergeCell ref="E2:F2"/>
    <mergeCell ref="G2:H2"/>
    <mergeCell ref="G3:G4"/>
    <mergeCell ref="H3:H4"/>
    <mergeCell ref="B2:B4"/>
  </mergeCells>
  <hyperlinks>
    <hyperlink ref="J68" location="Indice!A1" display="Volver al Indice"/>
    <hyperlink ref="J5" location="Indice!A1" display="Volver al 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zoomScale="75" zoomScaleNormal="75" zoomScalePageLayoutView="0" workbookViewId="0" topLeftCell="A1">
      <selection activeCell="A64" sqref="A64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3" width="14.00390625" style="1" customWidth="1"/>
    <col min="4" max="4" width="11.421875" style="1" customWidth="1"/>
    <col min="5" max="5" width="14.57421875" style="1" customWidth="1"/>
    <col min="6" max="6" width="10.8515625" style="1" customWidth="1"/>
    <col min="7" max="16384" width="11.421875" style="1" customWidth="1"/>
  </cols>
  <sheetData>
    <row r="1" spans="1:8" ht="16.5" thickBot="1">
      <c r="A1" s="257" t="s">
        <v>202</v>
      </c>
      <c r="B1" s="257"/>
      <c r="C1" s="257"/>
      <c r="D1" s="257"/>
      <c r="E1" s="130"/>
      <c r="F1" s="130"/>
      <c r="G1" s="130"/>
      <c r="H1" s="130"/>
    </row>
    <row r="2" spans="1:8" ht="30" customHeight="1" thickBot="1">
      <c r="A2" s="250"/>
      <c r="B2" s="244" t="s">
        <v>0</v>
      </c>
      <c r="C2" s="240" t="s">
        <v>194</v>
      </c>
      <c r="D2" s="253"/>
      <c r="E2" s="240" t="s">
        <v>195</v>
      </c>
      <c r="F2" s="253"/>
      <c r="G2" s="241" t="s">
        <v>176</v>
      </c>
      <c r="H2" s="253"/>
    </row>
    <row r="3" spans="1:8" ht="12.75">
      <c r="A3" s="251"/>
      <c r="B3" s="245"/>
      <c r="C3" s="46" t="s">
        <v>54</v>
      </c>
      <c r="D3" s="9" t="s">
        <v>55</v>
      </c>
      <c r="E3" s="46" t="s">
        <v>54</v>
      </c>
      <c r="F3" s="9" t="s">
        <v>55</v>
      </c>
      <c r="G3" s="247" t="s">
        <v>54</v>
      </c>
      <c r="H3" s="247" t="s">
        <v>55</v>
      </c>
    </row>
    <row r="4" spans="1:8" ht="14.25" customHeight="1" thickBot="1">
      <c r="A4" s="252"/>
      <c r="B4" s="246"/>
      <c r="C4" s="53">
        <v>39628</v>
      </c>
      <c r="D4" s="11">
        <v>39628</v>
      </c>
      <c r="E4" s="53">
        <v>39817</v>
      </c>
      <c r="F4" s="11">
        <v>39817</v>
      </c>
      <c r="G4" s="248"/>
      <c r="H4" s="248"/>
    </row>
    <row r="5" spans="1:11" ht="15.75" thickBot="1">
      <c r="A5" s="131">
        <v>1</v>
      </c>
      <c r="B5" s="101" t="s">
        <v>1</v>
      </c>
      <c r="C5" s="52">
        <v>10890</v>
      </c>
      <c r="D5" s="51">
        <v>881</v>
      </c>
      <c r="E5" s="52">
        <v>12674</v>
      </c>
      <c r="F5" s="51">
        <v>1142</v>
      </c>
      <c r="G5" s="52">
        <v>3365</v>
      </c>
      <c r="H5" s="51">
        <v>329</v>
      </c>
      <c r="I5" s="270"/>
      <c r="J5" s="235" t="s">
        <v>67</v>
      </c>
      <c r="K5" s="236"/>
    </row>
    <row r="6" spans="1:9" ht="12.75">
      <c r="A6" s="131">
        <v>2</v>
      </c>
      <c r="B6" s="90" t="s">
        <v>2</v>
      </c>
      <c r="C6" s="32">
        <v>18010</v>
      </c>
      <c r="D6" s="13">
        <v>929</v>
      </c>
      <c r="E6" s="32">
        <v>24604</v>
      </c>
      <c r="F6" s="13">
        <v>1196</v>
      </c>
      <c r="G6" s="32">
        <v>7492</v>
      </c>
      <c r="H6" s="13">
        <v>353</v>
      </c>
      <c r="I6" s="270"/>
    </row>
    <row r="7" spans="1:9" ht="12.75">
      <c r="A7" s="131">
        <v>3</v>
      </c>
      <c r="B7" s="90" t="s">
        <v>3</v>
      </c>
      <c r="C7" s="32">
        <v>47385</v>
      </c>
      <c r="D7" s="13">
        <v>3037</v>
      </c>
      <c r="E7" s="32">
        <v>54648</v>
      </c>
      <c r="F7" s="13">
        <v>3903</v>
      </c>
      <c r="G7" s="32">
        <v>14795</v>
      </c>
      <c r="H7" s="13">
        <v>1442</v>
      </c>
      <c r="I7" s="270"/>
    </row>
    <row r="8" spans="1:9" ht="12.75">
      <c r="A8" s="131">
        <v>4</v>
      </c>
      <c r="B8" s="90" t="s">
        <v>4</v>
      </c>
      <c r="C8" s="32">
        <v>36240</v>
      </c>
      <c r="D8" s="13">
        <v>1319</v>
      </c>
      <c r="E8" s="32">
        <v>43341</v>
      </c>
      <c r="F8" s="13">
        <v>1921</v>
      </c>
      <c r="G8" s="32">
        <v>13534</v>
      </c>
      <c r="H8" s="13">
        <v>887</v>
      </c>
      <c r="I8" s="270"/>
    </row>
    <row r="9" spans="1:9" ht="12.75">
      <c r="A9" s="131">
        <v>5</v>
      </c>
      <c r="B9" s="90" t="s">
        <v>5</v>
      </c>
      <c r="C9" s="32">
        <v>136206</v>
      </c>
      <c r="D9" s="13">
        <v>2126</v>
      </c>
      <c r="E9" s="32">
        <v>179070</v>
      </c>
      <c r="F9" s="13">
        <v>2968</v>
      </c>
      <c r="G9" s="32">
        <v>83917</v>
      </c>
      <c r="H9" s="13">
        <v>1025</v>
      </c>
      <c r="I9" s="270"/>
    </row>
    <row r="10" spans="1:9" ht="12.75">
      <c r="A10" s="131">
        <v>6</v>
      </c>
      <c r="B10" s="90" t="s">
        <v>6</v>
      </c>
      <c r="C10" s="32">
        <v>3241</v>
      </c>
      <c r="D10" s="13">
        <v>3214</v>
      </c>
      <c r="E10" s="32">
        <v>3676</v>
      </c>
      <c r="F10" s="13">
        <v>3717</v>
      </c>
      <c r="G10" s="32">
        <v>864</v>
      </c>
      <c r="H10" s="13">
        <v>879</v>
      </c>
      <c r="I10" s="270"/>
    </row>
    <row r="11" spans="1:9" ht="12.75">
      <c r="A11" s="131">
        <v>7</v>
      </c>
      <c r="B11" s="90" t="s">
        <v>7</v>
      </c>
      <c r="C11" s="32">
        <v>486716</v>
      </c>
      <c r="D11" s="13">
        <v>35717</v>
      </c>
      <c r="E11" s="135">
        <v>518704</v>
      </c>
      <c r="F11" s="13">
        <v>41099</v>
      </c>
      <c r="G11" s="135">
        <v>75076</v>
      </c>
      <c r="H11" s="13">
        <v>8846</v>
      </c>
      <c r="I11" s="270"/>
    </row>
    <row r="12" spans="1:9" ht="12.75">
      <c r="A12" s="131">
        <v>8</v>
      </c>
      <c r="B12" s="90" t="s">
        <v>8</v>
      </c>
      <c r="C12" s="32">
        <v>26178</v>
      </c>
      <c r="D12" s="13">
        <v>5937</v>
      </c>
      <c r="E12" s="32">
        <v>32817</v>
      </c>
      <c r="F12" s="13">
        <v>7431</v>
      </c>
      <c r="G12" s="32">
        <v>9753</v>
      </c>
      <c r="H12" s="13">
        <v>2608</v>
      </c>
      <c r="I12" s="270"/>
    </row>
    <row r="13" spans="1:9" ht="12.75">
      <c r="A13" s="131">
        <v>9</v>
      </c>
      <c r="B13" s="90" t="s">
        <v>9</v>
      </c>
      <c r="C13" s="32">
        <v>1370</v>
      </c>
      <c r="D13" s="13">
        <v>82</v>
      </c>
      <c r="E13" s="32">
        <v>2052</v>
      </c>
      <c r="F13" s="13">
        <v>111</v>
      </c>
      <c r="G13" s="32">
        <v>764</v>
      </c>
      <c r="H13" s="13">
        <v>50</v>
      </c>
      <c r="I13" s="270"/>
    </row>
    <row r="14" spans="1:9" ht="12.75">
      <c r="A14" s="131">
        <v>10</v>
      </c>
      <c r="B14" s="90" t="s">
        <v>10</v>
      </c>
      <c r="C14" s="32">
        <v>1128</v>
      </c>
      <c r="D14" s="13">
        <v>365</v>
      </c>
      <c r="E14" s="32">
        <v>2110</v>
      </c>
      <c r="F14" s="13">
        <v>535</v>
      </c>
      <c r="G14" s="32">
        <v>1199</v>
      </c>
      <c r="H14" s="13">
        <v>178</v>
      </c>
      <c r="I14" s="270"/>
    </row>
    <row r="15" spans="1:9" ht="12.75">
      <c r="A15" s="131">
        <v>11</v>
      </c>
      <c r="B15" s="90" t="s">
        <v>11</v>
      </c>
      <c r="C15" s="32">
        <v>118586</v>
      </c>
      <c r="D15" s="13">
        <v>4918</v>
      </c>
      <c r="E15" s="32">
        <v>177728</v>
      </c>
      <c r="F15" s="13">
        <v>6280</v>
      </c>
      <c r="G15" s="32">
        <v>89817</v>
      </c>
      <c r="H15" s="13">
        <v>2168</v>
      </c>
      <c r="I15" s="270"/>
    </row>
    <row r="16" spans="1:16" ht="15.75">
      <c r="A16" s="131">
        <v>12</v>
      </c>
      <c r="B16" s="90" t="s">
        <v>12</v>
      </c>
      <c r="C16" s="32">
        <v>4053</v>
      </c>
      <c r="D16" s="13">
        <v>420</v>
      </c>
      <c r="E16" s="32">
        <v>6942</v>
      </c>
      <c r="F16" s="13">
        <v>532</v>
      </c>
      <c r="G16" s="32">
        <v>3697</v>
      </c>
      <c r="H16" s="13">
        <v>161</v>
      </c>
      <c r="I16" s="270"/>
      <c r="K16" s="234"/>
      <c r="L16" s="234"/>
      <c r="M16" s="234"/>
      <c r="N16" s="234"/>
      <c r="O16" s="234"/>
      <c r="P16" s="234"/>
    </row>
    <row r="17" spans="1:9" ht="12.75">
      <c r="A17" s="131">
        <v>13</v>
      </c>
      <c r="B17" s="90" t="s">
        <v>13</v>
      </c>
      <c r="C17" s="32">
        <v>1066</v>
      </c>
      <c r="D17" s="13">
        <v>91</v>
      </c>
      <c r="E17" s="32">
        <v>1388</v>
      </c>
      <c r="F17" s="13">
        <v>129</v>
      </c>
      <c r="G17" s="32">
        <v>493</v>
      </c>
      <c r="H17" s="13">
        <v>50</v>
      </c>
      <c r="I17" s="270"/>
    </row>
    <row r="18" spans="1:9" ht="12.75">
      <c r="A18" s="131">
        <v>14</v>
      </c>
      <c r="B18" s="90" t="s">
        <v>14</v>
      </c>
      <c r="C18" s="32">
        <v>2961</v>
      </c>
      <c r="D18" s="13">
        <v>305</v>
      </c>
      <c r="E18" s="32">
        <v>3987</v>
      </c>
      <c r="F18" s="13">
        <v>410</v>
      </c>
      <c r="G18" s="32">
        <v>1523</v>
      </c>
      <c r="H18" s="13">
        <v>131</v>
      </c>
      <c r="I18" s="270"/>
    </row>
    <row r="19" spans="1:9" ht="12.75">
      <c r="A19" s="131">
        <v>15</v>
      </c>
      <c r="B19" s="90" t="s">
        <v>15</v>
      </c>
      <c r="C19" s="32">
        <v>6828</v>
      </c>
      <c r="D19" s="13">
        <v>599</v>
      </c>
      <c r="E19" s="32">
        <v>9781</v>
      </c>
      <c r="F19" s="13">
        <v>764</v>
      </c>
      <c r="G19" s="32">
        <v>4185</v>
      </c>
      <c r="H19" s="13">
        <v>274</v>
      </c>
      <c r="I19" s="270"/>
    </row>
    <row r="20" spans="1:9" ht="12.75">
      <c r="A20" s="131">
        <v>16</v>
      </c>
      <c r="B20" s="90" t="s">
        <v>16</v>
      </c>
      <c r="C20" s="32">
        <v>4887</v>
      </c>
      <c r="D20" s="13">
        <v>715</v>
      </c>
      <c r="E20" s="32">
        <v>6622</v>
      </c>
      <c r="F20" s="13">
        <v>895</v>
      </c>
      <c r="G20" s="32">
        <v>2692</v>
      </c>
      <c r="H20" s="13">
        <v>285</v>
      </c>
      <c r="I20" s="270"/>
    </row>
    <row r="21" spans="1:9" ht="12.75">
      <c r="A21" s="131">
        <v>17</v>
      </c>
      <c r="B21" s="90" t="s">
        <v>17</v>
      </c>
      <c r="C21" s="32">
        <v>3874</v>
      </c>
      <c r="D21" s="13">
        <v>664</v>
      </c>
      <c r="E21" s="32">
        <v>5246</v>
      </c>
      <c r="F21" s="13">
        <v>853</v>
      </c>
      <c r="G21" s="32">
        <v>2147</v>
      </c>
      <c r="H21" s="13">
        <v>286</v>
      </c>
      <c r="I21" s="270"/>
    </row>
    <row r="22" spans="1:9" ht="12.75">
      <c r="A22" s="131">
        <v>18</v>
      </c>
      <c r="B22" s="90" t="s">
        <v>18</v>
      </c>
      <c r="C22" s="32">
        <v>9494</v>
      </c>
      <c r="D22" s="13">
        <v>1347</v>
      </c>
      <c r="E22" s="32">
        <v>9494</v>
      </c>
      <c r="F22" s="13">
        <v>1675</v>
      </c>
      <c r="G22" s="32">
        <v>565</v>
      </c>
      <c r="H22" s="13">
        <v>581</v>
      </c>
      <c r="I22" s="270"/>
    </row>
    <row r="23" spans="1:9" ht="12.75">
      <c r="A23" s="131">
        <v>19</v>
      </c>
      <c r="B23" s="90" t="s">
        <v>19</v>
      </c>
      <c r="C23" s="32">
        <v>992798</v>
      </c>
      <c r="D23" s="13">
        <v>28662</v>
      </c>
      <c r="E23" s="32">
        <v>1183662</v>
      </c>
      <c r="F23" s="13">
        <v>36840</v>
      </c>
      <c r="G23" s="32">
        <v>313028</v>
      </c>
      <c r="H23" s="13">
        <v>9884</v>
      </c>
      <c r="I23" s="270"/>
    </row>
    <row r="24" spans="1:9" ht="12.75">
      <c r="A24" s="131">
        <v>20</v>
      </c>
      <c r="B24" s="90" t="s">
        <v>20</v>
      </c>
      <c r="C24" s="32">
        <v>74069</v>
      </c>
      <c r="D24" s="13">
        <v>280</v>
      </c>
      <c r="E24" s="32">
        <v>86789</v>
      </c>
      <c r="F24" s="13">
        <v>367</v>
      </c>
      <c r="G24" s="32">
        <v>21235</v>
      </c>
      <c r="H24" s="13">
        <v>97</v>
      </c>
      <c r="I24" s="270"/>
    </row>
    <row r="25" spans="1:9" ht="12.75">
      <c r="A25" s="131">
        <v>21</v>
      </c>
      <c r="B25" s="90" t="s">
        <v>21</v>
      </c>
      <c r="C25" s="32">
        <v>1456723</v>
      </c>
      <c r="D25" s="13">
        <v>71934</v>
      </c>
      <c r="E25" s="135">
        <v>1541613</v>
      </c>
      <c r="F25" s="13">
        <v>88066</v>
      </c>
      <c r="G25" s="135">
        <v>189001</v>
      </c>
      <c r="H25" s="13">
        <v>21699</v>
      </c>
      <c r="I25" s="270"/>
    </row>
    <row r="26" spans="1:9" ht="12.75">
      <c r="A26" s="131">
        <v>22</v>
      </c>
      <c r="B26" s="90" t="s">
        <v>22</v>
      </c>
      <c r="C26" s="32">
        <v>3193</v>
      </c>
      <c r="D26" s="13">
        <v>797</v>
      </c>
      <c r="E26" s="32">
        <v>3582</v>
      </c>
      <c r="F26" s="13">
        <v>878</v>
      </c>
      <c r="G26" s="32">
        <v>787</v>
      </c>
      <c r="H26" s="13">
        <v>238</v>
      </c>
      <c r="I26" s="270"/>
    </row>
    <row r="27" spans="1:9" ht="12.75">
      <c r="A27" s="131">
        <v>23</v>
      </c>
      <c r="B27" s="90" t="s">
        <v>23</v>
      </c>
      <c r="C27" s="32">
        <v>217827</v>
      </c>
      <c r="D27" s="13">
        <v>30610</v>
      </c>
      <c r="E27" s="32">
        <v>262274</v>
      </c>
      <c r="F27" s="13">
        <v>37625</v>
      </c>
      <c r="G27" s="32">
        <v>76789</v>
      </c>
      <c r="H27" s="13">
        <v>13324</v>
      </c>
      <c r="I27" s="270"/>
    </row>
    <row r="28" spans="1:9" ht="12.75">
      <c r="A28" s="131">
        <v>24</v>
      </c>
      <c r="B28" s="90" t="s">
        <v>24</v>
      </c>
      <c r="C28" s="32">
        <v>64891</v>
      </c>
      <c r="D28" s="13">
        <v>1401</v>
      </c>
      <c r="E28" s="32">
        <v>79100</v>
      </c>
      <c r="F28" s="13">
        <v>2307</v>
      </c>
      <c r="G28" s="32">
        <v>24482</v>
      </c>
      <c r="H28" s="13">
        <v>961</v>
      </c>
      <c r="I28" s="270"/>
    </row>
    <row r="29" spans="1:9" ht="12.75">
      <c r="A29" s="131">
        <v>25</v>
      </c>
      <c r="B29" s="90" t="s">
        <v>25</v>
      </c>
      <c r="C29" s="32">
        <v>10638</v>
      </c>
      <c r="D29" s="13">
        <v>1239</v>
      </c>
      <c r="E29" s="32">
        <v>14706</v>
      </c>
      <c r="F29" s="13">
        <v>1614</v>
      </c>
      <c r="G29" s="32">
        <v>6309</v>
      </c>
      <c r="H29" s="13">
        <v>553</v>
      </c>
      <c r="I29" s="270"/>
    </row>
    <row r="30" spans="1:9" ht="12.75">
      <c r="A30" s="131"/>
      <c r="B30" s="91" t="s">
        <v>59</v>
      </c>
      <c r="C30" s="98">
        <f aca="true" t="shared" si="0" ref="C30:H30">SUM(C5:C29)</f>
        <v>3739252</v>
      </c>
      <c r="D30" s="132">
        <f t="shared" si="0"/>
        <v>197589</v>
      </c>
      <c r="E30" s="22">
        <f t="shared" si="0"/>
        <v>4266610</v>
      </c>
      <c r="F30" s="22">
        <f t="shared" si="0"/>
        <v>243258</v>
      </c>
      <c r="G30" s="22">
        <f>SUM(G5:G29)</f>
        <v>947509</v>
      </c>
      <c r="H30" s="22">
        <f t="shared" si="0"/>
        <v>67289</v>
      </c>
      <c r="I30" s="270"/>
    </row>
    <row r="31" spans="1:9" ht="25.5">
      <c r="A31" s="131">
        <v>26</v>
      </c>
      <c r="B31" s="168" t="s">
        <v>191</v>
      </c>
      <c r="C31" s="33">
        <v>36848</v>
      </c>
      <c r="D31" s="4">
        <v>2067</v>
      </c>
      <c r="E31" s="33">
        <v>46398</v>
      </c>
      <c r="F31" s="4">
        <v>2971</v>
      </c>
      <c r="G31" s="33">
        <v>19562</v>
      </c>
      <c r="H31" s="4">
        <v>1560</v>
      </c>
      <c r="I31" s="270"/>
    </row>
    <row r="32" spans="1:9" ht="12.75">
      <c r="A32" s="131">
        <v>27</v>
      </c>
      <c r="B32" s="90" t="s">
        <v>27</v>
      </c>
      <c r="C32" s="32">
        <v>22884</v>
      </c>
      <c r="D32" s="13">
        <v>246</v>
      </c>
      <c r="E32" s="32">
        <v>29778</v>
      </c>
      <c r="F32" s="13">
        <v>345</v>
      </c>
      <c r="G32" s="32">
        <v>14584</v>
      </c>
      <c r="H32" s="13">
        <v>155</v>
      </c>
      <c r="I32" s="270"/>
    </row>
    <row r="33" spans="1:9" ht="12.75">
      <c r="A33" s="131">
        <v>28</v>
      </c>
      <c r="B33" s="90" t="s">
        <v>28</v>
      </c>
      <c r="C33" s="32">
        <v>6725</v>
      </c>
      <c r="D33" s="13">
        <v>1187</v>
      </c>
      <c r="E33" s="32">
        <v>10073</v>
      </c>
      <c r="F33" s="13">
        <v>1618</v>
      </c>
      <c r="G33" s="32">
        <v>5167</v>
      </c>
      <c r="H33" s="13">
        <v>631</v>
      </c>
      <c r="I33" s="270"/>
    </row>
    <row r="34" spans="1:9" ht="12.75">
      <c r="A34" s="131">
        <v>29</v>
      </c>
      <c r="B34" s="90" t="s">
        <v>29</v>
      </c>
      <c r="C34" s="32">
        <v>250579</v>
      </c>
      <c r="D34" s="13">
        <v>1376</v>
      </c>
      <c r="E34" s="32">
        <v>311480</v>
      </c>
      <c r="F34" s="13">
        <v>1900</v>
      </c>
      <c r="G34" s="32">
        <v>115840</v>
      </c>
      <c r="H34" s="13">
        <v>938</v>
      </c>
      <c r="I34" s="270"/>
    </row>
    <row r="35" spans="1:9" ht="12.75">
      <c r="A35" s="131">
        <v>30</v>
      </c>
      <c r="B35" s="90" t="s">
        <v>30</v>
      </c>
      <c r="C35" s="32">
        <v>15669</v>
      </c>
      <c r="D35" s="13">
        <v>925</v>
      </c>
      <c r="E35" s="32">
        <v>25023</v>
      </c>
      <c r="F35" s="13">
        <v>1274</v>
      </c>
      <c r="G35" s="32">
        <v>14210</v>
      </c>
      <c r="H35" s="13">
        <v>595</v>
      </c>
      <c r="I35" s="270"/>
    </row>
    <row r="36" spans="1:9" ht="12.75">
      <c r="A36" s="131">
        <v>31</v>
      </c>
      <c r="B36" s="90" t="s">
        <v>31</v>
      </c>
      <c r="C36" s="32">
        <v>28887</v>
      </c>
      <c r="D36" s="13">
        <v>1176</v>
      </c>
      <c r="E36" s="32">
        <v>49555</v>
      </c>
      <c r="F36" s="13">
        <v>1495</v>
      </c>
      <c r="G36" s="32">
        <v>30568</v>
      </c>
      <c r="H36" s="13">
        <v>628</v>
      </c>
      <c r="I36" s="270"/>
    </row>
    <row r="37" spans="1:9" ht="12.75">
      <c r="A37" s="131">
        <v>32</v>
      </c>
      <c r="B37" s="90" t="s">
        <v>32</v>
      </c>
      <c r="C37" s="32">
        <v>3137</v>
      </c>
      <c r="D37" s="13">
        <v>304</v>
      </c>
      <c r="E37" s="32">
        <v>4758</v>
      </c>
      <c r="F37" s="13">
        <v>441</v>
      </c>
      <c r="G37" s="32">
        <v>2516</v>
      </c>
      <c r="H37" s="13">
        <v>221</v>
      </c>
      <c r="I37" s="270"/>
    </row>
    <row r="38" spans="1:9" ht="12.75">
      <c r="A38" s="131">
        <v>33</v>
      </c>
      <c r="B38" s="90" t="s">
        <v>33</v>
      </c>
      <c r="C38" s="32">
        <v>1325</v>
      </c>
      <c r="D38" s="13">
        <v>75</v>
      </c>
      <c r="E38" s="32">
        <v>1579</v>
      </c>
      <c r="F38" s="13">
        <v>90</v>
      </c>
      <c r="G38" s="32">
        <v>503</v>
      </c>
      <c r="H38" s="13">
        <v>23</v>
      </c>
      <c r="I38" s="270"/>
    </row>
    <row r="39" spans="1:9" ht="12.75">
      <c r="A39" s="131">
        <v>34</v>
      </c>
      <c r="B39" s="90" t="s">
        <v>34</v>
      </c>
      <c r="C39" s="32">
        <v>365172</v>
      </c>
      <c r="D39" s="13">
        <v>46581</v>
      </c>
      <c r="E39" s="32">
        <v>433766</v>
      </c>
      <c r="F39" s="13">
        <v>61668</v>
      </c>
      <c r="G39" s="32">
        <v>148420</v>
      </c>
      <c r="H39" s="13">
        <v>26001</v>
      </c>
      <c r="I39" s="270"/>
    </row>
    <row r="40" spans="1:9" ht="14.25" customHeight="1">
      <c r="A40" s="131">
        <v>35</v>
      </c>
      <c r="B40" s="90" t="s">
        <v>35</v>
      </c>
      <c r="C40" s="33">
        <v>8607</v>
      </c>
      <c r="D40" s="4">
        <v>438</v>
      </c>
      <c r="E40" s="33">
        <v>10859</v>
      </c>
      <c r="F40" s="4">
        <v>665</v>
      </c>
      <c r="G40" s="33">
        <v>4674</v>
      </c>
      <c r="H40" s="4">
        <v>347</v>
      </c>
      <c r="I40" s="270"/>
    </row>
    <row r="41" spans="1:9" ht="12.75">
      <c r="A41" s="131">
        <v>36</v>
      </c>
      <c r="B41" s="90" t="s">
        <v>36</v>
      </c>
      <c r="C41" s="32">
        <v>65629</v>
      </c>
      <c r="D41" s="13">
        <v>197</v>
      </c>
      <c r="E41" s="32">
        <v>98386</v>
      </c>
      <c r="F41" s="13">
        <v>269</v>
      </c>
      <c r="G41" s="32">
        <v>54197</v>
      </c>
      <c r="H41" s="13">
        <v>126</v>
      </c>
      <c r="I41" s="270"/>
    </row>
    <row r="42" spans="1:9" ht="12.75">
      <c r="A42" s="131">
        <v>37</v>
      </c>
      <c r="B42" s="90" t="s">
        <v>37</v>
      </c>
      <c r="C42" s="33">
        <v>23556</v>
      </c>
      <c r="D42" s="4">
        <v>1012</v>
      </c>
      <c r="E42" s="33">
        <v>31627</v>
      </c>
      <c r="F42" s="4">
        <v>1554</v>
      </c>
      <c r="G42" s="33">
        <v>15055</v>
      </c>
      <c r="H42" s="4">
        <v>827</v>
      </c>
      <c r="I42" s="270"/>
    </row>
    <row r="43" spans="1:9" ht="12.75">
      <c r="A43" s="131">
        <v>38</v>
      </c>
      <c r="B43" s="90" t="s">
        <v>38</v>
      </c>
      <c r="C43" s="33">
        <v>69951</v>
      </c>
      <c r="D43" s="4">
        <v>1628</v>
      </c>
      <c r="E43" s="33">
        <v>83201</v>
      </c>
      <c r="F43" s="4">
        <v>2251</v>
      </c>
      <c r="G43" s="33">
        <v>26674</v>
      </c>
      <c r="H43" s="4">
        <v>877</v>
      </c>
      <c r="I43" s="270"/>
    </row>
    <row r="44" spans="1:9" ht="12.75">
      <c r="A44" s="131">
        <v>39</v>
      </c>
      <c r="B44" s="90" t="s">
        <v>39</v>
      </c>
      <c r="C44" s="32">
        <v>64214</v>
      </c>
      <c r="D44" s="13">
        <v>6587</v>
      </c>
      <c r="E44" s="32">
        <v>78066</v>
      </c>
      <c r="F44" s="13">
        <v>9108</v>
      </c>
      <c r="G44" s="32">
        <v>26829</v>
      </c>
      <c r="H44" s="13">
        <v>3701</v>
      </c>
      <c r="I44" s="270"/>
    </row>
    <row r="45" spans="1:9" ht="12.75">
      <c r="A45" s="131">
        <v>40</v>
      </c>
      <c r="B45" s="90" t="s">
        <v>40</v>
      </c>
      <c r="C45" s="32">
        <v>5022</v>
      </c>
      <c r="D45" s="13">
        <v>294</v>
      </c>
      <c r="E45" s="32">
        <v>6436</v>
      </c>
      <c r="F45" s="13">
        <v>481</v>
      </c>
      <c r="G45" s="32">
        <v>2782</v>
      </c>
      <c r="H45" s="13">
        <v>252</v>
      </c>
      <c r="I45" s="270"/>
    </row>
    <row r="46" spans="1:9" ht="25.5">
      <c r="A46" s="131"/>
      <c r="B46" s="91" t="s">
        <v>61</v>
      </c>
      <c r="C46" s="99">
        <f aca="true" t="shared" si="1" ref="C46:H46">SUM(C31:C45)</f>
        <v>968205</v>
      </c>
      <c r="D46" s="6">
        <f t="shared" si="1"/>
        <v>64093</v>
      </c>
      <c r="E46" s="7">
        <f t="shared" si="1"/>
        <v>1220985</v>
      </c>
      <c r="F46" s="6">
        <f t="shared" si="1"/>
        <v>86130</v>
      </c>
      <c r="G46" s="7">
        <f>SUM(G31:G45)</f>
        <v>481581</v>
      </c>
      <c r="H46" s="6">
        <f t="shared" si="1"/>
        <v>36882</v>
      </c>
      <c r="I46" s="270"/>
    </row>
    <row r="47" spans="1:9" ht="12.75">
      <c r="A47" s="131"/>
      <c r="B47" s="91" t="s">
        <v>60</v>
      </c>
      <c r="C47" s="99">
        <f aca="true" t="shared" si="2" ref="C47:H47">+C46+C30</f>
        <v>4707457</v>
      </c>
      <c r="D47" s="6">
        <f t="shared" si="2"/>
        <v>261682</v>
      </c>
      <c r="E47" s="7">
        <f t="shared" si="2"/>
        <v>5487595</v>
      </c>
      <c r="F47" s="6">
        <f t="shared" si="2"/>
        <v>329388</v>
      </c>
      <c r="G47" s="7">
        <f>+G46+G30</f>
        <v>1429090</v>
      </c>
      <c r="H47" s="6">
        <f t="shared" si="2"/>
        <v>104171</v>
      </c>
      <c r="I47" s="270"/>
    </row>
    <row r="48" spans="1:9" ht="25.5">
      <c r="A48" s="131">
        <v>41</v>
      </c>
      <c r="B48" s="90" t="s">
        <v>41</v>
      </c>
      <c r="C48" s="33">
        <v>35944</v>
      </c>
      <c r="D48" s="4">
        <v>1234</v>
      </c>
      <c r="E48" s="33">
        <v>58383</v>
      </c>
      <c r="F48" s="4">
        <v>2103</v>
      </c>
      <c r="G48" s="33">
        <v>43983</v>
      </c>
      <c r="H48" s="4">
        <v>1476</v>
      </c>
      <c r="I48" s="270"/>
    </row>
    <row r="49" spans="1:9" ht="12.75">
      <c r="A49" s="131">
        <v>42</v>
      </c>
      <c r="B49" s="90" t="s">
        <v>42</v>
      </c>
      <c r="C49" s="33">
        <v>649</v>
      </c>
      <c r="D49" s="4">
        <v>74</v>
      </c>
      <c r="E49" s="33">
        <v>1154</v>
      </c>
      <c r="F49" s="4">
        <v>138</v>
      </c>
      <c r="G49" s="33">
        <v>887</v>
      </c>
      <c r="H49" s="4">
        <v>114</v>
      </c>
      <c r="I49" s="270"/>
    </row>
    <row r="50" spans="1:9" ht="25.5">
      <c r="A50" s="131">
        <v>43</v>
      </c>
      <c r="B50" s="90" t="s">
        <v>190</v>
      </c>
      <c r="C50" s="33">
        <v>1058</v>
      </c>
      <c r="D50" s="4">
        <v>104</v>
      </c>
      <c r="E50" s="33">
        <v>1593</v>
      </c>
      <c r="F50" s="4">
        <v>230</v>
      </c>
      <c r="G50" s="33">
        <v>1094</v>
      </c>
      <c r="H50" s="4">
        <v>183</v>
      </c>
      <c r="I50" s="270"/>
    </row>
    <row r="51" spans="1:9" ht="12.75">
      <c r="A51" s="131">
        <v>44</v>
      </c>
      <c r="B51" s="90" t="s">
        <v>193</v>
      </c>
      <c r="C51" s="32">
        <v>3426</v>
      </c>
      <c r="D51" s="13">
        <v>919</v>
      </c>
      <c r="E51" s="32">
        <v>4860</v>
      </c>
      <c r="F51" s="13">
        <v>1795</v>
      </c>
      <c r="G51" s="32">
        <v>3165</v>
      </c>
      <c r="H51" s="13">
        <v>1447</v>
      </c>
      <c r="I51" s="270"/>
    </row>
    <row r="52" spans="1:9" ht="12.75">
      <c r="A52" s="131">
        <v>45</v>
      </c>
      <c r="B52" s="90" t="s">
        <v>43</v>
      </c>
      <c r="C52" s="32">
        <v>1172</v>
      </c>
      <c r="D52" s="13">
        <v>163</v>
      </c>
      <c r="E52" s="32">
        <v>1593</v>
      </c>
      <c r="F52" s="13">
        <v>234</v>
      </c>
      <c r="G52" s="32">
        <v>883</v>
      </c>
      <c r="H52" s="13">
        <v>152</v>
      </c>
      <c r="I52" s="270"/>
    </row>
    <row r="53" spans="1:9" ht="12.75">
      <c r="A53" s="131">
        <v>46</v>
      </c>
      <c r="B53" s="90" t="s">
        <v>44</v>
      </c>
      <c r="C53" s="32">
        <v>533831</v>
      </c>
      <c r="D53" s="13">
        <v>10100</v>
      </c>
      <c r="E53" s="32">
        <v>793780</v>
      </c>
      <c r="F53" s="13">
        <v>16459</v>
      </c>
      <c r="G53" s="32">
        <v>578460</v>
      </c>
      <c r="H53" s="13">
        <v>11807</v>
      </c>
      <c r="I53" s="270"/>
    </row>
    <row r="54" spans="1:9" ht="12.75">
      <c r="A54" s="131">
        <v>47</v>
      </c>
      <c r="B54" s="90" t="s">
        <v>45</v>
      </c>
      <c r="C54" s="32">
        <v>19837</v>
      </c>
      <c r="D54" s="13">
        <v>742</v>
      </c>
      <c r="E54" s="32">
        <v>34223</v>
      </c>
      <c r="F54" s="13">
        <v>1138</v>
      </c>
      <c r="G54" s="32">
        <v>25010</v>
      </c>
      <c r="H54" s="13">
        <v>756</v>
      </c>
      <c r="I54" s="270"/>
    </row>
    <row r="55" spans="1:9" ht="12.75">
      <c r="A55" s="131">
        <v>48</v>
      </c>
      <c r="B55" s="90" t="s">
        <v>46</v>
      </c>
      <c r="C55" s="32">
        <v>1233</v>
      </c>
      <c r="D55" s="13">
        <v>73</v>
      </c>
      <c r="E55" s="32">
        <v>2070</v>
      </c>
      <c r="F55" s="13">
        <v>144</v>
      </c>
      <c r="G55" s="32">
        <v>1515</v>
      </c>
      <c r="H55" s="13">
        <v>115</v>
      </c>
      <c r="I55" s="270"/>
    </row>
    <row r="56" spans="1:9" ht="12.75">
      <c r="A56" s="131">
        <v>49</v>
      </c>
      <c r="B56" s="90" t="s">
        <v>47</v>
      </c>
      <c r="C56" s="33">
        <v>6121</v>
      </c>
      <c r="D56" s="4">
        <v>72</v>
      </c>
      <c r="E56" s="33">
        <v>10883</v>
      </c>
      <c r="F56" s="4">
        <v>162</v>
      </c>
      <c r="G56" s="33">
        <v>8604</v>
      </c>
      <c r="H56" s="4">
        <v>137</v>
      </c>
      <c r="I56" s="270"/>
    </row>
    <row r="57" spans="1:9" ht="12.75">
      <c r="A57" s="131">
        <v>50</v>
      </c>
      <c r="B57" s="90" t="s">
        <v>48</v>
      </c>
      <c r="C57" s="32">
        <v>13785</v>
      </c>
      <c r="D57" s="13">
        <v>49</v>
      </c>
      <c r="E57" s="32">
        <v>23257</v>
      </c>
      <c r="F57" s="13">
        <v>95</v>
      </c>
      <c r="G57" s="32">
        <v>18646</v>
      </c>
      <c r="H57" s="13">
        <v>79</v>
      </c>
      <c r="I57" s="270"/>
    </row>
    <row r="58" spans="1:9" ht="12.75">
      <c r="A58" s="131">
        <v>51</v>
      </c>
      <c r="B58" s="90" t="s">
        <v>192</v>
      </c>
      <c r="C58" s="32">
        <v>347</v>
      </c>
      <c r="D58" s="13">
        <v>32</v>
      </c>
      <c r="E58" s="32">
        <v>367</v>
      </c>
      <c r="F58" s="13">
        <v>45</v>
      </c>
      <c r="G58" s="32">
        <v>43</v>
      </c>
      <c r="H58" s="13">
        <v>28</v>
      </c>
      <c r="I58" s="270"/>
    </row>
    <row r="59" spans="1:9" ht="12.75">
      <c r="A59" s="131">
        <v>52</v>
      </c>
      <c r="B59" s="90" t="s">
        <v>49</v>
      </c>
      <c r="C59" s="32">
        <v>14586</v>
      </c>
      <c r="D59" s="13">
        <v>1612</v>
      </c>
      <c r="E59" s="32">
        <v>18052</v>
      </c>
      <c r="F59" s="13">
        <v>2464</v>
      </c>
      <c r="G59" s="32">
        <v>9009</v>
      </c>
      <c r="H59" s="13">
        <v>1690</v>
      </c>
      <c r="I59" s="270"/>
    </row>
    <row r="60" spans="1:9" ht="12.75">
      <c r="A60" s="131">
        <v>53</v>
      </c>
      <c r="B60" s="90" t="s">
        <v>50</v>
      </c>
      <c r="C60" s="33">
        <v>2105</v>
      </c>
      <c r="D60" s="4">
        <v>110</v>
      </c>
      <c r="E60" s="33">
        <v>3287</v>
      </c>
      <c r="F60" s="4">
        <v>189</v>
      </c>
      <c r="G60" s="33">
        <v>2060</v>
      </c>
      <c r="H60" s="4">
        <v>140</v>
      </c>
      <c r="I60" s="270"/>
    </row>
    <row r="61" spans="1:9" ht="12.75">
      <c r="A61" s="131">
        <v>54</v>
      </c>
      <c r="B61" s="90" t="s">
        <v>51</v>
      </c>
      <c r="C61" s="32">
        <v>58181</v>
      </c>
      <c r="D61" s="13">
        <v>145</v>
      </c>
      <c r="E61" s="32">
        <v>92795</v>
      </c>
      <c r="F61" s="13">
        <v>210</v>
      </c>
      <c r="G61" s="32">
        <v>68366</v>
      </c>
      <c r="H61" s="13">
        <v>129</v>
      </c>
      <c r="I61" s="270"/>
    </row>
    <row r="62" spans="1:9" ht="12.75">
      <c r="A62" s="131">
        <v>55</v>
      </c>
      <c r="B62" s="90" t="s">
        <v>52</v>
      </c>
      <c r="C62" s="32">
        <v>807</v>
      </c>
      <c r="D62" s="13">
        <v>28</v>
      </c>
      <c r="E62" s="32">
        <v>1275</v>
      </c>
      <c r="F62" s="13">
        <v>66</v>
      </c>
      <c r="G62" s="32">
        <v>885</v>
      </c>
      <c r="H62" s="13">
        <v>54</v>
      </c>
      <c r="I62" s="270"/>
    </row>
    <row r="63" spans="1:9" ht="17.25" customHeight="1" thickBot="1">
      <c r="A63" s="131">
        <v>56</v>
      </c>
      <c r="B63" s="92" t="s">
        <v>53</v>
      </c>
      <c r="C63" s="41">
        <v>19065</v>
      </c>
      <c r="D63" s="40">
        <v>1372</v>
      </c>
      <c r="E63" s="41">
        <v>29874</v>
      </c>
      <c r="F63" s="40">
        <v>2137</v>
      </c>
      <c r="G63" s="41">
        <v>20482</v>
      </c>
      <c r="H63" s="40">
        <v>1472</v>
      </c>
      <c r="I63" s="270"/>
    </row>
    <row r="64" spans="1:9" ht="26.25" thickBot="1">
      <c r="A64" s="133"/>
      <c r="B64" s="93" t="s">
        <v>63</v>
      </c>
      <c r="C64" s="100">
        <f aca="true" t="shared" si="3" ref="C64:H64">SUM(C48:C63)</f>
        <v>712147</v>
      </c>
      <c r="D64" s="18">
        <f t="shared" si="3"/>
        <v>16829</v>
      </c>
      <c r="E64" s="17">
        <f t="shared" si="3"/>
        <v>1077446</v>
      </c>
      <c r="F64" s="18">
        <f t="shared" si="3"/>
        <v>27609</v>
      </c>
      <c r="G64" s="17">
        <f t="shared" si="3"/>
        <v>783092</v>
      </c>
      <c r="H64" s="18">
        <f t="shared" si="3"/>
        <v>19779</v>
      </c>
      <c r="I64" s="270"/>
    </row>
    <row r="65" spans="2:9" ht="13.5" thickBot="1">
      <c r="B65" s="94" t="s">
        <v>62</v>
      </c>
      <c r="C65" s="88">
        <f aca="true" t="shared" si="4" ref="C65:H65">C64+C46+C30</f>
        <v>5419604</v>
      </c>
      <c r="D65" s="44">
        <f t="shared" si="4"/>
        <v>278511</v>
      </c>
      <c r="E65" s="43">
        <f t="shared" si="4"/>
        <v>6565041</v>
      </c>
      <c r="F65" s="44">
        <f t="shared" si="4"/>
        <v>356997</v>
      </c>
      <c r="G65" s="43">
        <f>G64+G46+G30</f>
        <v>2212182</v>
      </c>
      <c r="H65" s="44">
        <f t="shared" si="4"/>
        <v>123950</v>
      </c>
      <c r="I65" s="270"/>
    </row>
    <row r="66" spans="2:7" ht="12.75">
      <c r="B66" s="1" t="s">
        <v>56</v>
      </c>
      <c r="G66" s="137"/>
    </row>
    <row r="67" ht="12.75">
      <c r="B67" s="230" t="s">
        <v>54</v>
      </c>
    </row>
    <row r="68" ht="13.5" thickBot="1">
      <c r="B68" s="230" t="s">
        <v>64</v>
      </c>
    </row>
    <row r="69" spans="2:11" ht="15.75" thickBot="1">
      <c r="B69" s="183"/>
      <c r="J69" s="235" t="s">
        <v>67</v>
      </c>
      <c r="K69" s="236"/>
    </row>
  </sheetData>
  <sheetProtection/>
  <mergeCells count="11">
    <mergeCell ref="B2:B4"/>
    <mergeCell ref="G3:G4"/>
    <mergeCell ref="H3:H4"/>
    <mergeCell ref="A1:D1"/>
    <mergeCell ref="J69:K69"/>
    <mergeCell ref="C2:D2"/>
    <mergeCell ref="J5:K5"/>
    <mergeCell ref="A2:A4"/>
    <mergeCell ref="K16:P16"/>
    <mergeCell ref="E2:F2"/>
    <mergeCell ref="G2:H2"/>
  </mergeCells>
  <hyperlinks>
    <hyperlink ref="J5" location="Indice!A1" display="Volver al Indice"/>
    <hyperlink ref="J69" location="Indice!A1" display="Volver al 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35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3.140625" style="1" customWidth="1"/>
    <col min="2" max="2" width="64.28125" style="1" customWidth="1"/>
    <col min="3" max="3" width="13.00390625" style="1" customWidth="1"/>
    <col min="4" max="4" width="12.8515625" style="1" customWidth="1"/>
    <col min="5" max="5" width="13.00390625" style="95" customWidth="1"/>
    <col min="6" max="6" width="13.28125" style="95" customWidth="1"/>
    <col min="7" max="7" width="14.00390625" style="95" customWidth="1"/>
    <col min="8" max="8" width="11.421875" style="95" customWidth="1"/>
    <col min="9" max="9" width="14.140625" style="95" customWidth="1"/>
    <col min="10" max="12" width="11.421875" style="95" customWidth="1"/>
    <col min="13" max="21" width="11.421875" style="1" customWidth="1"/>
    <col min="22" max="22" width="66.421875" style="1" bestFit="1" customWidth="1"/>
    <col min="23" max="16384" width="11.421875" style="1" customWidth="1"/>
  </cols>
  <sheetData>
    <row r="1" spans="1:12" ht="16.5" thickBot="1">
      <c r="A1" s="257" t="s">
        <v>202</v>
      </c>
      <c r="B1" s="257"/>
      <c r="C1" s="257"/>
      <c r="D1" s="257"/>
      <c r="E1" s="142"/>
      <c r="F1" s="142"/>
      <c r="G1" s="142"/>
      <c r="H1" s="142"/>
      <c r="I1" s="142"/>
      <c r="J1" s="142"/>
      <c r="K1" s="142"/>
      <c r="L1" s="142"/>
    </row>
    <row r="2" spans="1:23" ht="30" customHeight="1" thickBot="1">
      <c r="A2" s="250"/>
      <c r="B2" s="244" t="s">
        <v>0</v>
      </c>
      <c r="C2" s="240" t="s">
        <v>196</v>
      </c>
      <c r="D2" s="253"/>
      <c r="E2" s="240" t="s">
        <v>197</v>
      </c>
      <c r="F2" s="253"/>
      <c r="G2" s="240" t="s">
        <v>198</v>
      </c>
      <c r="H2" s="253"/>
      <c r="I2" s="240" t="s">
        <v>199</v>
      </c>
      <c r="J2" s="253"/>
      <c r="K2" s="241" t="s">
        <v>172</v>
      </c>
      <c r="L2" s="253"/>
      <c r="W2" s="166"/>
    </row>
    <row r="3" spans="1:12" ht="12.75">
      <c r="A3" s="251"/>
      <c r="B3" s="245"/>
      <c r="C3" s="209" t="s">
        <v>54</v>
      </c>
      <c r="D3" s="210" t="s">
        <v>55</v>
      </c>
      <c r="E3" s="209" t="s">
        <v>54</v>
      </c>
      <c r="F3" s="210" t="s">
        <v>55</v>
      </c>
      <c r="G3" s="209" t="s">
        <v>54</v>
      </c>
      <c r="H3" s="211" t="s">
        <v>55</v>
      </c>
      <c r="I3" s="8" t="s">
        <v>54</v>
      </c>
      <c r="J3" s="9" t="s">
        <v>55</v>
      </c>
      <c r="K3" s="247" t="s">
        <v>54</v>
      </c>
      <c r="L3" s="247" t="s">
        <v>55</v>
      </c>
    </row>
    <row r="4" spans="1:12" ht="14.25" customHeight="1" thickBot="1">
      <c r="A4" s="252"/>
      <c r="B4" s="246"/>
      <c r="C4" s="53">
        <v>39901</v>
      </c>
      <c r="D4" s="53">
        <v>39901</v>
      </c>
      <c r="E4" s="53">
        <v>39992</v>
      </c>
      <c r="F4" s="53">
        <v>39992</v>
      </c>
      <c r="G4" s="53">
        <v>40083</v>
      </c>
      <c r="H4" s="207">
        <v>40083</v>
      </c>
      <c r="I4" s="10">
        <v>40174</v>
      </c>
      <c r="J4" s="11">
        <v>40174</v>
      </c>
      <c r="K4" s="258"/>
      <c r="L4" s="258"/>
    </row>
    <row r="5" spans="1:15" ht="15.75" thickBot="1">
      <c r="A5" s="131">
        <v>1</v>
      </c>
      <c r="B5" s="101" t="s">
        <v>1</v>
      </c>
      <c r="C5" s="169">
        <v>13414</v>
      </c>
      <c r="D5" s="170">
        <v>1216</v>
      </c>
      <c r="E5" s="169">
        <v>14290</v>
      </c>
      <c r="F5" s="170">
        <v>1275</v>
      </c>
      <c r="G5" s="169">
        <v>15111</v>
      </c>
      <c r="H5" s="192">
        <v>1347</v>
      </c>
      <c r="I5" s="212">
        <v>16147</v>
      </c>
      <c r="J5" s="170">
        <v>1410</v>
      </c>
      <c r="K5" s="169">
        <v>3473</v>
      </c>
      <c r="L5" s="170">
        <v>268</v>
      </c>
      <c r="N5" s="235" t="s">
        <v>67</v>
      </c>
      <c r="O5" s="236"/>
    </row>
    <row r="6" spans="1:12" ht="12.75">
      <c r="A6" s="131">
        <v>2</v>
      </c>
      <c r="B6" s="90" t="s">
        <v>2</v>
      </c>
      <c r="C6" s="171">
        <v>26553</v>
      </c>
      <c r="D6" s="172">
        <v>1284</v>
      </c>
      <c r="E6" s="171">
        <v>28568</v>
      </c>
      <c r="F6" s="172">
        <v>1367</v>
      </c>
      <c r="G6" s="171">
        <v>30524</v>
      </c>
      <c r="H6" s="193">
        <v>1465</v>
      </c>
      <c r="I6" s="201">
        <v>32787</v>
      </c>
      <c r="J6" s="172">
        <v>1522</v>
      </c>
      <c r="K6" s="171">
        <v>8183</v>
      </c>
      <c r="L6" s="172">
        <v>326</v>
      </c>
    </row>
    <row r="7" spans="1:12" ht="12.75">
      <c r="A7" s="131">
        <v>3</v>
      </c>
      <c r="B7" s="90" t="s">
        <v>3</v>
      </c>
      <c r="C7" s="171">
        <v>58085</v>
      </c>
      <c r="D7" s="172">
        <v>4201</v>
      </c>
      <c r="E7" s="171">
        <v>61845</v>
      </c>
      <c r="F7" s="172">
        <v>4577</v>
      </c>
      <c r="G7" s="171">
        <v>65782</v>
      </c>
      <c r="H7" s="193">
        <v>4943</v>
      </c>
      <c r="I7" s="201">
        <v>70639</v>
      </c>
      <c r="J7" s="172">
        <v>5278</v>
      </c>
      <c r="K7" s="171">
        <v>15991</v>
      </c>
      <c r="L7" s="172">
        <v>1375</v>
      </c>
    </row>
    <row r="8" spans="1:12" ht="12.75">
      <c r="A8" s="131">
        <v>4</v>
      </c>
      <c r="B8" s="90" t="s">
        <v>4</v>
      </c>
      <c r="C8" s="171">
        <v>46702</v>
      </c>
      <c r="D8" s="172">
        <v>2094</v>
      </c>
      <c r="E8" s="171">
        <v>50356</v>
      </c>
      <c r="F8" s="172">
        <v>2300</v>
      </c>
      <c r="G8" s="171">
        <v>53865</v>
      </c>
      <c r="H8" s="193">
        <v>2523</v>
      </c>
      <c r="I8" s="201">
        <v>58547</v>
      </c>
      <c r="J8" s="172">
        <v>2710</v>
      </c>
      <c r="K8" s="171">
        <v>15206</v>
      </c>
      <c r="L8" s="172">
        <v>789</v>
      </c>
    </row>
    <row r="9" spans="1:12" ht="12.75">
      <c r="A9" s="131">
        <v>5</v>
      </c>
      <c r="B9" s="90" t="s">
        <v>5</v>
      </c>
      <c r="C9" s="171">
        <v>197571</v>
      </c>
      <c r="D9" s="172">
        <v>3176</v>
      </c>
      <c r="E9" s="171">
        <v>218245</v>
      </c>
      <c r="F9" s="172">
        <v>3405</v>
      </c>
      <c r="G9" s="171">
        <v>238093</v>
      </c>
      <c r="H9" s="193">
        <v>3687</v>
      </c>
      <c r="I9" s="201">
        <v>264459</v>
      </c>
      <c r="J9" s="172">
        <v>3881</v>
      </c>
      <c r="K9" s="171">
        <v>85389</v>
      </c>
      <c r="L9" s="172">
        <v>913</v>
      </c>
    </row>
    <row r="10" spans="1:12" ht="12.75">
      <c r="A10" s="131">
        <v>6</v>
      </c>
      <c r="B10" s="90" t="s">
        <v>6</v>
      </c>
      <c r="C10" s="171">
        <v>3840</v>
      </c>
      <c r="D10" s="172">
        <v>3859</v>
      </c>
      <c r="E10" s="171">
        <v>4029</v>
      </c>
      <c r="F10" s="172">
        <v>3980</v>
      </c>
      <c r="G10" s="171">
        <v>4265</v>
      </c>
      <c r="H10" s="193">
        <v>4130</v>
      </c>
      <c r="I10" s="201">
        <v>4519</v>
      </c>
      <c r="J10" s="172">
        <v>4227</v>
      </c>
      <c r="K10" s="171">
        <v>843</v>
      </c>
      <c r="L10" s="172">
        <v>510</v>
      </c>
    </row>
    <row r="11" spans="1:12" ht="12.75">
      <c r="A11" s="131">
        <v>7</v>
      </c>
      <c r="B11" s="90" t="s">
        <v>7</v>
      </c>
      <c r="C11" s="171">
        <v>537721</v>
      </c>
      <c r="D11" s="172">
        <v>42967</v>
      </c>
      <c r="E11" s="171">
        <v>559317</v>
      </c>
      <c r="F11" s="172">
        <v>44830</v>
      </c>
      <c r="G11" s="171">
        <v>577327</v>
      </c>
      <c r="H11" s="193">
        <v>46878</v>
      </c>
      <c r="I11" s="201">
        <v>599903</v>
      </c>
      <c r="J11" s="172">
        <v>48468</v>
      </c>
      <c r="K11" s="171">
        <v>81199</v>
      </c>
      <c r="L11" s="172">
        <v>7369</v>
      </c>
    </row>
    <row r="12" spans="1:12" ht="12.75">
      <c r="A12" s="131">
        <v>8</v>
      </c>
      <c r="B12" s="90" t="s">
        <v>8</v>
      </c>
      <c r="C12" s="171">
        <v>35117</v>
      </c>
      <c r="D12" s="172">
        <v>8009</v>
      </c>
      <c r="E12" s="171">
        <v>37825</v>
      </c>
      <c r="F12" s="172">
        <v>8578</v>
      </c>
      <c r="G12" s="171">
        <v>40156</v>
      </c>
      <c r="H12" s="193">
        <v>9162</v>
      </c>
      <c r="I12" s="201">
        <v>43739</v>
      </c>
      <c r="J12" s="172">
        <v>9688</v>
      </c>
      <c r="K12" s="171">
        <v>10922</v>
      </c>
      <c r="L12" s="172">
        <v>2257</v>
      </c>
    </row>
    <row r="13" spans="1:12" ht="12.75">
      <c r="A13" s="131">
        <v>9</v>
      </c>
      <c r="B13" s="90" t="s">
        <v>9</v>
      </c>
      <c r="C13" s="171">
        <v>2224</v>
      </c>
      <c r="D13" s="172">
        <v>121</v>
      </c>
      <c r="E13" s="171">
        <v>2498</v>
      </c>
      <c r="F13" s="172">
        <v>131</v>
      </c>
      <c r="G13" s="171">
        <v>2751</v>
      </c>
      <c r="H13" s="193">
        <v>138</v>
      </c>
      <c r="I13" s="201">
        <v>3092</v>
      </c>
      <c r="J13" s="172">
        <v>146</v>
      </c>
      <c r="K13" s="171">
        <v>1040</v>
      </c>
      <c r="L13" s="172">
        <v>35</v>
      </c>
    </row>
    <row r="14" spans="1:12" ht="12.75">
      <c r="A14" s="131">
        <v>10</v>
      </c>
      <c r="B14" s="168" t="s">
        <v>10</v>
      </c>
      <c r="C14" s="171">
        <v>2218</v>
      </c>
      <c r="D14" s="172">
        <v>576</v>
      </c>
      <c r="E14" s="171">
        <v>2389</v>
      </c>
      <c r="F14" s="172">
        <v>613</v>
      </c>
      <c r="G14" s="171">
        <v>2561</v>
      </c>
      <c r="H14" s="193">
        <v>656</v>
      </c>
      <c r="I14" s="201">
        <v>2733</v>
      </c>
      <c r="J14" s="172">
        <v>681</v>
      </c>
      <c r="K14" s="171">
        <v>623</v>
      </c>
      <c r="L14" s="172">
        <v>146</v>
      </c>
    </row>
    <row r="15" spans="1:12" ht="12.75">
      <c r="A15" s="131">
        <v>11</v>
      </c>
      <c r="B15" s="90" t="s">
        <v>11</v>
      </c>
      <c r="C15" s="171">
        <v>191247</v>
      </c>
      <c r="D15" s="172">
        <v>6807</v>
      </c>
      <c r="E15" s="171">
        <v>205515</v>
      </c>
      <c r="F15" s="172">
        <v>7256</v>
      </c>
      <c r="G15" s="171">
        <v>218557</v>
      </c>
      <c r="H15" s="193">
        <v>7791</v>
      </c>
      <c r="I15" s="201">
        <v>236290</v>
      </c>
      <c r="J15" s="172">
        <v>8243</v>
      </c>
      <c r="K15" s="171">
        <v>58562</v>
      </c>
      <c r="L15" s="172">
        <v>1963</v>
      </c>
    </row>
    <row r="16" spans="1:20" ht="15.75">
      <c r="A16" s="131">
        <v>12</v>
      </c>
      <c r="B16" s="90" t="s">
        <v>12</v>
      </c>
      <c r="C16" s="171">
        <v>7517</v>
      </c>
      <c r="D16" s="172">
        <v>565</v>
      </c>
      <c r="E16" s="171">
        <v>8071</v>
      </c>
      <c r="F16" s="172">
        <v>598</v>
      </c>
      <c r="G16" s="171">
        <v>8562</v>
      </c>
      <c r="H16" s="193">
        <v>640</v>
      </c>
      <c r="I16" s="201">
        <v>9286</v>
      </c>
      <c r="J16" s="172">
        <v>671</v>
      </c>
      <c r="K16" s="171">
        <v>2344</v>
      </c>
      <c r="L16" s="172">
        <v>139</v>
      </c>
      <c r="O16" s="234"/>
      <c r="P16" s="234"/>
      <c r="Q16" s="234"/>
      <c r="R16" s="234"/>
      <c r="S16" s="234"/>
      <c r="T16" s="234"/>
    </row>
    <row r="17" spans="1:12" ht="12.75">
      <c r="A17" s="131">
        <v>13</v>
      </c>
      <c r="B17" s="90" t="s">
        <v>13</v>
      </c>
      <c r="C17" s="171">
        <v>1458</v>
      </c>
      <c r="D17" s="172">
        <v>142</v>
      </c>
      <c r="E17" s="171">
        <v>1564</v>
      </c>
      <c r="F17" s="172">
        <v>150</v>
      </c>
      <c r="G17" s="171">
        <v>1642</v>
      </c>
      <c r="H17" s="193">
        <v>162</v>
      </c>
      <c r="I17" s="201">
        <v>1727</v>
      </c>
      <c r="J17" s="172">
        <v>177</v>
      </c>
      <c r="K17" s="171">
        <v>339</v>
      </c>
      <c r="L17" s="172">
        <v>48</v>
      </c>
    </row>
    <row r="18" spans="1:12" ht="12.75">
      <c r="A18" s="131">
        <v>14</v>
      </c>
      <c r="B18" s="90" t="s">
        <v>14</v>
      </c>
      <c r="C18" s="171">
        <v>4223</v>
      </c>
      <c r="D18" s="172">
        <v>440</v>
      </c>
      <c r="E18" s="171">
        <v>4512</v>
      </c>
      <c r="F18" s="172">
        <v>460</v>
      </c>
      <c r="G18" s="171">
        <v>4782</v>
      </c>
      <c r="H18" s="193">
        <v>498</v>
      </c>
      <c r="I18" s="201">
        <v>5143</v>
      </c>
      <c r="J18" s="172">
        <v>522</v>
      </c>
      <c r="K18" s="171">
        <v>1156</v>
      </c>
      <c r="L18" s="172">
        <v>112</v>
      </c>
    </row>
    <row r="19" spans="1:12" ht="12.75">
      <c r="A19" s="131">
        <v>15</v>
      </c>
      <c r="B19" s="90" t="s">
        <v>15</v>
      </c>
      <c r="C19" s="171">
        <v>10416</v>
      </c>
      <c r="D19" s="172">
        <v>821</v>
      </c>
      <c r="E19" s="171">
        <v>11248</v>
      </c>
      <c r="F19" s="172">
        <v>890</v>
      </c>
      <c r="G19" s="171">
        <v>11939</v>
      </c>
      <c r="H19" s="193">
        <v>962</v>
      </c>
      <c r="I19" s="201">
        <v>12828</v>
      </c>
      <c r="J19" s="172">
        <v>1021</v>
      </c>
      <c r="K19" s="171">
        <v>3047</v>
      </c>
      <c r="L19" s="172">
        <v>257</v>
      </c>
    </row>
    <row r="20" spans="1:12" ht="12.75">
      <c r="A20" s="131">
        <v>16</v>
      </c>
      <c r="B20" s="90" t="s">
        <v>16</v>
      </c>
      <c r="C20" s="171">
        <v>7055</v>
      </c>
      <c r="D20" s="172">
        <v>953</v>
      </c>
      <c r="E20" s="171">
        <v>7519</v>
      </c>
      <c r="F20" s="172">
        <v>1005</v>
      </c>
      <c r="G20" s="171">
        <v>7929</v>
      </c>
      <c r="H20" s="193">
        <v>1080</v>
      </c>
      <c r="I20" s="201">
        <v>8441</v>
      </c>
      <c r="J20" s="172">
        <v>1135</v>
      </c>
      <c r="K20" s="171">
        <v>1819</v>
      </c>
      <c r="L20" s="172">
        <v>240</v>
      </c>
    </row>
    <row r="21" spans="1:12" ht="12.75">
      <c r="A21" s="131">
        <v>17</v>
      </c>
      <c r="B21" s="90" t="s">
        <v>17</v>
      </c>
      <c r="C21" s="171">
        <v>5592</v>
      </c>
      <c r="D21" s="172">
        <v>914</v>
      </c>
      <c r="E21" s="171">
        <v>5968</v>
      </c>
      <c r="F21" s="172">
        <v>980</v>
      </c>
      <c r="G21" s="171">
        <v>6367</v>
      </c>
      <c r="H21" s="193">
        <v>1050</v>
      </c>
      <c r="I21" s="201">
        <v>6935</v>
      </c>
      <c r="J21" s="172">
        <v>1122</v>
      </c>
      <c r="K21" s="171">
        <v>1689</v>
      </c>
      <c r="L21" s="172">
        <v>269</v>
      </c>
    </row>
    <row r="22" spans="1:12" ht="12.75">
      <c r="A22" s="131">
        <v>18</v>
      </c>
      <c r="B22" s="90" t="s">
        <v>18</v>
      </c>
      <c r="C22" s="171">
        <v>0</v>
      </c>
      <c r="D22" s="172">
        <v>1827</v>
      </c>
      <c r="E22" s="171">
        <v>0</v>
      </c>
      <c r="F22" s="172">
        <v>1961</v>
      </c>
      <c r="G22" s="171">
        <v>0</v>
      </c>
      <c r="H22" s="193">
        <v>2098</v>
      </c>
      <c r="I22" s="201">
        <v>0</v>
      </c>
      <c r="J22" s="172">
        <v>2213</v>
      </c>
      <c r="K22" s="171">
        <v>0</v>
      </c>
      <c r="L22" s="172">
        <v>538</v>
      </c>
    </row>
    <row r="23" spans="1:12" ht="12.75">
      <c r="A23" s="131">
        <v>19</v>
      </c>
      <c r="B23" s="90" t="s">
        <v>19</v>
      </c>
      <c r="C23" s="171">
        <v>1222705</v>
      </c>
      <c r="D23" s="172">
        <v>37857</v>
      </c>
      <c r="E23" s="171">
        <v>1326546</v>
      </c>
      <c r="F23" s="172">
        <v>41114</v>
      </c>
      <c r="G23" s="171">
        <v>1427661</v>
      </c>
      <c r="H23" s="193">
        <v>44832</v>
      </c>
      <c r="I23" s="201">
        <v>1523606</v>
      </c>
      <c r="J23" s="172">
        <v>47223</v>
      </c>
      <c r="K23" s="171">
        <v>339944</v>
      </c>
      <c r="L23" s="172">
        <v>10383</v>
      </c>
    </row>
    <row r="24" spans="1:12" ht="12.75">
      <c r="A24" s="131">
        <v>20</v>
      </c>
      <c r="B24" s="90" t="s">
        <v>20</v>
      </c>
      <c r="C24" s="171">
        <v>90399</v>
      </c>
      <c r="D24" s="172">
        <v>375</v>
      </c>
      <c r="E24" s="171">
        <v>96678</v>
      </c>
      <c r="F24" s="172">
        <v>385</v>
      </c>
      <c r="G24" s="171">
        <v>102991</v>
      </c>
      <c r="H24" s="193">
        <v>399</v>
      </c>
      <c r="I24" s="201">
        <v>109567</v>
      </c>
      <c r="J24" s="172">
        <v>422</v>
      </c>
      <c r="K24" s="171">
        <v>22778</v>
      </c>
      <c r="L24" s="172">
        <v>55</v>
      </c>
    </row>
    <row r="25" spans="1:12" ht="12.75">
      <c r="A25" s="131">
        <v>21</v>
      </c>
      <c r="B25" s="90" t="s">
        <v>21</v>
      </c>
      <c r="C25" s="171">
        <v>1586546</v>
      </c>
      <c r="D25" s="172">
        <v>92036</v>
      </c>
      <c r="E25" s="171">
        <v>1642351</v>
      </c>
      <c r="F25" s="172">
        <v>96555</v>
      </c>
      <c r="G25" s="171">
        <v>1689340</v>
      </c>
      <c r="H25" s="193">
        <v>101787</v>
      </c>
      <c r="I25" s="201">
        <v>1743599</v>
      </c>
      <c r="J25" s="172">
        <v>105749</v>
      </c>
      <c r="K25" s="171">
        <v>201986</v>
      </c>
      <c r="L25" s="172">
        <v>17683</v>
      </c>
    </row>
    <row r="26" spans="1:12" ht="12.75">
      <c r="A26" s="131">
        <v>22</v>
      </c>
      <c r="B26" s="90" t="s">
        <v>22</v>
      </c>
      <c r="C26" s="171">
        <v>3740</v>
      </c>
      <c r="D26" s="172">
        <v>919</v>
      </c>
      <c r="E26" s="171">
        <v>3916</v>
      </c>
      <c r="F26" s="172">
        <v>947</v>
      </c>
      <c r="G26" s="171">
        <v>4071</v>
      </c>
      <c r="H26" s="193">
        <v>997</v>
      </c>
      <c r="I26" s="201">
        <v>4284</v>
      </c>
      <c r="J26" s="172">
        <v>1035</v>
      </c>
      <c r="K26" s="171">
        <v>702</v>
      </c>
      <c r="L26" s="172">
        <v>157</v>
      </c>
    </row>
    <row r="27" spans="1:12" ht="12.75">
      <c r="A27" s="131">
        <v>23</v>
      </c>
      <c r="B27" s="90" t="s">
        <v>23</v>
      </c>
      <c r="C27" s="171">
        <v>277561</v>
      </c>
      <c r="D27" s="172">
        <v>41022</v>
      </c>
      <c r="E27" s="171">
        <v>304413</v>
      </c>
      <c r="F27" s="172">
        <v>44140</v>
      </c>
      <c r="G27" s="171">
        <v>326640</v>
      </c>
      <c r="H27" s="193">
        <v>47491</v>
      </c>
      <c r="I27" s="201">
        <v>352605</v>
      </c>
      <c r="J27" s="172">
        <v>49951</v>
      </c>
      <c r="K27" s="171">
        <v>90331</v>
      </c>
      <c r="L27" s="172">
        <v>12326</v>
      </c>
    </row>
    <row r="28" spans="1:12" ht="12.75">
      <c r="A28" s="131">
        <v>24</v>
      </c>
      <c r="B28" s="90" t="s">
        <v>24</v>
      </c>
      <c r="C28" s="171">
        <v>85537</v>
      </c>
      <c r="D28" s="172">
        <v>2616</v>
      </c>
      <c r="E28" s="171">
        <v>90937</v>
      </c>
      <c r="F28" s="172">
        <v>2724</v>
      </c>
      <c r="G28" s="171">
        <v>95689</v>
      </c>
      <c r="H28" s="193">
        <v>3005</v>
      </c>
      <c r="I28" s="201">
        <v>102304</v>
      </c>
      <c r="J28" s="172">
        <v>3205</v>
      </c>
      <c r="K28" s="171">
        <v>23204</v>
      </c>
      <c r="L28" s="172">
        <v>898</v>
      </c>
    </row>
    <row r="29" spans="1:12" ht="12.75">
      <c r="A29" s="131">
        <v>25</v>
      </c>
      <c r="B29" s="90" t="s">
        <v>25</v>
      </c>
      <c r="C29" s="171">
        <v>15773</v>
      </c>
      <c r="D29" s="172">
        <v>1740</v>
      </c>
      <c r="E29" s="171">
        <v>16946</v>
      </c>
      <c r="F29" s="172">
        <v>1843</v>
      </c>
      <c r="G29" s="171">
        <v>18060</v>
      </c>
      <c r="H29" s="193">
        <v>2001</v>
      </c>
      <c r="I29" s="201">
        <v>19525</v>
      </c>
      <c r="J29" s="172">
        <v>2126</v>
      </c>
      <c r="K29" s="201">
        <v>4819</v>
      </c>
      <c r="L29" s="172">
        <v>512</v>
      </c>
    </row>
    <row r="30" spans="1:12" ht="12.75">
      <c r="A30" s="131"/>
      <c r="B30" s="91" t="s">
        <v>59</v>
      </c>
      <c r="C30" s="173">
        <f aca="true" t="shared" si="0" ref="C30:H30">SUM(C5:C29)</f>
        <v>4433214</v>
      </c>
      <c r="D30" s="174">
        <f t="shared" si="0"/>
        <v>256537</v>
      </c>
      <c r="E30" s="173">
        <f t="shared" si="0"/>
        <v>4705546</v>
      </c>
      <c r="F30" s="174">
        <f t="shared" si="0"/>
        <v>272064</v>
      </c>
      <c r="G30" s="174">
        <f t="shared" si="0"/>
        <v>4954665</v>
      </c>
      <c r="H30" s="194">
        <f t="shared" si="0"/>
        <v>289722</v>
      </c>
      <c r="I30" s="202">
        <f>SUM(I5:I29)</f>
        <v>5232705</v>
      </c>
      <c r="J30" s="176">
        <f>SUM(J5:J29)</f>
        <v>302826</v>
      </c>
      <c r="K30" s="202">
        <f>SUM(K5:K29)</f>
        <v>975589</v>
      </c>
      <c r="L30" s="176">
        <f>SUM(L5:L29)</f>
        <v>59568</v>
      </c>
    </row>
    <row r="31" spans="1:12" ht="25.5">
      <c r="A31" s="131">
        <v>26</v>
      </c>
      <c r="B31" s="168" t="s">
        <v>191</v>
      </c>
      <c r="C31" s="175">
        <v>51333</v>
      </c>
      <c r="D31" s="81">
        <v>3358</v>
      </c>
      <c r="E31" s="175">
        <v>56517</v>
      </c>
      <c r="F31" s="81">
        <v>3710</v>
      </c>
      <c r="G31" s="175">
        <v>61280</v>
      </c>
      <c r="H31" s="195">
        <v>4129</v>
      </c>
      <c r="I31" s="80">
        <v>67472</v>
      </c>
      <c r="J31" s="81">
        <v>4484</v>
      </c>
      <c r="K31" s="80">
        <v>21074</v>
      </c>
      <c r="L31" s="81">
        <v>1513</v>
      </c>
    </row>
    <row r="32" spans="1:12" ht="12.75">
      <c r="A32" s="131">
        <v>27</v>
      </c>
      <c r="B32" s="90" t="s">
        <v>27</v>
      </c>
      <c r="C32" s="171">
        <v>35088</v>
      </c>
      <c r="D32" s="172">
        <v>371</v>
      </c>
      <c r="E32" s="171">
        <v>38293</v>
      </c>
      <c r="F32" s="172">
        <v>403</v>
      </c>
      <c r="G32" s="171">
        <v>41407</v>
      </c>
      <c r="H32" s="193">
        <v>446</v>
      </c>
      <c r="I32" s="201">
        <v>45566</v>
      </c>
      <c r="J32" s="172">
        <v>481</v>
      </c>
      <c r="K32" s="171">
        <v>15788</v>
      </c>
      <c r="L32" s="172">
        <v>136</v>
      </c>
    </row>
    <row r="33" spans="1:12" ht="12.75">
      <c r="A33" s="131">
        <v>28</v>
      </c>
      <c r="B33" s="90" t="s">
        <v>28</v>
      </c>
      <c r="C33" s="171">
        <v>10911</v>
      </c>
      <c r="D33" s="172">
        <v>1721</v>
      </c>
      <c r="E33" s="171">
        <v>11829</v>
      </c>
      <c r="F33" s="172">
        <v>1839</v>
      </c>
      <c r="G33" s="171">
        <v>12782</v>
      </c>
      <c r="H33" s="193">
        <v>1972</v>
      </c>
      <c r="I33" s="201">
        <v>13774</v>
      </c>
      <c r="J33" s="172">
        <v>2096</v>
      </c>
      <c r="K33" s="171">
        <v>3701</v>
      </c>
      <c r="L33" s="172">
        <v>478</v>
      </c>
    </row>
    <row r="34" spans="1:12" ht="12.75">
      <c r="A34" s="131">
        <v>29</v>
      </c>
      <c r="B34" s="90" t="s">
        <v>29</v>
      </c>
      <c r="C34" s="171">
        <v>339512</v>
      </c>
      <c r="D34" s="172">
        <v>2115</v>
      </c>
      <c r="E34" s="171">
        <v>370023</v>
      </c>
      <c r="F34" s="172">
        <v>2372</v>
      </c>
      <c r="G34" s="171">
        <v>398929</v>
      </c>
      <c r="H34" s="193">
        <v>2600</v>
      </c>
      <c r="I34" s="201">
        <v>437419</v>
      </c>
      <c r="J34" s="172">
        <v>2847</v>
      </c>
      <c r="K34" s="171">
        <v>125939</v>
      </c>
      <c r="L34" s="172">
        <v>947</v>
      </c>
    </row>
    <row r="35" spans="1:12" ht="12.75">
      <c r="A35" s="131">
        <v>30</v>
      </c>
      <c r="B35" s="90" t="s">
        <v>30</v>
      </c>
      <c r="C35" s="171">
        <v>27320</v>
      </c>
      <c r="D35" s="172">
        <v>1401</v>
      </c>
      <c r="E35" s="171">
        <v>29583</v>
      </c>
      <c r="F35" s="172">
        <v>1527</v>
      </c>
      <c r="G35" s="171">
        <v>31661</v>
      </c>
      <c r="H35" s="193">
        <v>1643</v>
      </c>
      <c r="I35" s="201">
        <v>34298</v>
      </c>
      <c r="J35" s="172">
        <v>1759</v>
      </c>
      <c r="K35" s="171">
        <v>9275</v>
      </c>
      <c r="L35" s="172">
        <v>485</v>
      </c>
    </row>
    <row r="36" spans="1:12" ht="12.75">
      <c r="A36" s="131">
        <v>31</v>
      </c>
      <c r="B36" s="90" t="s">
        <v>31</v>
      </c>
      <c r="C36" s="171">
        <v>58853</v>
      </c>
      <c r="D36" s="172">
        <v>1624</v>
      </c>
      <c r="E36" s="171">
        <v>63934</v>
      </c>
      <c r="F36" s="172">
        <v>1755</v>
      </c>
      <c r="G36" s="171">
        <v>69321</v>
      </c>
      <c r="H36" s="193">
        <v>1881</v>
      </c>
      <c r="I36" s="201">
        <v>76385</v>
      </c>
      <c r="J36" s="172">
        <v>1993</v>
      </c>
      <c r="K36" s="171">
        <v>26830</v>
      </c>
      <c r="L36" s="172">
        <v>498</v>
      </c>
    </row>
    <row r="37" spans="1:12" ht="12.75">
      <c r="A37" s="131">
        <v>32</v>
      </c>
      <c r="B37" s="90" t="s">
        <v>32</v>
      </c>
      <c r="C37" s="171">
        <v>5252</v>
      </c>
      <c r="D37" s="172">
        <v>495</v>
      </c>
      <c r="E37" s="171">
        <v>5744</v>
      </c>
      <c r="F37" s="172">
        <v>529</v>
      </c>
      <c r="G37" s="171">
        <v>6223</v>
      </c>
      <c r="H37" s="193">
        <v>578</v>
      </c>
      <c r="I37" s="201">
        <v>6922</v>
      </c>
      <c r="J37" s="172">
        <v>614</v>
      </c>
      <c r="K37" s="171">
        <v>2164</v>
      </c>
      <c r="L37" s="172">
        <v>173</v>
      </c>
    </row>
    <row r="38" spans="1:12" ht="12.75">
      <c r="A38" s="131">
        <v>33</v>
      </c>
      <c r="B38" s="90" t="s">
        <v>33</v>
      </c>
      <c r="C38" s="171">
        <v>1667</v>
      </c>
      <c r="D38" s="172">
        <v>96</v>
      </c>
      <c r="E38" s="171">
        <v>1790</v>
      </c>
      <c r="F38" s="172">
        <v>106</v>
      </c>
      <c r="G38" s="171">
        <v>1902</v>
      </c>
      <c r="H38" s="193">
        <v>116</v>
      </c>
      <c r="I38" s="201">
        <v>2030</v>
      </c>
      <c r="J38" s="172">
        <v>119</v>
      </c>
      <c r="K38" s="171">
        <v>451</v>
      </c>
      <c r="L38" s="172">
        <v>29</v>
      </c>
    </row>
    <row r="39" spans="1:12" ht="12.75">
      <c r="A39" s="131">
        <v>34</v>
      </c>
      <c r="B39" s="90" t="s">
        <v>34</v>
      </c>
      <c r="C39" s="171">
        <v>465963</v>
      </c>
      <c r="D39" s="172">
        <v>66654</v>
      </c>
      <c r="E39" s="171">
        <v>501015</v>
      </c>
      <c r="F39" s="172">
        <v>72296</v>
      </c>
      <c r="G39" s="171">
        <v>528450</v>
      </c>
      <c r="H39" s="193">
        <v>78682</v>
      </c>
      <c r="I39" s="201">
        <v>563644</v>
      </c>
      <c r="J39" s="172">
        <v>83954</v>
      </c>
      <c r="K39" s="171">
        <v>129878</v>
      </c>
      <c r="L39" s="172">
        <v>22286</v>
      </c>
    </row>
    <row r="40" spans="1:12" ht="14.25" customHeight="1">
      <c r="A40" s="131">
        <v>35</v>
      </c>
      <c r="B40" s="90" t="s">
        <v>35</v>
      </c>
      <c r="C40" s="175">
        <v>11815</v>
      </c>
      <c r="D40" s="81">
        <v>718</v>
      </c>
      <c r="E40" s="175">
        <v>12941</v>
      </c>
      <c r="F40" s="81">
        <v>787</v>
      </c>
      <c r="G40" s="175">
        <v>14085</v>
      </c>
      <c r="H40" s="195">
        <v>867</v>
      </c>
      <c r="I40" s="80">
        <v>15442</v>
      </c>
      <c r="J40" s="81">
        <v>930</v>
      </c>
      <c r="K40" s="175">
        <v>4583</v>
      </c>
      <c r="L40" s="81">
        <v>265</v>
      </c>
    </row>
    <row r="41" spans="1:12" ht="12.75">
      <c r="A41" s="131">
        <v>36</v>
      </c>
      <c r="B41" s="90" t="s">
        <v>36</v>
      </c>
      <c r="C41" s="171">
        <v>109014</v>
      </c>
      <c r="D41" s="172">
        <v>300</v>
      </c>
      <c r="E41" s="171">
        <v>120683</v>
      </c>
      <c r="F41" s="172">
        <v>335</v>
      </c>
      <c r="G41" s="171">
        <v>131651</v>
      </c>
      <c r="H41" s="193">
        <v>382</v>
      </c>
      <c r="I41" s="201">
        <v>146825</v>
      </c>
      <c r="J41" s="172">
        <v>427</v>
      </c>
      <c r="K41" s="171">
        <v>48439</v>
      </c>
      <c r="L41" s="172">
        <v>158</v>
      </c>
    </row>
    <row r="42" spans="1:12" ht="12.75">
      <c r="A42" s="131">
        <v>37</v>
      </c>
      <c r="B42" s="90" t="s">
        <v>37</v>
      </c>
      <c r="C42" s="175">
        <v>35219</v>
      </c>
      <c r="D42" s="81">
        <v>1730</v>
      </c>
      <c r="E42" s="175">
        <v>39196</v>
      </c>
      <c r="F42" s="81">
        <v>1898</v>
      </c>
      <c r="G42" s="175">
        <v>43305</v>
      </c>
      <c r="H42" s="195">
        <v>2109</v>
      </c>
      <c r="I42" s="80">
        <v>49783</v>
      </c>
      <c r="J42" s="81">
        <v>2280</v>
      </c>
      <c r="K42" s="175">
        <v>18156</v>
      </c>
      <c r="L42" s="81">
        <v>726</v>
      </c>
    </row>
    <row r="43" spans="1:12" ht="12.75">
      <c r="A43" s="131">
        <v>38</v>
      </c>
      <c r="B43" s="90" t="s">
        <v>38</v>
      </c>
      <c r="C43" s="175">
        <v>88329</v>
      </c>
      <c r="D43" s="81">
        <v>2391</v>
      </c>
      <c r="E43" s="175">
        <v>94685</v>
      </c>
      <c r="F43" s="81">
        <v>2592</v>
      </c>
      <c r="G43" s="175">
        <v>100473</v>
      </c>
      <c r="H43" s="195">
        <v>2818</v>
      </c>
      <c r="I43" s="80">
        <v>106449</v>
      </c>
      <c r="J43" s="81">
        <v>2981</v>
      </c>
      <c r="K43" s="175">
        <v>23248</v>
      </c>
      <c r="L43" s="81">
        <v>730</v>
      </c>
    </row>
    <row r="44" spans="1:12" ht="12.75">
      <c r="A44" s="131">
        <v>39</v>
      </c>
      <c r="B44" s="90" t="s">
        <v>39</v>
      </c>
      <c r="C44" s="171">
        <v>82325</v>
      </c>
      <c r="D44" s="172">
        <v>9698</v>
      </c>
      <c r="E44" s="171">
        <v>90071</v>
      </c>
      <c r="F44" s="172">
        <v>10767</v>
      </c>
      <c r="G44" s="171">
        <v>96606</v>
      </c>
      <c r="H44" s="193">
        <v>11594</v>
      </c>
      <c r="I44" s="201">
        <v>105568</v>
      </c>
      <c r="J44" s="172">
        <v>12644</v>
      </c>
      <c r="K44" s="171">
        <v>27502</v>
      </c>
      <c r="L44" s="172">
        <v>3536</v>
      </c>
    </row>
    <row r="45" spans="1:12" ht="12.75">
      <c r="A45" s="131">
        <v>40</v>
      </c>
      <c r="B45" s="90" t="s">
        <v>40</v>
      </c>
      <c r="C45" s="171">
        <v>7123</v>
      </c>
      <c r="D45" s="172">
        <v>550</v>
      </c>
      <c r="E45" s="171">
        <v>7841</v>
      </c>
      <c r="F45" s="172">
        <v>604</v>
      </c>
      <c r="G45" s="171">
        <v>8493</v>
      </c>
      <c r="H45" s="193">
        <v>671</v>
      </c>
      <c r="I45" s="201">
        <v>9337</v>
      </c>
      <c r="J45" s="172">
        <v>744</v>
      </c>
      <c r="K45" s="171">
        <v>2901</v>
      </c>
      <c r="L45" s="172">
        <v>263</v>
      </c>
    </row>
    <row r="46" spans="1:12" ht="25.5">
      <c r="A46" s="131"/>
      <c r="B46" s="91" t="s">
        <v>61</v>
      </c>
      <c r="C46" s="173">
        <f aca="true" t="shared" si="1" ref="C46:H46">SUM(C31:C45)</f>
        <v>1329724</v>
      </c>
      <c r="D46" s="176">
        <f t="shared" si="1"/>
        <v>93222</v>
      </c>
      <c r="E46" s="173">
        <f t="shared" si="1"/>
        <v>1444145</v>
      </c>
      <c r="F46" s="176">
        <f t="shared" si="1"/>
        <v>101520</v>
      </c>
      <c r="G46" s="176">
        <f t="shared" si="1"/>
        <v>1546568</v>
      </c>
      <c r="H46" s="196">
        <f t="shared" si="1"/>
        <v>110488</v>
      </c>
      <c r="I46" s="202">
        <f>SUM(I31:I45)</f>
        <v>1680914</v>
      </c>
      <c r="J46" s="176">
        <f>SUM(J31:J45)</f>
        <v>118353</v>
      </c>
      <c r="K46" s="202">
        <f>SUM(K31:K45)</f>
        <v>459929</v>
      </c>
      <c r="L46" s="176">
        <f>SUM(L31:L45)</f>
        <v>32223</v>
      </c>
    </row>
    <row r="47" spans="1:12" ht="12.75">
      <c r="A47" s="131"/>
      <c r="B47" s="219" t="s">
        <v>60</v>
      </c>
      <c r="C47" s="173">
        <f aca="true" t="shared" si="2" ref="C47:H47">+C46+C30</f>
        <v>5762938</v>
      </c>
      <c r="D47" s="176">
        <f t="shared" si="2"/>
        <v>349759</v>
      </c>
      <c r="E47" s="173">
        <f t="shared" si="2"/>
        <v>6149691</v>
      </c>
      <c r="F47" s="176">
        <f t="shared" si="2"/>
        <v>373584</v>
      </c>
      <c r="G47" s="176">
        <f t="shared" si="2"/>
        <v>6501233</v>
      </c>
      <c r="H47" s="196">
        <f t="shared" si="2"/>
        <v>400210</v>
      </c>
      <c r="I47" s="202">
        <f>+I46+I30</f>
        <v>6913619</v>
      </c>
      <c r="J47" s="176">
        <f>+J46+J30</f>
        <v>421179</v>
      </c>
      <c r="K47" s="202">
        <f>+K46+K30</f>
        <v>1435518</v>
      </c>
      <c r="L47" s="176">
        <f>+L46+L30</f>
        <v>91791</v>
      </c>
    </row>
    <row r="48" spans="1:12" ht="25.5">
      <c r="A48" s="131">
        <v>41</v>
      </c>
      <c r="B48" s="90" t="s">
        <v>41</v>
      </c>
      <c r="C48" s="175">
        <v>70818</v>
      </c>
      <c r="D48" s="81">
        <v>2370</v>
      </c>
      <c r="E48" s="175">
        <v>85097</v>
      </c>
      <c r="F48" s="81">
        <v>2681</v>
      </c>
      <c r="G48" s="175">
        <v>96669</v>
      </c>
      <c r="H48" s="195">
        <v>3001</v>
      </c>
      <c r="I48" s="80">
        <v>113081</v>
      </c>
      <c r="J48" s="81">
        <v>3325</v>
      </c>
      <c r="K48" s="175">
        <v>54698</v>
      </c>
      <c r="L48" s="81">
        <v>1222</v>
      </c>
    </row>
    <row r="49" spans="1:12" ht="12.75">
      <c r="A49" s="131">
        <v>42</v>
      </c>
      <c r="B49" s="90" t="s">
        <v>42</v>
      </c>
      <c r="C49" s="175">
        <v>1341</v>
      </c>
      <c r="D49" s="81">
        <v>156</v>
      </c>
      <c r="E49" s="175">
        <v>1521</v>
      </c>
      <c r="F49" s="81">
        <v>174</v>
      </c>
      <c r="G49" s="175">
        <v>1704</v>
      </c>
      <c r="H49" s="195">
        <v>203</v>
      </c>
      <c r="I49" s="80">
        <v>1934</v>
      </c>
      <c r="J49" s="81">
        <v>225</v>
      </c>
      <c r="K49" s="175">
        <v>780</v>
      </c>
      <c r="L49" s="81">
        <v>87</v>
      </c>
    </row>
    <row r="50" spans="1:12" ht="25.5">
      <c r="A50" s="131">
        <v>43</v>
      </c>
      <c r="B50" s="90" t="s">
        <v>190</v>
      </c>
      <c r="C50" s="175">
        <v>1824</v>
      </c>
      <c r="D50" s="81">
        <v>267</v>
      </c>
      <c r="E50" s="175">
        <v>2095</v>
      </c>
      <c r="F50" s="81">
        <v>310</v>
      </c>
      <c r="G50" s="175">
        <v>2328</v>
      </c>
      <c r="H50" s="195">
        <v>364</v>
      </c>
      <c r="I50" s="80">
        <v>2647</v>
      </c>
      <c r="J50" s="81">
        <v>401</v>
      </c>
      <c r="K50" s="175">
        <v>1054</v>
      </c>
      <c r="L50" s="81">
        <v>171</v>
      </c>
    </row>
    <row r="51" spans="1:12" ht="12.75">
      <c r="A51" s="131">
        <v>44</v>
      </c>
      <c r="B51" s="90" t="s">
        <v>193</v>
      </c>
      <c r="C51" s="171">
        <v>5483</v>
      </c>
      <c r="D51" s="172">
        <v>2094</v>
      </c>
      <c r="E51" s="171">
        <v>6237</v>
      </c>
      <c r="F51" s="172">
        <v>2390</v>
      </c>
      <c r="G51" s="171">
        <v>6845</v>
      </c>
      <c r="H51" s="193">
        <v>2742</v>
      </c>
      <c r="I51" s="201">
        <v>7722</v>
      </c>
      <c r="J51" s="172">
        <v>3041</v>
      </c>
      <c r="K51" s="171">
        <v>2862</v>
      </c>
      <c r="L51" s="172">
        <v>1246</v>
      </c>
    </row>
    <row r="52" spans="1:12" ht="12.75">
      <c r="A52" s="131">
        <v>45</v>
      </c>
      <c r="B52" s="90" t="s">
        <v>43</v>
      </c>
      <c r="C52" s="171">
        <v>1770</v>
      </c>
      <c r="D52" s="172">
        <v>265</v>
      </c>
      <c r="E52" s="171">
        <v>1945</v>
      </c>
      <c r="F52" s="172">
        <v>279</v>
      </c>
      <c r="G52" s="171">
        <v>2145</v>
      </c>
      <c r="H52" s="193">
        <v>308</v>
      </c>
      <c r="I52" s="201">
        <v>2390</v>
      </c>
      <c r="J52" s="172">
        <v>333</v>
      </c>
      <c r="K52" s="171">
        <v>797</v>
      </c>
      <c r="L52" s="172">
        <v>99</v>
      </c>
    </row>
    <row r="53" spans="1:12" ht="12.75">
      <c r="A53" s="131">
        <v>46</v>
      </c>
      <c r="B53" s="90" t="s">
        <v>44</v>
      </c>
      <c r="C53" s="171">
        <v>914395</v>
      </c>
      <c r="D53" s="172">
        <v>19488</v>
      </c>
      <c r="E53" s="171">
        <v>1043912</v>
      </c>
      <c r="F53" s="172">
        <v>22330</v>
      </c>
      <c r="G53" s="171">
        <v>1157577</v>
      </c>
      <c r="H53" s="193">
        <v>25675</v>
      </c>
      <c r="I53" s="201">
        <v>1305639</v>
      </c>
      <c r="J53" s="172">
        <v>28587</v>
      </c>
      <c r="K53" s="171">
        <v>511859</v>
      </c>
      <c r="L53" s="172">
        <v>12128</v>
      </c>
    </row>
    <row r="54" spans="1:12" ht="12.75">
      <c r="A54" s="131">
        <v>47</v>
      </c>
      <c r="B54" s="90" t="s">
        <v>45</v>
      </c>
      <c r="C54" s="171">
        <v>41089</v>
      </c>
      <c r="D54" s="172">
        <v>1327</v>
      </c>
      <c r="E54" s="171">
        <v>47745</v>
      </c>
      <c r="F54" s="172">
        <v>1508</v>
      </c>
      <c r="G54" s="171">
        <v>55616</v>
      </c>
      <c r="H54" s="193">
        <v>1735</v>
      </c>
      <c r="I54" s="201">
        <v>65700</v>
      </c>
      <c r="J54" s="172">
        <v>1917</v>
      </c>
      <c r="K54" s="171">
        <v>31477</v>
      </c>
      <c r="L54" s="172">
        <v>779</v>
      </c>
    </row>
    <row r="55" spans="1:12" ht="12.75">
      <c r="A55" s="131">
        <v>48</v>
      </c>
      <c r="B55" s="90" t="s">
        <v>46</v>
      </c>
      <c r="C55" s="171">
        <v>2472</v>
      </c>
      <c r="D55" s="172">
        <v>174</v>
      </c>
      <c r="E55" s="171">
        <v>2824</v>
      </c>
      <c r="F55" s="172">
        <v>188</v>
      </c>
      <c r="G55" s="171">
        <v>3154</v>
      </c>
      <c r="H55" s="193">
        <v>210</v>
      </c>
      <c r="I55" s="201">
        <v>3680</v>
      </c>
      <c r="J55" s="172">
        <v>234</v>
      </c>
      <c r="K55" s="171">
        <v>1610</v>
      </c>
      <c r="L55" s="172">
        <v>90</v>
      </c>
    </row>
    <row r="56" spans="1:12" ht="12.75">
      <c r="A56" s="131">
        <v>49</v>
      </c>
      <c r="B56" s="90" t="s">
        <v>47</v>
      </c>
      <c r="C56" s="175">
        <v>13765</v>
      </c>
      <c r="D56" s="81">
        <v>196</v>
      </c>
      <c r="E56" s="175">
        <v>16369</v>
      </c>
      <c r="F56" s="81">
        <v>223</v>
      </c>
      <c r="G56" s="175">
        <v>18894</v>
      </c>
      <c r="H56" s="195">
        <v>263</v>
      </c>
      <c r="I56" s="80">
        <v>22760</v>
      </c>
      <c r="J56" s="81">
        <v>297</v>
      </c>
      <c r="K56" s="175">
        <v>11877</v>
      </c>
      <c r="L56" s="81">
        <v>135</v>
      </c>
    </row>
    <row r="57" spans="1:12" ht="12.75">
      <c r="A57" s="131">
        <v>50</v>
      </c>
      <c r="B57" s="90" t="s">
        <v>48</v>
      </c>
      <c r="C57" s="171">
        <v>26938</v>
      </c>
      <c r="D57" s="172">
        <v>110</v>
      </c>
      <c r="E57" s="171">
        <v>31221</v>
      </c>
      <c r="F57" s="172">
        <v>136</v>
      </c>
      <c r="G57" s="171">
        <v>35212</v>
      </c>
      <c r="H57" s="193">
        <v>151</v>
      </c>
      <c r="I57" s="201">
        <v>42232</v>
      </c>
      <c r="J57" s="172">
        <v>168</v>
      </c>
      <c r="K57" s="171">
        <v>18975</v>
      </c>
      <c r="L57" s="172">
        <v>73</v>
      </c>
    </row>
    <row r="58" spans="1:12" ht="12.75">
      <c r="A58" s="131">
        <v>51</v>
      </c>
      <c r="B58" s="90" t="s">
        <v>192</v>
      </c>
      <c r="C58" s="171">
        <v>376</v>
      </c>
      <c r="D58" s="172">
        <v>49</v>
      </c>
      <c r="E58" s="171">
        <v>381</v>
      </c>
      <c r="F58" s="172">
        <v>54</v>
      </c>
      <c r="G58" s="171">
        <v>385</v>
      </c>
      <c r="H58" s="193">
        <v>56</v>
      </c>
      <c r="I58" s="201">
        <v>396</v>
      </c>
      <c r="J58" s="172">
        <v>57</v>
      </c>
      <c r="K58" s="171">
        <v>29</v>
      </c>
      <c r="L58" s="172">
        <v>12</v>
      </c>
    </row>
    <row r="59" spans="1:12" ht="12.75">
      <c r="A59" s="131">
        <v>52</v>
      </c>
      <c r="B59" s="90" t="s">
        <v>49</v>
      </c>
      <c r="C59" s="171">
        <v>19141</v>
      </c>
      <c r="D59" s="172">
        <v>2752</v>
      </c>
      <c r="E59" s="171">
        <v>20688</v>
      </c>
      <c r="F59" s="172">
        <v>2995</v>
      </c>
      <c r="G59" s="171">
        <v>21948</v>
      </c>
      <c r="H59" s="193">
        <v>3264</v>
      </c>
      <c r="I59" s="201">
        <v>23370</v>
      </c>
      <c r="J59" s="172">
        <v>3452</v>
      </c>
      <c r="K59" s="171">
        <v>5318</v>
      </c>
      <c r="L59" s="172">
        <v>988</v>
      </c>
    </row>
    <row r="60" spans="1:12" ht="25.5">
      <c r="A60" s="131">
        <v>53</v>
      </c>
      <c r="B60" s="90" t="s">
        <v>50</v>
      </c>
      <c r="C60" s="175">
        <v>3616</v>
      </c>
      <c r="D60" s="81">
        <v>203</v>
      </c>
      <c r="E60" s="175">
        <v>4105</v>
      </c>
      <c r="F60" s="81">
        <v>244</v>
      </c>
      <c r="G60" s="175">
        <v>4679</v>
      </c>
      <c r="H60" s="195">
        <v>284</v>
      </c>
      <c r="I60" s="80">
        <v>5314</v>
      </c>
      <c r="J60" s="81">
        <v>311</v>
      </c>
      <c r="K60" s="175">
        <v>2027</v>
      </c>
      <c r="L60" s="81">
        <v>122</v>
      </c>
    </row>
    <row r="61" spans="1:12" ht="12.75">
      <c r="A61" s="131">
        <v>54</v>
      </c>
      <c r="B61" s="90" t="s">
        <v>51</v>
      </c>
      <c r="C61" s="171">
        <v>109060</v>
      </c>
      <c r="D61" s="172">
        <v>268</v>
      </c>
      <c r="E61" s="171">
        <v>125823</v>
      </c>
      <c r="F61" s="172">
        <v>307</v>
      </c>
      <c r="G61" s="171">
        <v>142076</v>
      </c>
      <c r="H61" s="193">
        <v>360</v>
      </c>
      <c r="I61" s="201">
        <v>163164</v>
      </c>
      <c r="J61" s="172">
        <v>406</v>
      </c>
      <c r="K61" s="171">
        <v>70369</v>
      </c>
      <c r="L61" s="172">
        <v>196</v>
      </c>
    </row>
    <row r="62" spans="1:12" ht="12.75">
      <c r="A62" s="131">
        <v>55</v>
      </c>
      <c r="B62" s="90" t="s">
        <v>52</v>
      </c>
      <c r="C62" s="171">
        <v>1454</v>
      </c>
      <c r="D62" s="172">
        <v>74</v>
      </c>
      <c r="E62" s="171">
        <v>1631</v>
      </c>
      <c r="F62" s="172">
        <v>81</v>
      </c>
      <c r="G62" s="171">
        <v>1837</v>
      </c>
      <c r="H62" s="193">
        <v>90</v>
      </c>
      <c r="I62" s="201">
        <v>2101</v>
      </c>
      <c r="J62" s="172">
        <v>99</v>
      </c>
      <c r="K62" s="171">
        <v>826</v>
      </c>
      <c r="L62" s="172">
        <v>33</v>
      </c>
    </row>
    <row r="63" spans="1:12" ht="25.5">
      <c r="A63" s="131">
        <v>56</v>
      </c>
      <c r="B63" s="222" t="s">
        <v>53</v>
      </c>
      <c r="C63" s="175">
        <v>34261</v>
      </c>
      <c r="D63" s="81">
        <v>2433</v>
      </c>
      <c r="E63" s="175">
        <v>40263</v>
      </c>
      <c r="F63" s="81">
        <v>2787</v>
      </c>
      <c r="G63" s="175">
        <v>46400</v>
      </c>
      <c r="H63" s="195">
        <v>3152</v>
      </c>
      <c r="I63" s="80">
        <v>55112</v>
      </c>
      <c r="J63" s="81">
        <v>3474</v>
      </c>
      <c r="K63" s="175">
        <v>25238</v>
      </c>
      <c r="L63" s="81">
        <v>1337</v>
      </c>
    </row>
    <row r="64" spans="1:12" ht="17.25" customHeight="1" thickBot="1">
      <c r="A64" s="143"/>
      <c r="B64" s="220" t="s">
        <v>164</v>
      </c>
      <c r="C64" s="177"/>
      <c r="D64" s="178">
        <v>6</v>
      </c>
      <c r="E64" s="177"/>
      <c r="F64" s="178"/>
      <c r="G64" s="177"/>
      <c r="H64" s="197">
        <v>7</v>
      </c>
      <c r="I64" s="204"/>
      <c r="J64" s="178">
        <v>7</v>
      </c>
      <c r="K64" s="204"/>
      <c r="L64" s="178"/>
    </row>
    <row r="65" spans="1:12" ht="26.25" thickBot="1">
      <c r="A65" s="133"/>
      <c r="B65" s="221" t="s">
        <v>63</v>
      </c>
      <c r="C65" s="179">
        <f aca="true" t="shared" si="3" ref="C65:H65">SUM(C48:C63)</f>
        <v>1247803</v>
      </c>
      <c r="D65" s="180">
        <f t="shared" si="3"/>
        <v>32226</v>
      </c>
      <c r="E65" s="179">
        <f t="shared" si="3"/>
        <v>1431857</v>
      </c>
      <c r="F65" s="180">
        <f t="shared" si="3"/>
        <v>36687</v>
      </c>
      <c r="G65" s="180">
        <f t="shared" si="3"/>
        <v>1597469</v>
      </c>
      <c r="H65" s="198">
        <f t="shared" si="3"/>
        <v>41858</v>
      </c>
      <c r="I65" s="205">
        <f>SUM(I48:I63)</f>
        <v>1817242</v>
      </c>
      <c r="J65" s="180">
        <f>SUM(J48:J64)</f>
        <v>46334</v>
      </c>
      <c r="K65" s="205">
        <f>SUM(K48:K63)</f>
        <v>739796</v>
      </c>
      <c r="L65" s="180">
        <f>SUM(L48:L64)</f>
        <v>18718</v>
      </c>
    </row>
    <row r="66" spans="1:12" ht="13.5" thickBot="1">
      <c r="A66" s="167"/>
      <c r="B66" s="94" t="s">
        <v>62</v>
      </c>
      <c r="C66" s="181">
        <f>C65+C46+C30</f>
        <v>7010741</v>
      </c>
      <c r="D66" s="182">
        <f>D65+D46+D30+D64</f>
        <v>381991</v>
      </c>
      <c r="E66" s="181">
        <f>E65+E46+E30</f>
        <v>7581548</v>
      </c>
      <c r="F66" s="182">
        <f aca="true" t="shared" si="4" ref="F66:L66">F65+F46+F30+F64</f>
        <v>410271</v>
      </c>
      <c r="G66" s="182">
        <f t="shared" si="4"/>
        <v>8098702</v>
      </c>
      <c r="H66" s="208">
        <f t="shared" si="4"/>
        <v>442075</v>
      </c>
      <c r="I66" s="213">
        <f t="shared" si="4"/>
        <v>8730861</v>
      </c>
      <c r="J66" s="182">
        <f t="shared" si="4"/>
        <v>467520</v>
      </c>
      <c r="K66" s="213">
        <f t="shared" si="4"/>
        <v>2175314</v>
      </c>
      <c r="L66" s="182">
        <f t="shared" si="4"/>
        <v>110509</v>
      </c>
    </row>
    <row r="67" spans="2:12" ht="12.75">
      <c r="B67" s="1" t="s">
        <v>56</v>
      </c>
      <c r="F67" s="165" t="s">
        <v>166</v>
      </c>
      <c r="G67" s="165"/>
      <c r="H67" s="165"/>
      <c r="I67" s="165"/>
      <c r="J67" s="165"/>
      <c r="K67" s="165"/>
      <c r="L67" s="165"/>
    </row>
    <row r="68" ht="12.75">
      <c r="B68" s="230" t="s">
        <v>54</v>
      </c>
    </row>
    <row r="69" ht="13.5" thickBot="1">
      <c r="B69" s="230" t="s">
        <v>64</v>
      </c>
    </row>
    <row r="70" spans="2:15" ht="39" thickBot="1">
      <c r="B70" s="183" t="s">
        <v>165</v>
      </c>
      <c r="N70" s="235" t="s">
        <v>67</v>
      </c>
      <c r="O70" s="236"/>
    </row>
    <row r="71" ht="12.75">
      <c r="B71" s="183" t="s">
        <v>177</v>
      </c>
    </row>
    <row r="72" ht="12.75">
      <c r="B72" s="183"/>
    </row>
    <row r="76" ht="12.75">
      <c r="F76" s="188"/>
    </row>
    <row r="77" spans="1:4" ht="14.25">
      <c r="A77" s="146"/>
      <c r="B77" s="146"/>
      <c r="C77" s="147"/>
      <c r="D77" s="145"/>
    </row>
    <row r="78" spans="1:4" ht="14.25">
      <c r="A78" s="146"/>
      <c r="B78" s="146"/>
      <c r="C78" s="147"/>
      <c r="D78" s="145"/>
    </row>
    <row r="79" spans="1:4" ht="14.25">
      <c r="A79" s="146"/>
      <c r="B79" s="146"/>
      <c r="C79" s="147"/>
      <c r="D79" s="145"/>
    </row>
    <row r="80" spans="1:4" ht="14.25">
      <c r="A80" s="146"/>
      <c r="B80" s="146"/>
      <c r="C80" s="147"/>
      <c r="D80" s="145"/>
    </row>
    <row r="81" spans="1:4" ht="14.25">
      <c r="A81" s="146"/>
      <c r="B81" s="146"/>
      <c r="C81" s="147"/>
      <c r="D81" s="145"/>
    </row>
    <row r="82" spans="1:4" ht="14.25">
      <c r="A82" s="146"/>
      <c r="B82" s="146"/>
      <c r="C82" s="147"/>
      <c r="D82" s="145"/>
    </row>
    <row r="83" spans="1:4" ht="14.25">
      <c r="A83" s="146"/>
      <c r="B83" s="146"/>
      <c r="C83" s="147"/>
      <c r="D83" s="145"/>
    </row>
    <row r="84" spans="1:4" ht="14.25">
      <c r="A84" s="146"/>
      <c r="B84" s="146"/>
      <c r="C84" s="147"/>
      <c r="D84" s="145"/>
    </row>
    <row r="85" spans="1:4" ht="14.25">
      <c r="A85" s="146"/>
      <c r="B85" s="146"/>
      <c r="C85" s="147"/>
      <c r="D85" s="145"/>
    </row>
    <row r="86" spans="1:4" ht="14.25">
      <c r="A86" s="146"/>
      <c r="B86" s="146"/>
      <c r="C86" s="147"/>
      <c r="D86" s="145"/>
    </row>
    <row r="87" spans="1:4" ht="14.25">
      <c r="A87" s="146"/>
      <c r="B87" s="146"/>
      <c r="C87" s="147"/>
      <c r="D87" s="145"/>
    </row>
    <row r="88" spans="1:4" ht="14.25">
      <c r="A88" s="146"/>
      <c r="B88" s="146"/>
      <c r="C88" s="147"/>
      <c r="D88" s="145"/>
    </row>
    <row r="89" spans="1:4" ht="14.25">
      <c r="A89" s="146"/>
      <c r="B89" s="146"/>
      <c r="C89" s="147"/>
      <c r="D89" s="145"/>
    </row>
    <row r="90" spans="1:4" ht="14.25">
      <c r="A90" s="146"/>
      <c r="B90" s="146"/>
      <c r="C90" s="147"/>
      <c r="D90" s="145"/>
    </row>
    <row r="91" spans="1:4" ht="14.25">
      <c r="A91" s="146"/>
      <c r="B91" s="146"/>
      <c r="C91" s="147"/>
      <c r="D91" s="145"/>
    </row>
    <row r="92" spans="1:4" ht="14.25">
      <c r="A92" s="146"/>
      <c r="B92" s="146"/>
      <c r="C92" s="147"/>
      <c r="D92" s="145"/>
    </row>
    <row r="93" spans="1:4" ht="14.25">
      <c r="A93" s="146"/>
      <c r="B93" s="146"/>
      <c r="C93" s="147"/>
      <c r="D93" s="145"/>
    </row>
    <row r="94" spans="1:4" ht="14.25">
      <c r="A94" s="146"/>
      <c r="B94" s="146"/>
      <c r="C94" s="147"/>
      <c r="D94" s="145"/>
    </row>
    <row r="95" spans="1:4" ht="14.25">
      <c r="A95" s="146"/>
      <c r="B95" s="146"/>
      <c r="C95" s="147"/>
      <c r="D95" s="145"/>
    </row>
    <row r="96" spans="1:4" ht="14.25">
      <c r="A96" s="146"/>
      <c r="B96" s="146"/>
      <c r="C96" s="147"/>
      <c r="D96" s="145"/>
    </row>
    <row r="97" spans="1:4" ht="14.25">
      <c r="A97" s="146"/>
      <c r="B97" s="146"/>
      <c r="C97" s="147"/>
      <c r="D97" s="145"/>
    </row>
    <row r="98" spans="1:4" ht="14.25">
      <c r="A98" s="146"/>
      <c r="B98" s="146"/>
      <c r="C98" s="147"/>
      <c r="D98" s="145"/>
    </row>
    <row r="99" spans="1:4" ht="14.25">
      <c r="A99" s="146"/>
      <c r="B99" s="146"/>
      <c r="C99" s="147"/>
      <c r="D99" s="145"/>
    </row>
    <row r="100" spans="1:4" ht="14.25">
      <c r="A100" s="146"/>
      <c r="B100" s="146"/>
      <c r="C100" s="147"/>
      <c r="D100" s="145"/>
    </row>
    <row r="101" spans="1:4" ht="14.25">
      <c r="A101" s="146"/>
      <c r="B101" s="146"/>
      <c r="C101" s="147"/>
      <c r="D101" s="145"/>
    </row>
    <row r="102" spans="1:4" ht="14.25">
      <c r="A102" s="146"/>
      <c r="B102" s="146"/>
      <c r="C102" s="147"/>
      <c r="D102" s="145"/>
    </row>
    <row r="103" spans="1:4" ht="14.25">
      <c r="A103" s="146"/>
      <c r="B103" s="146"/>
      <c r="C103" s="147"/>
      <c r="D103" s="145"/>
    </row>
    <row r="104" spans="1:4" ht="14.25">
      <c r="A104" s="146"/>
      <c r="B104" s="146"/>
      <c r="C104" s="147"/>
      <c r="D104" s="145"/>
    </row>
    <row r="105" spans="1:4" ht="14.25">
      <c r="A105" s="146"/>
      <c r="B105" s="146"/>
      <c r="C105" s="147"/>
      <c r="D105" s="145"/>
    </row>
    <row r="106" spans="1:4" ht="14.25">
      <c r="A106" s="146"/>
      <c r="B106" s="146"/>
      <c r="C106" s="147"/>
      <c r="D106" s="145"/>
    </row>
    <row r="107" spans="1:4" ht="14.25">
      <c r="A107" s="146"/>
      <c r="B107" s="146"/>
      <c r="C107" s="147"/>
      <c r="D107" s="145"/>
    </row>
    <row r="108" spans="1:4" ht="14.25">
      <c r="A108" s="146"/>
      <c r="B108" s="146"/>
      <c r="C108" s="147"/>
      <c r="D108" s="145"/>
    </row>
    <row r="109" spans="1:4" ht="14.25">
      <c r="A109" s="146"/>
      <c r="B109" s="146"/>
      <c r="C109" s="147"/>
      <c r="D109" s="145"/>
    </row>
    <row r="110" spans="1:4" ht="14.25">
      <c r="A110" s="146"/>
      <c r="B110" s="146"/>
      <c r="C110" s="147"/>
      <c r="D110" s="145"/>
    </row>
    <row r="111" spans="1:4" ht="14.25">
      <c r="A111" s="146"/>
      <c r="B111" s="146"/>
      <c r="C111" s="147"/>
      <c r="D111" s="145"/>
    </row>
    <row r="112" spans="1:4" ht="14.25">
      <c r="A112" s="146"/>
      <c r="B112" s="146"/>
      <c r="C112" s="147"/>
      <c r="D112" s="145"/>
    </row>
    <row r="113" spans="1:4" ht="14.25">
      <c r="A113" s="146"/>
      <c r="B113" s="146"/>
      <c r="C113" s="147"/>
      <c r="D113" s="145"/>
    </row>
    <row r="114" spans="1:4" ht="14.25">
      <c r="A114" s="146"/>
      <c r="B114" s="146"/>
      <c r="C114" s="147"/>
      <c r="D114" s="145"/>
    </row>
    <row r="115" spans="1:4" ht="14.25">
      <c r="A115" s="146"/>
      <c r="B115" s="146"/>
      <c r="C115" s="147"/>
      <c r="D115" s="145"/>
    </row>
    <row r="116" spans="1:4" ht="14.25">
      <c r="A116" s="146"/>
      <c r="B116" s="146"/>
      <c r="C116" s="147"/>
      <c r="D116" s="145"/>
    </row>
    <row r="117" spans="1:4" ht="14.25">
      <c r="A117" s="146"/>
      <c r="B117" s="146"/>
      <c r="C117" s="147"/>
      <c r="D117" s="145"/>
    </row>
    <row r="118" spans="1:4" ht="14.25">
      <c r="A118" s="146"/>
      <c r="B118" s="146"/>
      <c r="C118" s="147"/>
      <c r="D118" s="145"/>
    </row>
    <row r="119" spans="1:4" ht="14.25">
      <c r="A119" s="146"/>
      <c r="B119" s="146"/>
      <c r="C119" s="147"/>
      <c r="D119" s="145"/>
    </row>
    <row r="120" spans="1:4" ht="14.25">
      <c r="A120" s="146"/>
      <c r="B120" s="146"/>
      <c r="C120" s="147"/>
      <c r="D120" s="145"/>
    </row>
    <row r="121" spans="1:4" ht="14.25">
      <c r="A121" s="146"/>
      <c r="B121" s="146"/>
      <c r="C121" s="147"/>
      <c r="D121" s="145"/>
    </row>
    <row r="122" spans="1:4" ht="14.25">
      <c r="A122" s="146"/>
      <c r="B122" s="146"/>
      <c r="C122" s="147"/>
      <c r="D122" s="145"/>
    </row>
    <row r="123" spans="1:4" ht="14.25">
      <c r="A123" s="146"/>
      <c r="B123" s="146"/>
      <c r="C123" s="147"/>
      <c r="D123" s="145"/>
    </row>
    <row r="124" spans="1:4" ht="14.25">
      <c r="A124" s="146"/>
      <c r="B124" s="146"/>
      <c r="C124" s="147"/>
      <c r="D124" s="145"/>
    </row>
    <row r="125" spans="1:4" ht="14.25">
      <c r="A125" s="146"/>
      <c r="B125" s="146"/>
      <c r="C125" s="147"/>
      <c r="D125" s="145"/>
    </row>
    <row r="126" spans="1:4" ht="14.25">
      <c r="A126" s="146"/>
      <c r="B126" s="146"/>
      <c r="C126" s="147"/>
      <c r="D126" s="145"/>
    </row>
    <row r="127" spans="1:4" ht="14.25">
      <c r="A127" s="146"/>
      <c r="B127" s="146"/>
      <c r="C127" s="147"/>
      <c r="D127" s="145"/>
    </row>
    <row r="128" spans="1:4" ht="14.25">
      <c r="A128" s="146"/>
      <c r="B128" s="146"/>
      <c r="C128" s="147"/>
      <c r="D128" s="145"/>
    </row>
    <row r="129" spans="1:4" ht="14.25">
      <c r="A129" s="146"/>
      <c r="B129" s="146"/>
      <c r="C129" s="147"/>
      <c r="D129" s="145"/>
    </row>
    <row r="130" spans="1:4" ht="14.25">
      <c r="A130" s="146"/>
      <c r="B130" s="146"/>
      <c r="C130" s="147"/>
      <c r="D130" s="145"/>
    </row>
    <row r="131" spans="1:4" ht="14.25">
      <c r="A131" s="146"/>
      <c r="B131" s="146"/>
      <c r="C131" s="147"/>
      <c r="D131" s="145"/>
    </row>
    <row r="132" spans="1:4" ht="14.25">
      <c r="A132" s="146"/>
      <c r="B132" s="146"/>
      <c r="C132" s="147"/>
      <c r="D132" s="145"/>
    </row>
    <row r="133" spans="1:4" ht="12.75">
      <c r="A133" s="82"/>
      <c r="B133" s="82"/>
      <c r="C133" s="82"/>
      <c r="D133" s="145"/>
    </row>
    <row r="134" spans="1:4" ht="12.75">
      <c r="A134" s="82"/>
      <c r="B134" s="82"/>
      <c r="C134" s="82"/>
      <c r="D134" s="145"/>
    </row>
    <row r="135" spans="1:4" ht="12.75">
      <c r="A135" s="82"/>
      <c r="B135" s="82"/>
      <c r="C135" s="82"/>
      <c r="D135" s="145"/>
    </row>
  </sheetData>
  <sheetProtection/>
  <mergeCells count="13">
    <mergeCell ref="A1:D1"/>
    <mergeCell ref="N70:O70"/>
    <mergeCell ref="C2:D2"/>
    <mergeCell ref="N5:O5"/>
    <mergeCell ref="A2:A4"/>
    <mergeCell ref="O16:T16"/>
    <mergeCell ref="E2:F2"/>
    <mergeCell ref="G2:H2"/>
    <mergeCell ref="I2:J2"/>
    <mergeCell ref="K2:L2"/>
    <mergeCell ref="B2:B4"/>
    <mergeCell ref="L3:L4"/>
    <mergeCell ref="K3:K4"/>
  </mergeCells>
  <hyperlinks>
    <hyperlink ref="N5" location="Indice!A1" display="Volver al Indice"/>
    <hyperlink ref="N70" location="Indice!A1" display="Volver al Indice"/>
  </hyperlinks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5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3.140625" style="1" customWidth="1"/>
    <col min="2" max="2" width="67.57421875" style="1" customWidth="1"/>
    <col min="3" max="3" width="14.00390625" style="1" customWidth="1"/>
    <col min="4" max="4" width="11.140625" style="1" customWidth="1"/>
    <col min="5" max="5" width="12.421875" style="1" customWidth="1"/>
    <col min="6" max="6" width="13.140625" style="1" customWidth="1"/>
    <col min="7" max="8" width="10.140625" style="1" customWidth="1"/>
    <col min="9" max="17" width="11.421875" style="1" customWidth="1"/>
    <col min="18" max="18" width="4.00390625" style="1" customWidth="1"/>
    <col min="19" max="16384" width="11.421875" style="1" customWidth="1"/>
  </cols>
  <sheetData>
    <row r="1" spans="1:8" ht="16.5" thickBot="1">
      <c r="A1" s="257" t="s">
        <v>202</v>
      </c>
      <c r="B1" s="257"/>
      <c r="C1" s="257"/>
      <c r="D1" s="257"/>
      <c r="E1" s="191"/>
      <c r="F1" s="191"/>
      <c r="G1" s="191"/>
      <c r="H1" s="191"/>
    </row>
    <row r="2" spans="1:8" ht="30" customHeight="1" thickBot="1">
      <c r="A2" s="250"/>
      <c r="B2" s="244" t="s">
        <v>0</v>
      </c>
      <c r="C2" s="240" t="s">
        <v>200</v>
      </c>
      <c r="D2" s="253"/>
      <c r="E2" s="240" t="s">
        <v>201</v>
      </c>
      <c r="F2" s="253"/>
      <c r="G2" s="240" t="s">
        <v>171</v>
      </c>
      <c r="H2" s="253"/>
    </row>
    <row r="3" spans="1:19" ht="12.75">
      <c r="A3" s="251"/>
      <c r="B3" s="245"/>
      <c r="C3" s="8" t="s">
        <v>54</v>
      </c>
      <c r="D3" s="9" t="s">
        <v>55</v>
      </c>
      <c r="E3" s="8" t="s">
        <v>54</v>
      </c>
      <c r="F3" s="9" t="s">
        <v>55</v>
      </c>
      <c r="G3" s="247" t="s">
        <v>54</v>
      </c>
      <c r="H3" s="247" t="s">
        <v>55</v>
      </c>
      <c r="S3" s="166"/>
    </row>
    <row r="4" spans="1:8" ht="14.25" customHeight="1" thickBot="1">
      <c r="A4" s="252"/>
      <c r="B4" s="246"/>
      <c r="C4" s="10">
        <v>40265</v>
      </c>
      <c r="D4" s="203">
        <v>40265</v>
      </c>
      <c r="E4" s="10">
        <v>40356</v>
      </c>
      <c r="F4" s="203">
        <v>40418</v>
      </c>
      <c r="G4" s="258"/>
      <c r="H4" s="258"/>
    </row>
    <row r="5" spans="1:11" ht="15.75" thickBot="1">
      <c r="A5" s="131">
        <v>1</v>
      </c>
      <c r="B5" s="101" t="s">
        <v>1</v>
      </c>
      <c r="C5" s="169">
        <v>16686</v>
      </c>
      <c r="D5" s="192">
        <v>1488</v>
      </c>
      <c r="E5" s="199">
        <v>17566</v>
      </c>
      <c r="F5" s="200">
        <v>1560</v>
      </c>
      <c r="G5" s="199">
        <v>1419</v>
      </c>
      <c r="H5" s="200">
        <v>150</v>
      </c>
      <c r="J5" s="235" t="s">
        <v>67</v>
      </c>
      <c r="K5" s="236"/>
    </row>
    <row r="6" spans="1:8" ht="12.75">
      <c r="A6" s="131">
        <v>2</v>
      </c>
      <c r="B6" s="90" t="s">
        <v>2</v>
      </c>
      <c r="C6" s="171">
        <v>34053</v>
      </c>
      <c r="D6" s="193">
        <v>1616</v>
      </c>
      <c r="E6" s="201">
        <v>35855</v>
      </c>
      <c r="F6" s="172">
        <v>1715</v>
      </c>
      <c r="G6" s="201">
        <v>3068</v>
      </c>
      <c r="H6" s="172">
        <v>193</v>
      </c>
    </row>
    <row r="7" spans="1:8" ht="12.75">
      <c r="A7" s="131">
        <v>3</v>
      </c>
      <c r="B7" s="90" t="s">
        <v>3</v>
      </c>
      <c r="C7" s="171">
        <v>73040</v>
      </c>
      <c r="D7" s="193">
        <v>5666</v>
      </c>
      <c r="E7" s="201">
        <v>77274</v>
      </c>
      <c r="F7" s="172">
        <v>6018</v>
      </c>
      <c r="G7" s="201">
        <v>6635</v>
      </c>
      <c r="H7" s="172">
        <v>740</v>
      </c>
    </row>
    <row r="8" spans="1:8" ht="12.75">
      <c r="A8" s="131">
        <v>4</v>
      </c>
      <c r="B8" s="90" t="s">
        <v>4</v>
      </c>
      <c r="C8" s="171">
        <v>60996</v>
      </c>
      <c r="D8" s="193">
        <v>2966</v>
      </c>
      <c r="E8" s="201">
        <v>64646</v>
      </c>
      <c r="F8" s="172">
        <v>3169</v>
      </c>
      <c r="G8" s="201">
        <v>6099</v>
      </c>
      <c r="H8" s="172">
        <v>459</v>
      </c>
    </row>
    <row r="9" spans="1:8" ht="12.75">
      <c r="A9" s="131">
        <v>5</v>
      </c>
      <c r="B9" s="90" t="s">
        <v>5</v>
      </c>
      <c r="C9" s="171">
        <v>280059</v>
      </c>
      <c r="D9" s="193">
        <v>4146</v>
      </c>
      <c r="E9" s="201">
        <v>302909</v>
      </c>
      <c r="F9" s="172">
        <v>4362</v>
      </c>
      <c r="G9" s="201">
        <v>38450</v>
      </c>
      <c r="H9" s="172">
        <v>481</v>
      </c>
    </row>
    <row r="10" spans="1:8" ht="12.75">
      <c r="A10" s="131">
        <v>6</v>
      </c>
      <c r="B10" s="90" t="s">
        <v>6</v>
      </c>
      <c r="C10" s="171">
        <v>4657</v>
      </c>
      <c r="D10" s="193">
        <v>4360</v>
      </c>
      <c r="E10" s="201">
        <v>4839</v>
      </c>
      <c r="F10" s="172">
        <v>4501</v>
      </c>
      <c r="G10" s="201">
        <v>320</v>
      </c>
      <c r="H10" s="172">
        <v>274</v>
      </c>
    </row>
    <row r="11" spans="1:8" ht="12.75">
      <c r="A11" s="131">
        <v>7</v>
      </c>
      <c r="B11" s="90" t="s">
        <v>7</v>
      </c>
      <c r="C11" s="171">
        <v>611212</v>
      </c>
      <c r="D11" s="193">
        <v>50311</v>
      </c>
      <c r="E11" s="201">
        <v>629674</v>
      </c>
      <c r="F11" s="172">
        <v>52110</v>
      </c>
      <c r="G11" s="201">
        <v>29771</v>
      </c>
      <c r="H11" s="172">
        <v>3642</v>
      </c>
    </row>
    <row r="12" spans="1:8" ht="12.75">
      <c r="A12" s="131">
        <v>8</v>
      </c>
      <c r="B12" s="90" t="s">
        <v>8</v>
      </c>
      <c r="C12" s="171">
        <v>45324</v>
      </c>
      <c r="D12" s="193">
        <v>10258</v>
      </c>
      <c r="E12" s="201">
        <v>47711</v>
      </c>
      <c r="F12" s="172">
        <v>10812</v>
      </c>
      <c r="G12" s="201">
        <v>3972</v>
      </c>
      <c r="H12" s="172">
        <v>1124</v>
      </c>
    </row>
    <row r="13" spans="1:8" ht="12.75">
      <c r="A13" s="131">
        <v>9</v>
      </c>
      <c r="B13" s="90" t="s">
        <v>9</v>
      </c>
      <c r="C13" s="171">
        <v>3278</v>
      </c>
      <c r="D13" s="193">
        <v>156</v>
      </c>
      <c r="E13" s="201">
        <v>3557</v>
      </c>
      <c r="F13" s="172">
        <v>161</v>
      </c>
      <c r="G13" s="201">
        <v>465</v>
      </c>
      <c r="H13" s="172">
        <v>15</v>
      </c>
    </row>
    <row r="14" spans="1:8" ht="12.75">
      <c r="A14" s="131">
        <v>10</v>
      </c>
      <c r="B14" s="168" t="s">
        <v>10</v>
      </c>
      <c r="C14" s="171">
        <v>2799</v>
      </c>
      <c r="D14" s="193">
        <v>730</v>
      </c>
      <c r="E14" s="201">
        <v>2952</v>
      </c>
      <c r="F14" s="172">
        <v>770</v>
      </c>
      <c r="G14" s="201">
        <v>219</v>
      </c>
      <c r="H14" s="172">
        <v>89</v>
      </c>
    </row>
    <row r="15" spans="1:8" ht="12.75">
      <c r="A15" s="131">
        <v>11</v>
      </c>
      <c r="B15" s="90" t="s">
        <v>11</v>
      </c>
      <c r="C15" s="171">
        <v>244413</v>
      </c>
      <c r="D15" s="193">
        <v>8771</v>
      </c>
      <c r="E15" s="201">
        <v>256809</v>
      </c>
      <c r="F15" s="172">
        <v>9325</v>
      </c>
      <c r="G15" s="201">
        <v>20519</v>
      </c>
      <c r="H15" s="172">
        <v>1082</v>
      </c>
    </row>
    <row r="16" spans="1:16" ht="15.75">
      <c r="A16" s="131">
        <v>12</v>
      </c>
      <c r="B16" s="90" t="s">
        <v>12</v>
      </c>
      <c r="C16" s="171">
        <v>9570</v>
      </c>
      <c r="D16" s="193">
        <v>709</v>
      </c>
      <c r="E16" s="201">
        <v>10095</v>
      </c>
      <c r="F16" s="172">
        <v>737</v>
      </c>
      <c r="G16" s="201">
        <v>809</v>
      </c>
      <c r="H16" s="172">
        <v>66</v>
      </c>
      <c r="K16" s="234"/>
      <c r="L16" s="234"/>
      <c r="M16" s="234"/>
      <c r="N16" s="234"/>
      <c r="O16" s="234"/>
      <c r="P16" s="234"/>
    </row>
    <row r="17" spans="1:8" ht="12.75">
      <c r="A17" s="131">
        <v>13</v>
      </c>
      <c r="B17" s="90" t="s">
        <v>13</v>
      </c>
      <c r="C17" s="171">
        <v>1781</v>
      </c>
      <c r="D17" s="193">
        <v>182</v>
      </c>
      <c r="E17" s="201">
        <v>1865</v>
      </c>
      <c r="F17" s="172">
        <v>194</v>
      </c>
      <c r="G17" s="201">
        <v>138</v>
      </c>
      <c r="H17" s="172">
        <v>17</v>
      </c>
    </row>
    <row r="18" spans="1:8" ht="12.75">
      <c r="A18" s="131">
        <v>14</v>
      </c>
      <c r="B18" s="90" t="s">
        <v>14</v>
      </c>
      <c r="C18" s="171">
        <v>5331</v>
      </c>
      <c r="D18" s="193">
        <v>556</v>
      </c>
      <c r="E18" s="201">
        <v>5601</v>
      </c>
      <c r="F18" s="172">
        <v>585</v>
      </c>
      <c r="G18" s="201">
        <v>458</v>
      </c>
      <c r="H18" s="172">
        <v>63</v>
      </c>
    </row>
    <row r="19" spans="1:8" ht="12.75">
      <c r="A19" s="131">
        <v>15</v>
      </c>
      <c r="B19" s="90" t="s">
        <v>15</v>
      </c>
      <c r="C19" s="171">
        <v>13253</v>
      </c>
      <c r="D19" s="193">
        <v>1077</v>
      </c>
      <c r="E19" s="201">
        <v>13953</v>
      </c>
      <c r="F19" s="172">
        <v>1152</v>
      </c>
      <c r="G19" s="201">
        <v>1125</v>
      </c>
      <c r="H19" s="172">
        <v>131</v>
      </c>
    </row>
    <row r="20" spans="1:8" ht="12.75">
      <c r="A20" s="131">
        <v>16</v>
      </c>
      <c r="B20" s="90" t="s">
        <v>16</v>
      </c>
      <c r="C20" s="171">
        <v>8654</v>
      </c>
      <c r="D20" s="193">
        <v>1210</v>
      </c>
      <c r="E20" s="201">
        <v>9009</v>
      </c>
      <c r="F20" s="172">
        <v>1292</v>
      </c>
      <c r="G20" s="201">
        <v>568</v>
      </c>
      <c r="H20" s="172">
        <v>157</v>
      </c>
    </row>
    <row r="21" spans="1:8" ht="12.75">
      <c r="A21" s="131">
        <v>17</v>
      </c>
      <c r="B21" s="90" t="s">
        <v>17</v>
      </c>
      <c r="C21" s="171">
        <v>7214</v>
      </c>
      <c r="D21" s="193">
        <v>1209</v>
      </c>
      <c r="E21" s="201">
        <v>7630</v>
      </c>
      <c r="F21" s="172">
        <v>1277</v>
      </c>
      <c r="G21" s="201">
        <v>695</v>
      </c>
      <c r="H21" s="172">
        <v>155</v>
      </c>
    </row>
    <row r="22" spans="1:8" ht="12.75">
      <c r="A22" s="131">
        <v>18</v>
      </c>
      <c r="B22" s="90" t="s">
        <v>18</v>
      </c>
      <c r="C22" s="171">
        <v>0</v>
      </c>
      <c r="D22" s="193">
        <v>2348</v>
      </c>
      <c r="E22" s="201">
        <v>0</v>
      </c>
      <c r="F22" s="172">
        <v>2506</v>
      </c>
      <c r="G22" s="201">
        <v>0</v>
      </c>
      <c r="H22" s="172">
        <v>293</v>
      </c>
    </row>
    <row r="23" spans="1:8" ht="12.75">
      <c r="A23" s="131">
        <v>19</v>
      </c>
      <c r="B23" s="90" t="s">
        <v>19</v>
      </c>
      <c r="C23" s="171">
        <v>1549715</v>
      </c>
      <c r="D23" s="193">
        <v>48569</v>
      </c>
      <c r="E23" s="201">
        <v>1633129</v>
      </c>
      <c r="F23" s="172">
        <v>51811</v>
      </c>
      <c r="G23" s="201">
        <v>109523</v>
      </c>
      <c r="H23" s="172">
        <v>4588</v>
      </c>
    </row>
    <row r="24" spans="1:8" ht="12.75">
      <c r="A24" s="131">
        <v>20</v>
      </c>
      <c r="B24" s="90" t="s">
        <v>20</v>
      </c>
      <c r="C24" s="171">
        <v>111846</v>
      </c>
      <c r="D24" s="193">
        <v>432</v>
      </c>
      <c r="E24" s="201">
        <v>117399</v>
      </c>
      <c r="F24" s="172">
        <v>440</v>
      </c>
      <c r="G24" s="201">
        <v>7832</v>
      </c>
      <c r="H24" s="172">
        <v>18</v>
      </c>
    </row>
    <row r="25" spans="1:8" ht="12.75">
      <c r="A25" s="131">
        <v>21</v>
      </c>
      <c r="B25" s="90" t="s">
        <v>21</v>
      </c>
      <c r="C25" s="171">
        <v>1768290</v>
      </c>
      <c r="D25" s="193">
        <v>109504</v>
      </c>
      <c r="E25" s="201">
        <v>1811623</v>
      </c>
      <c r="F25" s="172">
        <v>113801</v>
      </c>
      <c r="G25" s="201">
        <v>68024</v>
      </c>
      <c r="H25" s="172">
        <v>8052</v>
      </c>
    </row>
    <row r="26" spans="1:8" ht="12.75">
      <c r="A26" s="131">
        <v>22</v>
      </c>
      <c r="B26" s="90" t="s">
        <v>22</v>
      </c>
      <c r="C26" s="171">
        <v>4390</v>
      </c>
      <c r="D26" s="193">
        <v>1086</v>
      </c>
      <c r="E26" s="201">
        <v>4592</v>
      </c>
      <c r="F26" s="172">
        <v>1124</v>
      </c>
      <c r="G26" s="201">
        <v>308</v>
      </c>
      <c r="H26" s="172">
        <v>89</v>
      </c>
    </row>
    <row r="27" spans="1:8" ht="12.75">
      <c r="A27" s="131">
        <v>23</v>
      </c>
      <c r="B27" s="90" t="s">
        <v>23</v>
      </c>
      <c r="C27" s="171">
        <v>363055</v>
      </c>
      <c r="D27" s="193">
        <v>53654</v>
      </c>
      <c r="E27" s="201">
        <v>389215</v>
      </c>
      <c r="F27" s="172">
        <v>56778</v>
      </c>
      <c r="G27" s="201">
        <v>36610</v>
      </c>
      <c r="H27" s="172">
        <v>6827</v>
      </c>
    </row>
    <row r="28" spans="1:8" ht="12.75">
      <c r="A28" s="131">
        <v>24</v>
      </c>
      <c r="B28" s="90" t="s">
        <v>24</v>
      </c>
      <c r="C28" s="171">
        <v>105601</v>
      </c>
      <c r="D28" s="193">
        <v>3478</v>
      </c>
      <c r="E28" s="201">
        <v>110630</v>
      </c>
      <c r="F28" s="172">
        <v>3659</v>
      </c>
      <c r="G28" s="201">
        <v>8326</v>
      </c>
      <c r="H28" s="172">
        <v>454</v>
      </c>
    </row>
    <row r="29" spans="1:8" ht="12.75">
      <c r="A29" s="131">
        <v>25</v>
      </c>
      <c r="B29" s="90" t="s">
        <v>25</v>
      </c>
      <c r="C29" s="171">
        <v>20330</v>
      </c>
      <c r="D29" s="193">
        <v>2285</v>
      </c>
      <c r="E29" s="201">
        <v>21471</v>
      </c>
      <c r="F29" s="172">
        <v>2440</v>
      </c>
      <c r="G29" s="201">
        <v>1946</v>
      </c>
      <c r="H29" s="172">
        <v>314</v>
      </c>
    </row>
    <row r="30" spans="1:8" ht="12.75">
      <c r="A30" s="131"/>
      <c r="B30" s="91" t="s">
        <v>59</v>
      </c>
      <c r="C30" s="173">
        <f aca="true" t="shared" si="0" ref="C30:H30">SUM(C5:C29)</f>
        <v>5345547</v>
      </c>
      <c r="D30" s="194">
        <f t="shared" si="0"/>
        <v>316767</v>
      </c>
      <c r="E30" s="202">
        <f t="shared" si="0"/>
        <v>5580004</v>
      </c>
      <c r="F30" s="176">
        <f t="shared" si="0"/>
        <v>332299</v>
      </c>
      <c r="G30" s="202">
        <f t="shared" si="0"/>
        <v>347299</v>
      </c>
      <c r="H30" s="176">
        <f t="shared" si="0"/>
        <v>29473</v>
      </c>
    </row>
    <row r="31" spans="1:8" ht="25.5">
      <c r="A31" s="131">
        <v>26</v>
      </c>
      <c r="B31" s="168" t="s">
        <v>191</v>
      </c>
      <c r="C31" s="175">
        <v>70519</v>
      </c>
      <c r="D31" s="195">
        <v>4899</v>
      </c>
      <c r="E31" s="80">
        <v>75422</v>
      </c>
      <c r="F31" s="81">
        <v>5338</v>
      </c>
      <c r="G31" s="80">
        <v>7950</v>
      </c>
      <c r="H31" s="81">
        <v>854</v>
      </c>
    </row>
    <row r="32" spans="1:8" ht="12.75">
      <c r="A32" s="131">
        <v>27</v>
      </c>
      <c r="B32" s="90" t="s">
        <v>27</v>
      </c>
      <c r="C32" s="171">
        <v>47835</v>
      </c>
      <c r="D32" s="193">
        <v>516</v>
      </c>
      <c r="E32" s="201">
        <v>51463</v>
      </c>
      <c r="F32" s="172">
        <v>551</v>
      </c>
      <c r="G32" s="201">
        <v>5897</v>
      </c>
      <c r="H32" s="172">
        <v>70</v>
      </c>
    </row>
    <row r="33" spans="1:8" ht="12.75">
      <c r="A33" s="131">
        <v>28</v>
      </c>
      <c r="B33" s="90" t="s">
        <v>28</v>
      </c>
      <c r="C33" s="171">
        <v>14336</v>
      </c>
      <c r="D33" s="193">
        <v>2236</v>
      </c>
      <c r="E33" s="201">
        <v>15180</v>
      </c>
      <c r="F33" s="172">
        <v>2343</v>
      </c>
      <c r="G33" s="201">
        <v>1406</v>
      </c>
      <c r="H33" s="172">
        <v>247</v>
      </c>
    </row>
    <row r="34" spans="1:8" ht="12.75">
      <c r="A34" s="131">
        <v>29</v>
      </c>
      <c r="B34" s="90" t="s">
        <v>29</v>
      </c>
      <c r="C34" s="171">
        <v>456276</v>
      </c>
      <c r="D34" s="193">
        <v>3169</v>
      </c>
      <c r="E34" s="201">
        <v>485517</v>
      </c>
      <c r="F34" s="172">
        <v>3526</v>
      </c>
      <c r="G34" s="201">
        <v>48098</v>
      </c>
      <c r="H34" s="172">
        <v>679</v>
      </c>
    </row>
    <row r="35" spans="1:8" ht="12.75">
      <c r="A35" s="131">
        <v>30</v>
      </c>
      <c r="B35" s="90" t="s">
        <v>30</v>
      </c>
      <c r="C35" s="171">
        <v>35823</v>
      </c>
      <c r="D35" s="193">
        <v>1904</v>
      </c>
      <c r="E35" s="201">
        <v>38087</v>
      </c>
      <c r="F35" s="172">
        <v>2035</v>
      </c>
      <c r="G35" s="201">
        <v>3789</v>
      </c>
      <c r="H35" s="172">
        <v>276</v>
      </c>
    </row>
    <row r="36" spans="1:8" ht="12.75">
      <c r="A36" s="131">
        <v>31</v>
      </c>
      <c r="B36" s="90" t="s">
        <v>31</v>
      </c>
      <c r="C36" s="171">
        <v>81107</v>
      </c>
      <c r="D36" s="193">
        <v>2109</v>
      </c>
      <c r="E36" s="201">
        <v>86822</v>
      </c>
      <c r="F36" s="172">
        <v>2233</v>
      </c>
      <c r="G36" s="201">
        <v>10437</v>
      </c>
      <c r="H36" s="172">
        <v>240</v>
      </c>
    </row>
    <row r="37" spans="1:8" ht="12.75">
      <c r="A37" s="131">
        <v>32</v>
      </c>
      <c r="B37" s="90" t="s">
        <v>32</v>
      </c>
      <c r="C37" s="171">
        <v>7276</v>
      </c>
      <c r="D37" s="193">
        <v>665</v>
      </c>
      <c r="E37" s="201">
        <v>7786</v>
      </c>
      <c r="F37" s="172">
        <v>709</v>
      </c>
      <c r="G37" s="201">
        <v>864</v>
      </c>
      <c r="H37" s="172">
        <v>95</v>
      </c>
    </row>
    <row r="38" spans="1:8" ht="12.75">
      <c r="A38" s="131">
        <v>33</v>
      </c>
      <c r="B38" s="90" t="s">
        <v>33</v>
      </c>
      <c r="C38" s="171">
        <v>2077</v>
      </c>
      <c r="D38" s="193">
        <v>131</v>
      </c>
      <c r="E38" s="201">
        <v>2168</v>
      </c>
      <c r="F38" s="172">
        <v>141</v>
      </c>
      <c r="G38" s="201">
        <v>138</v>
      </c>
      <c r="H38" s="172">
        <v>22</v>
      </c>
    </row>
    <row r="39" spans="1:8" ht="12.75">
      <c r="A39" s="131">
        <v>34</v>
      </c>
      <c r="B39" s="90" t="s">
        <v>34</v>
      </c>
      <c r="C39" s="171">
        <v>581270</v>
      </c>
      <c r="D39" s="193">
        <v>89599</v>
      </c>
      <c r="E39" s="201">
        <v>609499</v>
      </c>
      <c r="F39" s="172">
        <v>95471</v>
      </c>
      <c r="G39" s="201">
        <v>45855</v>
      </c>
      <c r="H39" s="172">
        <v>11517</v>
      </c>
    </row>
    <row r="40" spans="1:8" ht="14.25" customHeight="1">
      <c r="A40" s="131">
        <v>35</v>
      </c>
      <c r="B40" s="90" t="s">
        <v>35</v>
      </c>
      <c r="C40" s="175">
        <v>16156</v>
      </c>
      <c r="D40" s="195">
        <v>983</v>
      </c>
      <c r="E40" s="80">
        <v>17195</v>
      </c>
      <c r="F40" s="81">
        <v>1049</v>
      </c>
      <c r="G40" s="80">
        <v>1753</v>
      </c>
      <c r="H40" s="81">
        <v>119</v>
      </c>
    </row>
    <row r="41" spans="1:8" ht="12.75">
      <c r="A41" s="131">
        <v>36</v>
      </c>
      <c r="B41" s="90" t="s">
        <v>36</v>
      </c>
      <c r="C41" s="171">
        <v>155105</v>
      </c>
      <c r="D41" s="193">
        <v>490</v>
      </c>
      <c r="E41" s="201">
        <v>166755</v>
      </c>
      <c r="F41" s="172">
        <v>534</v>
      </c>
      <c r="G41" s="201">
        <v>19930</v>
      </c>
      <c r="H41" s="172">
        <v>107</v>
      </c>
    </row>
    <row r="42" spans="1:8" ht="12.75">
      <c r="A42" s="131">
        <v>37</v>
      </c>
      <c r="B42" s="90" t="s">
        <v>37</v>
      </c>
      <c r="C42" s="175">
        <v>52896</v>
      </c>
      <c r="D42" s="195">
        <v>2498</v>
      </c>
      <c r="E42" s="80">
        <v>57546</v>
      </c>
      <c r="F42" s="81">
        <v>2693</v>
      </c>
      <c r="G42" s="80">
        <v>7763</v>
      </c>
      <c r="H42" s="81">
        <v>413</v>
      </c>
    </row>
    <row r="43" spans="1:8" ht="12.75">
      <c r="A43" s="131">
        <v>38</v>
      </c>
      <c r="B43" s="90" t="s">
        <v>38</v>
      </c>
      <c r="C43" s="175">
        <v>109343</v>
      </c>
      <c r="D43" s="195">
        <v>3153</v>
      </c>
      <c r="E43" s="80">
        <v>114178</v>
      </c>
      <c r="F43" s="81">
        <v>3315</v>
      </c>
      <c r="G43" s="80">
        <v>7729</v>
      </c>
      <c r="H43" s="81">
        <v>334</v>
      </c>
    </row>
    <row r="44" spans="1:8" ht="12.75">
      <c r="A44" s="131">
        <v>39</v>
      </c>
      <c r="B44" s="90" t="s">
        <v>39</v>
      </c>
      <c r="C44" s="171">
        <v>109173</v>
      </c>
      <c r="D44" s="193">
        <v>13454</v>
      </c>
      <c r="E44" s="201">
        <v>117021</v>
      </c>
      <c r="F44" s="172">
        <v>14699</v>
      </c>
      <c r="G44" s="201">
        <v>11453</v>
      </c>
      <c r="H44" s="172">
        <v>2055</v>
      </c>
    </row>
    <row r="45" spans="1:8" ht="12.75">
      <c r="A45" s="131">
        <v>40</v>
      </c>
      <c r="B45" s="90" t="s">
        <v>40</v>
      </c>
      <c r="C45" s="171">
        <v>9810</v>
      </c>
      <c r="D45" s="193">
        <v>848</v>
      </c>
      <c r="E45" s="201">
        <v>10504</v>
      </c>
      <c r="F45" s="172">
        <v>915</v>
      </c>
      <c r="G45" s="201">
        <v>1167</v>
      </c>
      <c r="H45" s="172">
        <v>171</v>
      </c>
    </row>
    <row r="46" spans="1:8" ht="25.5">
      <c r="A46" s="131"/>
      <c r="B46" s="91" t="s">
        <v>61</v>
      </c>
      <c r="C46" s="173">
        <f aca="true" t="shared" si="1" ref="C46:H46">SUM(C31:C45)</f>
        <v>1749002</v>
      </c>
      <c r="D46" s="196">
        <f t="shared" si="1"/>
        <v>126654</v>
      </c>
      <c r="E46" s="202">
        <f t="shared" si="1"/>
        <v>1855143</v>
      </c>
      <c r="F46" s="176">
        <f t="shared" si="1"/>
        <v>135552</v>
      </c>
      <c r="G46" s="202">
        <f t="shared" si="1"/>
        <v>174229</v>
      </c>
      <c r="H46" s="176">
        <f t="shared" si="1"/>
        <v>17199</v>
      </c>
    </row>
    <row r="47" spans="1:8" ht="12.75">
      <c r="A47" s="131"/>
      <c r="B47" s="91" t="s">
        <v>60</v>
      </c>
      <c r="C47" s="173">
        <f aca="true" t="shared" si="2" ref="C47:H47">+C46+C30</f>
        <v>7094549</v>
      </c>
      <c r="D47" s="196">
        <f t="shared" si="2"/>
        <v>443421</v>
      </c>
      <c r="E47" s="202">
        <f t="shared" si="2"/>
        <v>7435147</v>
      </c>
      <c r="F47" s="176">
        <f t="shared" si="2"/>
        <v>467851</v>
      </c>
      <c r="G47" s="202">
        <f t="shared" si="2"/>
        <v>521528</v>
      </c>
      <c r="H47" s="176">
        <f t="shared" si="2"/>
        <v>46672</v>
      </c>
    </row>
    <row r="48" spans="1:8" ht="25.5">
      <c r="A48" s="131">
        <v>41</v>
      </c>
      <c r="B48" s="90" t="s">
        <v>41</v>
      </c>
      <c r="C48" s="175">
        <v>122104</v>
      </c>
      <c r="D48" s="195">
        <v>3668</v>
      </c>
      <c r="E48" s="80">
        <v>136965</v>
      </c>
      <c r="F48" s="81">
        <v>4014</v>
      </c>
      <c r="G48" s="80">
        <v>23884</v>
      </c>
      <c r="H48" s="81">
        <v>689</v>
      </c>
    </row>
    <row r="49" spans="1:8" ht="12.75">
      <c r="A49" s="131">
        <v>42</v>
      </c>
      <c r="B49" s="90" t="s">
        <v>42</v>
      </c>
      <c r="C49" s="175">
        <v>2050</v>
      </c>
      <c r="D49" s="195">
        <v>247</v>
      </c>
      <c r="E49" s="80">
        <v>2230</v>
      </c>
      <c r="F49" s="81">
        <v>261</v>
      </c>
      <c r="G49" s="80">
        <v>296</v>
      </c>
      <c r="H49" s="81">
        <v>36</v>
      </c>
    </row>
    <row r="50" spans="1:8" ht="25.5">
      <c r="A50" s="131">
        <v>43</v>
      </c>
      <c r="B50" s="90" t="s">
        <v>190</v>
      </c>
      <c r="C50" s="175">
        <v>2803</v>
      </c>
      <c r="D50" s="195">
        <v>437</v>
      </c>
      <c r="E50" s="80">
        <v>3064</v>
      </c>
      <c r="F50" s="81">
        <v>474</v>
      </c>
      <c r="G50" s="80">
        <v>417</v>
      </c>
      <c r="H50" s="81">
        <v>73</v>
      </c>
    </row>
    <row r="51" spans="1:8" ht="12.75">
      <c r="A51" s="131">
        <v>44</v>
      </c>
      <c r="B51" s="90" t="s">
        <v>193</v>
      </c>
      <c r="C51" s="171">
        <v>8113</v>
      </c>
      <c r="D51" s="193">
        <v>3348</v>
      </c>
      <c r="E51" s="201">
        <v>8778</v>
      </c>
      <c r="F51" s="172">
        <v>3705</v>
      </c>
      <c r="G51" s="201">
        <v>1056</v>
      </c>
      <c r="H51" s="172">
        <v>664</v>
      </c>
    </row>
    <row r="52" spans="1:8" ht="12.75">
      <c r="A52" s="131">
        <v>45</v>
      </c>
      <c r="B52" s="90" t="s">
        <v>43</v>
      </c>
      <c r="C52" s="171">
        <v>2509</v>
      </c>
      <c r="D52" s="193">
        <v>370</v>
      </c>
      <c r="E52" s="201">
        <v>2695</v>
      </c>
      <c r="F52" s="172">
        <v>401</v>
      </c>
      <c r="G52" s="201">
        <v>305</v>
      </c>
      <c r="H52" s="172">
        <v>68</v>
      </c>
    </row>
    <row r="53" spans="1:8" ht="12.75">
      <c r="A53" s="131">
        <v>46</v>
      </c>
      <c r="B53" s="90" t="s">
        <v>44</v>
      </c>
      <c r="C53" s="171">
        <v>1380626</v>
      </c>
      <c r="D53" s="193">
        <v>31650</v>
      </c>
      <c r="E53" s="201">
        <v>1494734</v>
      </c>
      <c r="F53" s="172">
        <v>33956</v>
      </c>
      <c r="G53" s="201">
        <v>189095</v>
      </c>
      <c r="H53" s="172">
        <v>5369</v>
      </c>
    </row>
    <row r="54" spans="1:8" ht="12.75">
      <c r="A54" s="131">
        <v>47</v>
      </c>
      <c r="B54" s="90" t="s">
        <v>45</v>
      </c>
      <c r="C54" s="171">
        <v>69276</v>
      </c>
      <c r="D54" s="193">
        <v>2133</v>
      </c>
      <c r="E54" s="201">
        <v>75766</v>
      </c>
      <c r="F54" s="172">
        <v>2331</v>
      </c>
      <c r="G54" s="201">
        <v>10066</v>
      </c>
      <c r="H54" s="172">
        <v>414</v>
      </c>
    </row>
    <row r="55" spans="1:8" ht="12.75">
      <c r="A55" s="131">
        <v>48</v>
      </c>
      <c r="B55" s="90" t="s">
        <v>46</v>
      </c>
      <c r="C55" s="171">
        <v>3932</v>
      </c>
      <c r="D55" s="193">
        <v>278</v>
      </c>
      <c r="E55" s="201">
        <v>4296</v>
      </c>
      <c r="F55" s="172">
        <v>310</v>
      </c>
      <c r="G55" s="201">
        <v>616</v>
      </c>
      <c r="H55" s="172">
        <v>76</v>
      </c>
    </row>
    <row r="56" spans="1:8" ht="12.75">
      <c r="A56" s="131">
        <v>49</v>
      </c>
      <c r="B56" s="90" t="s">
        <v>47</v>
      </c>
      <c r="C56" s="175">
        <v>24960</v>
      </c>
      <c r="D56" s="195">
        <v>346</v>
      </c>
      <c r="E56" s="80">
        <v>27824</v>
      </c>
      <c r="F56" s="81">
        <v>399</v>
      </c>
      <c r="G56" s="80">
        <v>5064</v>
      </c>
      <c r="H56" s="81">
        <v>102</v>
      </c>
    </row>
    <row r="57" spans="1:8" ht="12.75">
      <c r="A57" s="131">
        <v>50</v>
      </c>
      <c r="B57" s="90" t="s">
        <v>48</v>
      </c>
      <c r="C57" s="171">
        <v>45332</v>
      </c>
      <c r="D57" s="193">
        <v>191</v>
      </c>
      <c r="E57" s="201">
        <v>49802</v>
      </c>
      <c r="F57" s="172">
        <v>212</v>
      </c>
      <c r="G57" s="201">
        <v>7570</v>
      </c>
      <c r="H57" s="172">
        <v>44</v>
      </c>
    </row>
    <row r="58" spans="1:8" ht="12.75">
      <c r="A58" s="131">
        <v>51</v>
      </c>
      <c r="B58" s="90" t="s">
        <v>192</v>
      </c>
      <c r="C58" s="171">
        <v>399</v>
      </c>
      <c r="D58" s="193">
        <v>58</v>
      </c>
      <c r="E58" s="201">
        <v>410</v>
      </c>
      <c r="F58" s="172">
        <v>60</v>
      </c>
      <c r="G58" s="201">
        <v>14</v>
      </c>
      <c r="H58" s="172">
        <v>3</v>
      </c>
    </row>
    <row r="59" spans="1:8" ht="12.75">
      <c r="A59" s="131">
        <v>52</v>
      </c>
      <c r="B59" s="90" t="s">
        <v>49</v>
      </c>
      <c r="C59" s="171">
        <v>24118</v>
      </c>
      <c r="D59" s="193">
        <v>3676</v>
      </c>
      <c r="E59" s="201">
        <v>25281</v>
      </c>
      <c r="F59" s="172">
        <v>3891</v>
      </c>
      <c r="G59" s="201">
        <v>1911</v>
      </c>
      <c r="H59" s="172">
        <v>439</v>
      </c>
    </row>
    <row r="60" spans="1:8" ht="25.5">
      <c r="A60" s="131">
        <v>53</v>
      </c>
      <c r="B60" s="90" t="s">
        <v>50</v>
      </c>
      <c r="C60" s="175">
        <v>5512</v>
      </c>
      <c r="D60" s="195">
        <v>332</v>
      </c>
      <c r="E60" s="80">
        <v>5979</v>
      </c>
      <c r="F60" s="81">
        <v>364</v>
      </c>
      <c r="G60" s="80">
        <v>665</v>
      </c>
      <c r="H60" s="81">
        <v>53</v>
      </c>
    </row>
    <row r="61" spans="1:8" ht="12.75">
      <c r="A61" s="131">
        <v>54</v>
      </c>
      <c r="B61" s="90" t="s">
        <v>51</v>
      </c>
      <c r="C61" s="171">
        <v>174033</v>
      </c>
      <c r="D61" s="193">
        <v>446</v>
      </c>
      <c r="E61" s="201">
        <v>189890</v>
      </c>
      <c r="F61" s="172">
        <v>514</v>
      </c>
      <c r="G61" s="201">
        <v>26726</v>
      </c>
      <c r="H61" s="172">
        <v>108</v>
      </c>
    </row>
    <row r="62" spans="1:8" ht="12.75">
      <c r="A62" s="131">
        <v>55</v>
      </c>
      <c r="B62" s="90" t="s">
        <v>52</v>
      </c>
      <c r="C62" s="171">
        <v>2224</v>
      </c>
      <c r="D62" s="193">
        <v>113</v>
      </c>
      <c r="E62" s="201">
        <v>2414</v>
      </c>
      <c r="F62" s="172">
        <v>126</v>
      </c>
      <c r="G62" s="201">
        <v>313</v>
      </c>
      <c r="H62" s="172">
        <v>27</v>
      </c>
    </row>
    <row r="63" spans="1:8" ht="17.25" customHeight="1">
      <c r="A63" s="131">
        <v>56</v>
      </c>
      <c r="B63" s="90" t="s">
        <v>53</v>
      </c>
      <c r="C63" s="175">
        <v>58756</v>
      </c>
      <c r="D63" s="195">
        <v>3793</v>
      </c>
      <c r="E63" s="80">
        <v>64764</v>
      </c>
      <c r="F63" s="81">
        <v>4152</v>
      </c>
      <c r="G63" s="80">
        <v>9652</v>
      </c>
      <c r="H63" s="81">
        <v>678</v>
      </c>
    </row>
    <row r="64" spans="1:8" ht="17.25" customHeight="1" thickBot="1">
      <c r="A64" s="143"/>
      <c r="B64" s="144" t="s">
        <v>164</v>
      </c>
      <c r="C64" s="177"/>
      <c r="D64" s="197">
        <v>8</v>
      </c>
      <c r="E64" s="204"/>
      <c r="F64" s="178">
        <v>9</v>
      </c>
      <c r="G64" s="204"/>
      <c r="H64" s="178"/>
    </row>
    <row r="65" spans="1:8" ht="26.25" thickBot="1">
      <c r="A65" s="133"/>
      <c r="B65" s="93" t="s">
        <v>63</v>
      </c>
      <c r="C65" s="179">
        <f>SUM(C48:C63)</f>
        <v>1926747</v>
      </c>
      <c r="D65" s="198">
        <f>SUM(D48:D63)</f>
        <v>51086</v>
      </c>
      <c r="E65" s="205">
        <f>SUM(E48:E63)</f>
        <v>2094892</v>
      </c>
      <c r="F65" s="180">
        <f>SUM(F48:F64)</f>
        <v>55179</v>
      </c>
      <c r="G65" s="205">
        <f>SUM(G48:G64)</f>
        <v>277650</v>
      </c>
      <c r="H65" s="180">
        <f>SUM(H48:H64)</f>
        <v>8843</v>
      </c>
    </row>
    <row r="66" spans="1:8" ht="13.5" thickBot="1">
      <c r="A66" s="167"/>
      <c r="B66" s="93" t="s">
        <v>62</v>
      </c>
      <c r="C66" s="179">
        <f>C65+C46+C30</f>
        <v>9021296</v>
      </c>
      <c r="D66" s="198">
        <f>D65+D46+D30+D64</f>
        <v>494515</v>
      </c>
      <c r="E66" s="205">
        <f>E65+E46+E30+E64</f>
        <v>9530039</v>
      </c>
      <c r="F66" s="180">
        <f>F65+F46+F30+F64</f>
        <v>523039</v>
      </c>
      <c r="G66" s="205">
        <f>G65+G46+G30+G64</f>
        <v>799178</v>
      </c>
      <c r="H66" s="180">
        <f>H65+H46+H30+H64</f>
        <v>55515</v>
      </c>
    </row>
    <row r="67" ht="12.75">
      <c r="B67" s="1" t="s">
        <v>56</v>
      </c>
    </row>
    <row r="68" ht="12.75">
      <c r="B68" s="230" t="s">
        <v>54</v>
      </c>
    </row>
    <row r="69" ht="13.5" thickBot="1">
      <c r="B69" s="230" t="s">
        <v>64</v>
      </c>
    </row>
    <row r="70" spans="2:11" ht="27" customHeight="1" thickBot="1">
      <c r="B70" s="231" t="s">
        <v>165</v>
      </c>
      <c r="J70" s="235" t="s">
        <v>67</v>
      </c>
      <c r="K70" s="236"/>
    </row>
    <row r="71" ht="12.75">
      <c r="B71" s="183" t="s">
        <v>177</v>
      </c>
    </row>
    <row r="72" ht="12.75">
      <c r="B72" s="183"/>
    </row>
    <row r="77" spans="1:8" ht="14.25">
      <c r="A77" s="146"/>
      <c r="B77" s="146"/>
      <c r="C77" s="147"/>
      <c r="D77" s="145"/>
      <c r="E77" s="145"/>
      <c r="F77" s="145"/>
      <c r="G77" s="145"/>
      <c r="H77" s="145"/>
    </row>
    <row r="78" spans="1:8" ht="14.25">
      <c r="A78" s="146"/>
      <c r="B78" s="146"/>
      <c r="C78" s="147"/>
      <c r="D78" s="145"/>
      <c r="E78" s="145"/>
      <c r="F78" s="145"/>
      <c r="G78" s="145"/>
      <c r="H78" s="145"/>
    </row>
    <row r="79" spans="1:8" ht="14.25">
      <c r="A79" s="146"/>
      <c r="B79" s="146"/>
      <c r="C79" s="147"/>
      <c r="D79" s="145"/>
      <c r="E79" s="145"/>
      <c r="F79" s="145"/>
      <c r="G79" s="145"/>
      <c r="H79" s="145"/>
    </row>
    <row r="80" spans="1:8" ht="14.25">
      <c r="A80" s="146"/>
      <c r="B80" s="146"/>
      <c r="C80" s="147"/>
      <c r="D80" s="145"/>
      <c r="E80" s="145"/>
      <c r="F80" s="145"/>
      <c r="G80" s="145"/>
      <c r="H80" s="145"/>
    </row>
    <row r="81" spans="1:8" ht="14.25">
      <c r="A81" s="146"/>
      <c r="B81" s="146"/>
      <c r="C81" s="147"/>
      <c r="D81" s="145"/>
      <c r="E81" s="145"/>
      <c r="F81" s="145"/>
      <c r="G81" s="145"/>
      <c r="H81" s="145"/>
    </row>
    <row r="82" spans="1:8" ht="14.25">
      <c r="A82" s="146"/>
      <c r="B82" s="146"/>
      <c r="C82" s="147"/>
      <c r="D82" s="145"/>
      <c r="E82" s="145"/>
      <c r="F82" s="145"/>
      <c r="G82" s="145"/>
      <c r="H82" s="145"/>
    </row>
    <row r="83" spans="1:8" ht="14.25">
      <c r="A83" s="146"/>
      <c r="B83" s="146"/>
      <c r="C83" s="147"/>
      <c r="D83" s="145"/>
      <c r="E83" s="145"/>
      <c r="F83" s="145"/>
      <c r="G83" s="145"/>
      <c r="H83" s="145"/>
    </row>
    <row r="84" spans="1:8" ht="14.25">
      <c r="A84" s="146"/>
      <c r="B84" s="146"/>
      <c r="C84" s="147"/>
      <c r="D84" s="145"/>
      <c r="E84" s="145"/>
      <c r="F84" s="145"/>
      <c r="G84" s="145"/>
      <c r="H84" s="145"/>
    </row>
    <row r="85" spans="1:8" ht="14.25">
      <c r="A85" s="146"/>
      <c r="B85" s="146"/>
      <c r="C85" s="147"/>
      <c r="D85" s="145"/>
      <c r="E85" s="145"/>
      <c r="F85" s="145"/>
      <c r="G85" s="145"/>
      <c r="H85" s="145"/>
    </row>
    <row r="86" spans="1:8" ht="14.25">
      <c r="A86" s="146"/>
      <c r="B86" s="146"/>
      <c r="C86" s="147"/>
      <c r="D86" s="145"/>
      <c r="E86" s="145"/>
      <c r="F86" s="145"/>
      <c r="G86" s="145"/>
      <c r="H86" s="145"/>
    </row>
    <row r="87" spans="1:8" ht="14.25">
      <c r="A87" s="146"/>
      <c r="B87" s="146"/>
      <c r="C87" s="147"/>
      <c r="D87" s="145"/>
      <c r="E87" s="145"/>
      <c r="F87" s="145"/>
      <c r="G87" s="145"/>
      <c r="H87" s="145"/>
    </row>
    <row r="88" spans="1:8" ht="14.25">
      <c r="A88" s="146"/>
      <c r="B88" s="146"/>
      <c r="C88" s="147"/>
      <c r="D88" s="145"/>
      <c r="E88" s="145"/>
      <c r="F88" s="145"/>
      <c r="G88" s="145"/>
      <c r="H88" s="145"/>
    </row>
    <row r="89" spans="1:8" ht="14.25">
      <c r="A89" s="146"/>
      <c r="B89" s="146"/>
      <c r="C89" s="147"/>
      <c r="D89" s="145"/>
      <c r="E89" s="145"/>
      <c r="F89" s="145"/>
      <c r="G89" s="145"/>
      <c r="H89" s="145"/>
    </row>
    <row r="90" spans="1:8" ht="14.25">
      <c r="A90" s="146"/>
      <c r="B90" s="146"/>
      <c r="C90" s="147"/>
      <c r="D90" s="145"/>
      <c r="E90" s="145"/>
      <c r="F90" s="145"/>
      <c r="G90" s="145"/>
      <c r="H90" s="145"/>
    </row>
    <row r="91" spans="1:8" ht="14.25">
      <c r="A91" s="146"/>
      <c r="B91" s="146"/>
      <c r="C91" s="147"/>
      <c r="D91" s="145"/>
      <c r="E91" s="145"/>
      <c r="F91" s="145"/>
      <c r="G91" s="145"/>
      <c r="H91" s="145"/>
    </row>
    <row r="92" spans="1:8" ht="14.25">
      <c r="A92" s="146"/>
      <c r="B92" s="146"/>
      <c r="C92" s="147"/>
      <c r="D92" s="145"/>
      <c r="E92" s="145"/>
      <c r="F92" s="145"/>
      <c r="G92" s="145"/>
      <c r="H92" s="145"/>
    </row>
    <row r="93" spans="1:8" ht="14.25">
      <c r="A93" s="146"/>
      <c r="B93" s="146"/>
      <c r="C93" s="147"/>
      <c r="D93" s="145"/>
      <c r="E93" s="145"/>
      <c r="F93" s="145"/>
      <c r="G93" s="145"/>
      <c r="H93" s="145"/>
    </row>
    <row r="94" spans="1:8" ht="14.25">
      <c r="A94" s="146"/>
      <c r="B94" s="146"/>
      <c r="C94" s="147"/>
      <c r="D94" s="145"/>
      <c r="E94" s="145"/>
      <c r="F94" s="145"/>
      <c r="G94" s="145"/>
      <c r="H94" s="145"/>
    </row>
    <row r="95" spans="1:8" ht="14.25">
      <c r="A95" s="146"/>
      <c r="B95" s="146"/>
      <c r="C95" s="147"/>
      <c r="D95" s="145"/>
      <c r="E95" s="145"/>
      <c r="F95" s="145"/>
      <c r="G95" s="145"/>
      <c r="H95" s="145"/>
    </row>
    <row r="96" spans="1:8" ht="14.25">
      <c r="A96" s="146"/>
      <c r="B96" s="146"/>
      <c r="C96" s="147"/>
      <c r="D96" s="145"/>
      <c r="E96" s="145"/>
      <c r="F96" s="145"/>
      <c r="G96" s="145"/>
      <c r="H96" s="145"/>
    </row>
    <row r="97" spans="1:8" ht="14.25">
      <c r="A97" s="146"/>
      <c r="B97" s="146"/>
      <c r="C97" s="147"/>
      <c r="D97" s="145"/>
      <c r="E97" s="145"/>
      <c r="F97" s="145"/>
      <c r="G97" s="145"/>
      <c r="H97" s="145"/>
    </row>
    <row r="98" spans="1:8" ht="14.25">
      <c r="A98" s="146"/>
      <c r="B98" s="146"/>
      <c r="C98" s="147"/>
      <c r="D98" s="145"/>
      <c r="E98" s="145"/>
      <c r="F98" s="145"/>
      <c r="G98" s="145"/>
      <c r="H98" s="145"/>
    </row>
    <row r="99" spans="1:8" ht="14.25">
      <c r="A99" s="146"/>
      <c r="B99" s="146"/>
      <c r="C99" s="147"/>
      <c r="D99" s="145"/>
      <c r="E99" s="145"/>
      <c r="F99" s="145"/>
      <c r="G99" s="145"/>
      <c r="H99" s="145"/>
    </row>
    <row r="100" spans="1:8" ht="14.25">
      <c r="A100" s="146"/>
      <c r="B100" s="146"/>
      <c r="C100" s="147"/>
      <c r="D100" s="145"/>
      <c r="E100" s="145"/>
      <c r="F100" s="145"/>
      <c r="G100" s="145"/>
      <c r="H100" s="145"/>
    </row>
    <row r="101" spans="1:8" ht="14.25">
      <c r="A101" s="146"/>
      <c r="B101" s="146"/>
      <c r="C101" s="147"/>
      <c r="D101" s="145"/>
      <c r="E101" s="145"/>
      <c r="F101" s="145"/>
      <c r="G101" s="145"/>
      <c r="H101" s="145"/>
    </row>
    <row r="102" spans="1:8" ht="14.25">
      <c r="A102" s="146"/>
      <c r="B102" s="146"/>
      <c r="C102" s="147"/>
      <c r="D102" s="145"/>
      <c r="E102" s="145"/>
      <c r="F102" s="145"/>
      <c r="G102" s="145"/>
      <c r="H102" s="145"/>
    </row>
    <row r="103" spans="1:8" ht="14.25">
      <c r="A103" s="146"/>
      <c r="B103" s="146"/>
      <c r="C103" s="147"/>
      <c r="D103" s="145"/>
      <c r="E103" s="145"/>
      <c r="F103" s="145"/>
      <c r="G103" s="145"/>
      <c r="H103" s="145"/>
    </row>
    <row r="104" spans="1:8" ht="14.25">
      <c r="A104" s="146"/>
      <c r="B104" s="146"/>
      <c r="C104" s="147"/>
      <c r="D104" s="145"/>
      <c r="E104" s="145"/>
      <c r="F104" s="145"/>
      <c r="G104" s="145"/>
      <c r="H104" s="145"/>
    </row>
    <row r="105" spans="1:8" ht="14.25">
      <c r="A105" s="146"/>
      <c r="B105" s="146"/>
      <c r="C105" s="147"/>
      <c r="D105" s="145"/>
      <c r="E105" s="145"/>
      <c r="F105" s="145"/>
      <c r="G105" s="145"/>
      <c r="H105" s="145"/>
    </row>
    <row r="106" spans="1:8" ht="14.25">
      <c r="A106" s="146"/>
      <c r="B106" s="146"/>
      <c r="C106" s="147"/>
      <c r="D106" s="145"/>
      <c r="E106" s="145"/>
      <c r="F106" s="145"/>
      <c r="G106" s="145"/>
      <c r="H106" s="145"/>
    </row>
    <row r="107" spans="1:8" ht="14.25">
      <c r="A107" s="146"/>
      <c r="B107" s="146"/>
      <c r="C107" s="147"/>
      <c r="D107" s="145"/>
      <c r="E107" s="145"/>
      <c r="F107" s="145"/>
      <c r="G107" s="145"/>
      <c r="H107" s="145"/>
    </row>
    <row r="108" spans="1:8" ht="14.25">
      <c r="A108" s="146"/>
      <c r="B108" s="146"/>
      <c r="C108" s="147"/>
      <c r="D108" s="145"/>
      <c r="E108" s="145"/>
      <c r="F108" s="145"/>
      <c r="G108" s="145"/>
      <c r="H108" s="145"/>
    </row>
    <row r="109" spans="1:8" ht="14.25">
      <c r="A109" s="146"/>
      <c r="B109" s="146"/>
      <c r="C109" s="147"/>
      <c r="D109" s="145"/>
      <c r="E109" s="145"/>
      <c r="F109" s="145"/>
      <c r="G109" s="145"/>
      <c r="H109" s="145"/>
    </row>
    <row r="110" spans="1:8" ht="14.25">
      <c r="A110" s="146"/>
      <c r="B110" s="146"/>
      <c r="C110" s="147"/>
      <c r="D110" s="145"/>
      <c r="E110" s="145"/>
      <c r="F110" s="145"/>
      <c r="G110" s="145"/>
      <c r="H110" s="145"/>
    </row>
    <row r="111" spans="1:8" ht="14.25">
      <c r="A111" s="146"/>
      <c r="B111" s="146"/>
      <c r="C111" s="147"/>
      <c r="D111" s="145"/>
      <c r="E111" s="145"/>
      <c r="F111" s="145"/>
      <c r="G111" s="145"/>
      <c r="H111" s="145"/>
    </row>
    <row r="112" spans="1:8" ht="14.25">
      <c r="A112" s="146"/>
      <c r="B112" s="146"/>
      <c r="C112" s="147"/>
      <c r="D112" s="145"/>
      <c r="E112" s="145"/>
      <c r="F112" s="145"/>
      <c r="G112" s="145"/>
      <c r="H112" s="145"/>
    </row>
    <row r="113" spans="1:8" ht="14.25">
      <c r="A113" s="146"/>
      <c r="B113" s="146"/>
      <c r="C113" s="147"/>
      <c r="D113" s="145"/>
      <c r="E113" s="145"/>
      <c r="F113" s="145"/>
      <c r="G113" s="145"/>
      <c r="H113" s="145"/>
    </row>
    <row r="114" spans="1:8" ht="14.25">
      <c r="A114" s="146"/>
      <c r="B114" s="146"/>
      <c r="C114" s="147"/>
      <c r="D114" s="145"/>
      <c r="E114" s="145"/>
      <c r="F114" s="145"/>
      <c r="G114" s="145"/>
      <c r="H114" s="145"/>
    </row>
    <row r="115" spans="1:8" ht="14.25">
      <c r="A115" s="146"/>
      <c r="B115" s="146"/>
      <c r="C115" s="147"/>
      <c r="D115" s="145"/>
      <c r="E115" s="145"/>
      <c r="F115" s="145"/>
      <c r="G115" s="145"/>
      <c r="H115" s="145"/>
    </row>
    <row r="116" spans="1:8" ht="14.25">
      <c r="A116" s="146"/>
      <c r="B116" s="146"/>
      <c r="C116" s="147"/>
      <c r="D116" s="145"/>
      <c r="E116" s="145"/>
      <c r="F116" s="145"/>
      <c r="G116" s="145"/>
      <c r="H116" s="145"/>
    </row>
    <row r="117" spans="1:8" ht="14.25">
      <c r="A117" s="146"/>
      <c r="B117" s="146"/>
      <c r="C117" s="147"/>
      <c r="D117" s="145"/>
      <c r="E117" s="145"/>
      <c r="F117" s="145"/>
      <c r="G117" s="145"/>
      <c r="H117" s="145"/>
    </row>
    <row r="118" spans="1:8" ht="14.25">
      <c r="A118" s="146"/>
      <c r="B118" s="146"/>
      <c r="C118" s="147"/>
      <c r="D118" s="145"/>
      <c r="E118" s="145"/>
      <c r="F118" s="145"/>
      <c r="G118" s="145"/>
      <c r="H118" s="145"/>
    </row>
    <row r="119" spans="1:8" ht="14.25">
      <c r="A119" s="146"/>
      <c r="B119" s="146"/>
      <c r="C119" s="147"/>
      <c r="D119" s="145"/>
      <c r="E119" s="145"/>
      <c r="F119" s="145"/>
      <c r="G119" s="145"/>
      <c r="H119" s="145"/>
    </row>
    <row r="120" spans="1:8" ht="14.25">
      <c r="A120" s="146"/>
      <c r="B120" s="146"/>
      <c r="C120" s="147"/>
      <c r="D120" s="145"/>
      <c r="E120" s="145"/>
      <c r="F120" s="145"/>
      <c r="G120" s="145"/>
      <c r="H120" s="145"/>
    </row>
    <row r="121" spans="1:8" ht="14.25">
      <c r="A121" s="146"/>
      <c r="B121" s="146"/>
      <c r="C121" s="147"/>
      <c r="D121" s="145"/>
      <c r="E121" s="145"/>
      <c r="F121" s="145"/>
      <c r="G121" s="145"/>
      <c r="H121" s="145"/>
    </row>
    <row r="122" spans="1:8" ht="14.25">
      <c r="A122" s="146"/>
      <c r="B122" s="146"/>
      <c r="C122" s="147"/>
      <c r="D122" s="145"/>
      <c r="E122" s="145"/>
      <c r="F122" s="145"/>
      <c r="G122" s="145"/>
      <c r="H122" s="145"/>
    </row>
    <row r="123" spans="1:8" ht="14.25">
      <c r="A123" s="146"/>
      <c r="B123" s="146"/>
      <c r="C123" s="147"/>
      <c r="D123" s="145"/>
      <c r="E123" s="145"/>
      <c r="F123" s="145"/>
      <c r="G123" s="145"/>
      <c r="H123" s="145"/>
    </row>
    <row r="124" spans="1:8" ht="14.25">
      <c r="A124" s="146"/>
      <c r="B124" s="146"/>
      <c r="C124" s="147"/>
      <c r="D124" s="145"/>
      <c r="E124" s="145"/>
      <c r="F124" s="145"/>
      <c r="G124" s="145"/>
      <c r="H124" s="145"/>
    </row>
    <row r="125" spans="1:8" ht="14.25">
      <c r="A125" s="146"/>
      <c r="B125" s="146"/>
      <c r="C125" s="147"/>
      <c r="D125" s="145"/>
      <c r="E125" s="145"/>
      <c r="F125" s="145"/>
      <c r="G125" s="145"/>
      <c r="H125" s="145"/>
    </row>
    <row r="126" spans="1:8" ht="14.25">
      <c r="A126" s="146"/>
      <c r="B126" s="146"/>
      <c r="C126" s="147"/>
      <c r="D126" s="145"/>
      <c r="E126" s="145"/>
      <c r="F126" s="145"/>
      <c r="G126" s="145"/>
      <c r="H126" s="145"/>
    </row>
    <row r="127" spans="1:8" ht="14.25">
      <c r="A127" s="146"/>
      <c r="B127" s="146"/>
      <c r="C127" s="147"/>
      <c r="D127" s="145"/>
      <c r="E127" s="145"/>
      <c r="F127" s="145"/>
      <c r="G127" s="145"/>
      <c r="H127" s="145"/>
    </row>
    <row r="128" spans="1:8" ht="14.25">
      <c r="A128" s="146"/>
      <c r="B128" s="146"/>
      <c r="C128" s="147"/>
      <c r="D128" s="145"/>
      <c r="E128" s="145"/>
      <c r="F128" s="145"/>
      <c r="G128" s="145"/>
      <c r="H128" s="145"/>
    </row>
    <row r="129" spans="1:8" ht="14.25">
      <c r="A129" s="146"/>
      <c r="B129" s="146"/>
      <c r="C129" s="147"/>
      <c r="D129" s="145"/>
      <c r="E129" s="145"/>
      <c r="F129" s="145"/>
      <c r="G129" s="145"/>
      <c r="H129" s="145"/>
    </row>
    <row r="130" spans="1:8" ht="14.25">
      <c r="A130" s="146"/>
      <c r="B130" s="146"/>
      <c r="C130" s="147"/>
      <c r="D130" s="145"/>
      <c r="E130" s="145"/>
      <c r="F130" s="145"/>
      <c r="G130" s="145"/>
      <c r="H130" s="145"/>
    </row>
    <row r="131" spans="1:8" ht="14.25">
      <c r="A131" s="146"/>
      <c r="B131" s="146"/>
      <c r="C131" s="147"/>
      <c r="D131" s="145"/>
      <c r="E131" s="145"/>
      <c r="F131" s="145"/>
      <c r="G131" s="145"/>
      <c r="H131" s="145"/>
    </row>
    <row r="132" spans="1:8" ht="14.25">
      <c r="A132" s="146"/>
      <c r="B132" s="146"/>
      <c r="C132" s="147"/>
      <c r="D132" s="145"/>
      <c r="E132" s="145"/>
      <c r="F132" s="145"/>
      <c r="G132" s="145"/>
      <c r="H132" s="145"/>
    </row>
    <row r="133" spans="1:8" ht="12.75">
      <c r="A133" s="82"/>
      <c r="B133" s="82"/>
      <c r="C133" s="82"/>
      <c r="D133" s="145"/>
      <c r="E133" s="145"/>
      <c r="F133" s="145"/>
      <c r="G133" s="145"/>
      <c r="H133" s="145"/>
    </row>
    <row r="134" spans="1:8" ht="12.75">
      <c r="A134" s="82"/>
      <c r="B134" s="82"/>
      <c r="C134" s="82"/>
      <c r="D134" s="145"/>
      <c r="E134" s="145"/>
      <c r="F134" s="145"/>
      <c r="G134" s="145"/>
      <c r="H134" s="145"/>
    </row>
    <row r="135" spans="1:8" ht="12.75">
      <c r="A135" s="82"/>
      <c r="B135" s="82"/>
      <c r="C135" s="82"/>
      <c r="D135" s="145"/>
      <c r="E135" s="145"/>
      <c r="F135" s="145"/>
      <c r="G135" s="145"/>
      <c r="H135" s="145"/>
    </row>
  </sheetData>
  <sheetProtection/>
  <mergeCells count="11">
    <mergeCell ref="B2:B4"/>
    <mergeCell ref="G3:G4"/>
    <mergeCell ref="H3:H4"/>
    <mergeCell ref="J5:K5"/>
    <mergeCell ref="K16:P16"/>
    <mergeCell ref="J70:K70"/>
    <mergeCell ref="A1:D1"/>
    <mergeCell ref="A2:A4"/>
    <mergeCell ref="C2:D2"/>
    <mergeCell ref="E2:F2"/>
    <mergeCell ref="G2:H2"/>
  </mergeCells>
  <hyperlinks>
    <hyperlink ref="J5" location="Indice!A1" display="Volver al Indice"/>
    <hyperlink ref="J70" location="Indice!A1" display="Volver al Indice"/>
  </hyperlinks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showGridLines="0" zoomScale="75" zoomScaleNormal="75" zoomScalePageLayoutView="0" workbookViewId="0" topLeftCell="A1">
      <selection activeCell="A1" sqref="A1:A3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3" width="15.140625" style="1" customWidth="1"/>
    <col min="4" max="4" width="10.140625" style="1" customWidth="1"/>
    <col min="5" max="5" width="13.421875" style="1" customWidth="1"/>
    <col min="6" max="6" width="12.00390625" style="1" customWidth="1"/>
    <col min="7" max="7" width="13.421875" style="1" customWidth="1"/>
    <col min="8" max="8" width="11.8515625" style="1" customWidth="1"/>
    <col min="9" max="9" width="12.7109375" style="1" customWidth="1"/>
    <col min="10" max="10" width="13.00390625" style="1" customWidth="1"/>
    <col min="11" max="11" width="13.8515625" style="1" customWidth="1"/>
    <col min="12" max="12" width="11.28125" style="1" customWidth="1"/>
    <col min="13" max="13" width="15.28125" style="1" customWidth="1"/>
    <col min="14" max="14" width="10.140625" style="1" customWidth="1"/>
    <col min="15" max="15" width="12.8515625" style="1" customWidth="1"/>
    <col min="16" max="16" width="12.28125" style="1" customWidth="1"/>
    <col min="17" max="17" width="16.7109375" style="1" customWidth="1"/>
    <col min="18" max="18" width="10.140625" style="1" customWidth="1"/>
    <col min="19" max="19" width="13.8515625" style="1" customWidth="1"/>
    <col min="20" max="20" width="11.8515625" style="1" customWidth="1"/>
    <col min="21" max="21" width="16.421875" style="1" customWidth="1"/>
    <col min="22" max="22" width="10.140625" style="1" customWidth="1"/>
    <col min="23" max="23" width="15.7109375" style="95" customWidth="1"/>
    <col min="24" max="24" width="10.140625" style="95" customWidth="1"/>
    <col min="25" max="25" width="15.8515625" style="95" customWidth="1"/>
    <col min="26" max="26" width="10.140625" style="95" customWidth="1"/>
    <col min="27" max="27" width="15.28125" style="95" customWidth="1"/>
    <col min="28" max="28" width="10.57421875" style="95" customWidth="1"/>
    <col min="29" max="29" width="10.140625" style="95" customWidth="1"/>
    <col min="30" max="16384" width="11.421875" style="1" customWidth="1"/>
  </cols>
  <sheetData>
    <row r="1" spans="1:29" ht="30" customHeight="1" thickBot="1">
      <c r="A1" s="259"/>
      <c r="B1" s="244" t="s">
        <v>0</v>
      </c>
      <c r="C1" s="240" t="s">
        <v>187</v>
      </c>
      <c r="D1" s="241"/>
      <c r="E1" s="240" t="s">
        <v>186</v>
      </c>
      <c r="F1" s="253"/>
      <c r="G1" s="240" t="s">
        <v>185</v>
      </c>
      <c r="H1" s="253"/>
      <c r="I1" s="240" t="s">
        <v>188</v>
      </c>
      <c r="J1" s="253"/>
      <c r="K1" s="240" t="s">
        <v>189</v>
      </c>
      <c r="L1" s="253"/>
      <c r="M1" s="240" t="s">
        <v>194</v>
      </c>
      <c r="N1" s="253"/>
      <c r="O1" s="240" t="s">
        <v>195</v>
      </c>
      <c r="P1" s="253"/>
      <c r="Q1" s="240" t="s">
        <v>196</v>
      </c>
      <c r="R1" s="253"/>
      <c r="S1" s="240" t="s">
        <v>197</v>
      </c>
      <c r="T1" s="253"/>
      <c r="U1" s="240" t="s">
        <v>198</v>
      </c>
      <c r="V1" s="253"/>
      <c r="W1" s="240" t="s">
        <v>199</v>
      </c>
      <c r="X1" s="253"/>
      <c r="Y1" s="240" t="s">
        <v>200</v>
      </c>
      <c r="Z1" s="253"/>
      <c r="AA1" s="240" t="s">
        <v>201</v>
      </c>
      <c r="AB1" s="253"/>
      <c r="AC1" s="184"/>
    </row>
    <row r="2" spans="1:29" ht="12.75">
      <c r="A2" s="259"/>
      <c r="B2" s="245"/>
      <c r="C2" s="8" t="s">
        <v>54</v>
      </c>
      <c r="D2" s="9" t="s">
        <v>55</v>
      </c>
      <c r="E2" s="8" t="s">
        <v>54</v>
      </c>
      <c r="F2" s="9" t="s">
        <v>55</v>
      </c>
      <c r="G2" s="8" t="s">
        <v>54</v>
      </c>
      <c r="H2" s="9" t="s">
        <v>55</v>
      </c>
      <c r="I2" s="8" t="s">
        <v>54</v>
      </c>
      <c r="J2" s="9" t="s">
        <v>55</v>
      </c>
      <c r="K2" s="8" t="s">
        <v>54</v>
      </c>
      <c r="L2" s="9" t="s">
        <v>55</v>
      </c>
      <c r="M2" s="46" t="s">
        <v>54</v>
      </c>
      <c r="N2" s="9" t="s">
        <v>55</v>
      </c>
      <c r="O2" s="46" t="s">
        <v>54</v>
      </c>
      <c r="P2" s="9" t="s">
        <v>55</v>
      </c>
      <c r="Q2" s="46" t="s">
        <v>54</v>
      </c>
      <c r="R2" s="9" t="s">
        <v>55</v>
      </c>
      <c r="S2" s="46" t="s">
        <v>54</v>
      </c>
      <c r="T2" s="9" t="s">
        <v>55</v>
      </c>
      <c r="U2" s="46" t="s">
        <v>54</v>
      </c>
      <c r="V2" s="9" t="s">
        <v>55</v>
      </c>
      <c r="W2" s="46" t="s">
        <v>54</v>
      </c>
      <c r="X2" s="9" t="s">
        <v>55</v>
      </c>
      <c r="Y2" s="46" t="s">
        <v>54</v>
      </c>
      <c r="Z2" s="9" t="s">
        <v>55</v>
      </c>
      <c r="AA2" s="46" t="s">
        <v>54</v>
      </c>
      <c r="AB2" s="9" t="s">
        <v>55</v>
      </c>
      <c r="AC2" s="184"/>
    </row>
    <row r="3" spans="1:29" ht="14.25" customHeight="1" thickBot="1">
      <c r="A3" s="260"/>
      <c r="B3" s="246"/>
      <c r="C3" s="10">
        <v>38717</v>
      </c>
      <c r="D3" s="11">
        <v>38717</v>
      </c>
      <c r="E3" s="10">
        <v>38892</v>
      </c>
      <c r="F3" s="11">
        <v>38898</v>
      </c>
      <c r="G3" s="10" t="s">
        <v>57</v>
      </c>
      <c r="H3" s="11">
        <v>39080</v>
      </c>
      <c r="I3" s="10" t="s">
        <v>168</v>
      </c>
      <c r="J3" s="11">
        <v>39264</v>
      </c>
      <c r="K3" s="10">
        <v>39446</v>
      </c>
      <c r="L3" s="11">
        <v>39446</v>
      </c>
      <c r="M3" s="53">
        <v>39628</v>
      </c>
      <c r="N3" s="11">
        <v>39628</v>
      </c>
      <c r="O3" s="53">
        <v>39817</v>
      </c>
      <c r="P3" s="11">
        <v>39817</v>
      </c>
      <c r="Q3" s="53">
        <v>39901</v>
      </c>
      <c r="R3" s="53">
        <v>39901</v>
      </c>
      <c r="S3" s="53">
        <v>39992</v>
      </c>
      <c r="T3" s="53">
        <v>39992</v>
      </c>
      <c r="U3" s="53">
        <v>40083</v>
      </c>
      <c r="V3" s="53">
        <v>40083</v>
      </c>
      <c r="W3" s="53">
        <v>40174</v>
      </c>
      <c r="X3" s="53">
        <v>40174</v>
      </c>
      <c r="Y3" s="53">
        <v>40265</v>
      </c>
      <c r="Z3" s="53">
        <v>40265</v>
      </c>
      <c r="AA3" s="53">
        <v>40356</v>
      </c>
      <c r="AB3" s="53">
        <v>40357</v>
      </c>
      <c r="AC3" s="185"/>
    </row>
    <row r="4" spans="1:32" ht="15.75" thickBot="1">
      <c r="A4" s="5">
        <v>1</v>
      </c>
      <c r="B4" s="47" t="s">
        <v>1</v>
      </c>
      <c r="C4" s="48">
        <v>2822</v>
      </c>
      <c r="D4" s="49">
        <v>241</v>
      </c>
      <c r="E4" s="48">
        <v>4848</v>
      </c>
      <c r="F4" s="49">
        <v>392</v>
      </c>
      <c r="G4" s="48">
        <v>5759</v>
      </c>
      <c r="H4" s="49">
        <v>550</v>
      </c>
      <c r="I4" s="48">
        <v>7680</v>
      </c>
      <c r="J4" s="49">
        <v>697</v>
      </c>
      <c r="K4" s="50">
        <v>9309</v>
      </c>
      <c r="L4" s="51">
        <v>813</v>
      </c>
      <c r="M4" s="52">
        <v>10890</v>
      </c>
      <c r="N4" s="51">
        <v>881</v>
      </c>
      <c r="O4" s="52">
        <v>12674</v>
      </c>
      <c r="P4" s="51">
        <v>1142</v>
      </c>
      <c r="Q4" s="52">
        <v>13414</v>
      </c>
      <c r="R4" s="51">
        <v>1216</v>
      </c>
      <c r="S4" s="138">
        <v>14290</v>
      </c>
      <c r="T4" s="139">
        <v>1275</v>
      </c>
      <c r="U4" s="138">
        <v>15111</v>
      </c>
      <c r="V4" s="139">
        <v>1347</v>
      </c>
      <c r="W4" s="138">
        <v>16147</v>
      </c>
      <c r="X4" s="139">
        <v>1410</v>
      </c>
      <c r="Y4" s="138">
        <v>16686</v>
      </c>
      <c r="Z4" s="139">
        <v>1488</v>
      </c>
      <c r="AA4" s="138">
        <v>17566</v>
      </c>
      <c r="AB4" s="139">
        <v>1560</v>
      </c>
      <c r="AC4" s="186"/>
      <c r="AD4" s="186"/>
      <c r="AE4" s="235" t="s">
        <v>67</v>
      </c>
      <c r="AF4" s="236"/>
    </row>
    <row r="5" spans="1:30" ht="12.75">
      <c r="A5" s="5">
        <v>2</v>
      </c>
      <c r="B5" s="2" t="s">
        <v>2</v>
      </c>
      <c r="C5" s="3">
        <v>2122</v>
      </c>
      <c r="D5" s="4">
        <v>176</v>
      </c>
      <c r="E5" s="3">
        <v>5199</v>
      </c>
      <c r="F5" s="4">
        <v>358</v>
      </c>
      <c r="G5" s="3">
        <v>7916</v>
      </c>
      <c r="H5" s="4">
        <v>506</v>
      </c>
      <c r="I5" s="3">
        <v>11116</v>
      </c>
      <c r="J5" s="4">
        <v>696</v>
      </c>
      <c r="K5" s="12">
        <v>17112</v>
      </c>
      <c r="L5" s="13">
        <v>843</v>
      </c>
      <c r="M5" s="32">
        <v>18010</v>
      </c>
      <c r="N5" s="13">
        <v>929</v>
      </c>
      <c r="O5" s="32">
        <v>24604</v>
      </c>
      <c r="P5" s="13">
        <v>1196</v>
      </c>
      <c r="Q5" s="32">
        <v>26553</v>
      </c>
      <c r="R5" s="13">
        <v>1285</v>
      </c>
      <c r="S5" s="140">
        <v>28568</v>
      </c>
      <c r="T5" s="141">
        <v>1367</v>
      </c>
      <c r="U5" s="140">
        <v>30524</v>
      </c>
      <c r="V5" s="141">
        <v>1465</v>
      </c>
      <c r="W5" s="140">
        <v>32787</v>
      </c>
      <c r="X5" s="141">
        <v>1522</v>
      </c>
      <c r="Y5" s="140">
        <v>34053</v>
      </c>
      <c r="Z5" s="141">
        <v>1616</v>
      </c>
      <c r="AA5" s="140">
        <v>35855</v>
      </c>
      <c r="AB5" s="141">
        <v>1715</v>
      </c>
      <c r="AC5" s="186"/>
      <c r="AD5" s="186"/>
    </row>
    <row r="6" spans="1:30" ht="12.75">
      <c r="A6" s="5">
        <v>3</v>
      </c>
      <c r="B6" s="2" t="s">
        <v>3</v>
      </c>
      <c r="C6" s="3">
        <v>9487</v>
      </c>
      <c r="D6" s="4">
        <v>442</v>
      </c>
      <c r="E6" s="3">
        <v>18224</v>
      </c>
      <c r="F6" s="4">
        <v>1011</v>
      </c>
      <c r="G6" s="3">
        <v>24971</v>
      </c>
      <c r="H6" s="4">
        <v>1449</v>
      </c>
      <c r="I6" s="3">
        <v>32346</v>
      </c>
      <c r="J6" s="4">
        <v>1949</v>
      </c>
      <c r="K6" s="12">
        <v>39853</v>
      </c>
      <c r="L6" s="13">
        <v>2461</v>
      </c>
      <c r="M6" s="32">
        <v>47385</v>
      </c>
      <c r="N6" s="13">
        <v>3037</v>
      </c>
      <c r="O6" s="32">
        <v>54648</v>
      </c>
      <c r="P6" s="13">
        <v>3903</v>
      </c>
      <c r="Q6" s="32">
        <v>58085</v>
      </c>
      <c r="R6" s="13">
        <v>4201</v>
      </c>
      <c r="S6" s="140">
        <v>61845</v>
      </c>
      <c r="T6" s="141">
        <v>4577</v>
      </c>
      <c r="U6" s="140">
        <v>65782</v>
      </c>
      <c r="V6" s="141">
        <v>4943</v>
      </c>
      <c r="W6" s="140">
        <v>70639</v>
      </c>
      <c r="X6" s="141">
        <v>5278</v>
      </c>
      <c r="Y6" s="140">
        <v>73040</v>
      </c>
      <c r="Z6" s="141">
        <v>5666</v>
      </c>
      <c r="AA6" s="140">
        <v>77274</v>
      </c>
      <c r="AB6" s="141">
        <v>6018</v>
      </c>
      <c r="AC6" s="186"/>
      <c r="AD6" s="186"/>
    </row>
    <row r="7" spans="1:30" ht="12.75">
      <c r="A7" s="5">
        <v>4</v>
      </c>
      <c r="B7" s="2" t="s">
        <v>4</v>
      </c>
      <c r="C7" s="3">
        <v>5352</v>
      </c>
      <c r="D7" s="4">
        <v>135</v>
      </c>
      <c r="E7" s="3">
        <v>11139</v>
      </c>
      <c r="F7" s="4">
        <v>312</v>
      </c>
      <c r="G7" s="3">
        <v>16424</v>
      </c>
      <c r="H7" s="4">
        <v>526</v>
      </c>
      <c r="I7" s="3">
        <v>23013</v>
      </c>
      <c r="J7" s="4">
        <v>787</v>
      </c>
      <c r="K7" s="12">
        <v>29807</v>
      </c>
      <c r="L7" s="13">
        <v>1034</v>
      </c>
      <c r="M7" s="32">
        <v>36240</v>
      </c>
      <c r="N7" s="13">
        <v>1319</v>
      </c>
      <c r="O7" s="32">
        <v>43341</v>
      </c>
      <c r="P7" s="13">
        <v>1921</v>
      </c>
      <c r="Q7" s="32">
        <v>46702</v>
      </c>
      <c r="R7" s="13">
        <v>2094</v>
      </c>
      <c r="S7" s="140">
        <v>50356</v>
      </c>
      <c r="T7" s="141">
        <v>2300</v>
      </c>
      <c r="U7" s="140">
        <v>53865</v>
      </c>
      <c r="V7" s="141">
        <v>2523</v>
      </c>
      <c r="W7" s="140">
        <v>58547</v>
      </c>
      <c r="X7" s="141">
        <v>2710</v>
      </c>
      <c r="Y7" s="140">
        <v>60996</v>
      </c>
      <c r="Z7" s="141">
        <v>2966</v>
      </c>
      <c r="AA7" s="140">
        <v>64646</v>
      </c>
      <c r="AB7" s="141">
        <v>3169</v>
      </c>
      <c r="AC7" s="186"/>
      <c r="AD7" s="186"/>
    </row>
    <row r="8" spans="1:30" ht="12.75">
      <c r="A8" s="5">
        <v>5</v>
      </c>
      <c r="B8" s="2" t="s">
        <v>5</v>
      </c>
      <c r="C8" s="3">
        <v>8573</v>
      </c>
      <c r="D8" s="4">
        <v>460</v>
      </c>
      <c r="E8" s="3">
        <v>18859</v>
      </c>
      <c r="F8" s="4">
        <v>881</v>
      </c>
      <c r="G8" s="3">
        <v>38968</v>
      </c>
      <c r="H8" s="4">
        <v>1267</v>
      </c>
      <c r="I8" s="3">
        <v>62077</v>
      </c>
      <c r="J8" s="4">
        <v>1617</v>
      </c>
      <c r="K8" s="12">
        <v>95153</v>
      </c>
      <c r="L8" s="13">
        <v>1943</v>
      </c>
      <c r="M8" s="32">
        <v>136206</v>
      </c>
      <c r="N8" s="13">
        <v>2126</v>
      </c>
      <c r="O8" s="32">
        <v>179070</v>
      </c>
      <c r="P8" s="13">
        <v>2968</v>
      </c>
      <c r="Q8" s="32">
        <v>197571</v>
      </c>
      <c r="R8" s="13">
        <v>3176</v>
      </c>
      <c r="S8" s="140">
        <v>218245</v>
      </c>
      <c r="T8" s="141">
        <v>3405</v>
      </c>
      <c r="U8" s="140">
        <v>238093</v>
      </c>
      <c r="V8" s="141">
        <v>3687</v>
      </c>
      <c r="W8" s="140">
        <v>264459</v>
      </c>
      <c r="X8" s="141">
        <v>3881</v>
      </c>
      <c r="Y8" s="140">
        <v>280059</v>
      </c>
      <c r="Z8" s="141">
        <v>4146</v>
      </c>
      <c r="AA8" s="140">
        <v>302909</v>
      </c>
      <c r="AB8" s="141">
        <v>4362</v>
      </c>
      <c r="AC8" s="186"/>
      <c r="AD8" s="186"/>
    </row>
    <row r="9" spans="1:30" ht="12.75">
      <c r="A9" s="5">
        <v>6</v>
      </c>
      <c r="B9" s="2" t="s">
        <v>6</v>
      </c>
      <c r="C9" s="3">
        <v>1048</v>
      </c>
      <c r="D9" s="4">
        <v>1469</v>
      </c>
      <c r="E9" s="3">
        <v>1765</v>
      </c>
      <c r="F9" s="4">
        <v>1936</v>
      </c>
      <c r="G9" s="3">
        <v>2023</v>
      </c>
      <c r="H9" s="4">
        <v>2177</v>
      </c>
      <c r="I9" s="3">
        <v>2466</v>
      </c>
      <c r="J9" s="4">
        <v>2427</v>
      </c>
      <c r="K9" s="12">
        <v>2812</v>
      </c>
      <c r="L9" s="13">
        <v>2838</v>
      </c>
      <c r="M9" s="32">
        <v>3241</v>
      </c>
      <c r="N9" s="13">
        <v>3214</v>
      </c>
      <c r="O9" s="32">
        <v>3676</v>
      </c>
      <c r="P9" s="13">
        <v>3717</v>
      </c>
      <c r="Q9" s="32">
        <v>3840</v>
      </c>
      <c r="R9" s="13">
        <v>3859</v>
      </c>
      <c r="S9" s="140">
        <v>4029</v>
      </c>
      <c r="T9" s="141">
        <v>3980</v>
      </c>
      <c r="U9" s="140">
        <v>4265</v>
      </c>
      <c r="V9" s="141">
        <v>4130</v>
      </c>
      <c r="W9" s="140">
        <v>4519</v>
      </c>
      <c r="X9" s="141">
        <v>4227</v>
      </c>
      <c r="Y9" s="140">
        <v>4657</v>
      </c>
      <c r="Z9" s="141">
        <v>4360</v>
      </c>
      <c r="AA9" s="140">
        <v>4839</v>
      </c>
      <c r="AB9" s="141">
        <v>4501</v>
      </c>
      <c r="AC9" s="186"/>
      <c r="AD9" s="186"/>
    </row>
    <row r="10" spans="1:30" ht="12.75">
      <c r="A10" s="5">
        <v>7</v>
      </c>
      <c r="B10" s="2" t="s">
        <v>7</v>
      </c>
      <c r="C10" s="3">
        <v>230042</v>
      </c>
      <c r="D10" s="4">
        <v>10767</v>
      </c>
      <c r="E10" s="3">
        <v>315064</v>
      </c>
      <c r="F10" s="4">
        <v>18401</v>
      </c>
      <c r="G10" s="3">
        <v>350524</v>
      </c>
      <c r="H10" s="4">
        <v>24175</v>
      </c>
      <c r="I10" s="3">
        <v>406560</v>
      </c>
      <c r="J10" s="4">
        <v>28301</v>
      </c>
      <c r="K10" s="12">
        <v>443628</v>
      </c>
      <c r="L10" s="13">
        <v>32253</v>
      </c>
      <c r="M10" s="32">
        <v>486716</v>
      </c>
      <c r="N10" s="13">
        <v>35717</v>
      </c>
      <c r="O10" s="135">
        <v>518704</v>
      </c>
      <c r="P10" s="13">
        <v>41099</v>
      </c>
      <c r="Q10" s="135">
        <v>537721</v>
      </c>
      <c r="R10" s="13">
        <v>42967</v>
      </c>
      <c r="S10" s="140">
        <v>559317</v>
      </c>
      <c r="T10" s="141">
        <v>44830</v>
      </c>
      <c r="U10" s="140">
        <v>577327</v>
      </c>
      <c r="V10" s="141">
        <v>46878</v>
      </c>
      <c r="W10" s="140">
        <v>599903</v>
      </c>
      <c r="X10" s="141">
        <v>48468</v>
      </c>
      <c r="Y10" s="140">
        <v>611212</v>
      </c>
      <c r="Z10" s="141">
        <v>50311</v>
      </c>
      <c r="AA10" s="140">
        <v>629674</v>
      </c>
      <c r="AB10" s="141">
        <v>52110</v>
      </c>
      <c r="AC10" s="186"/>
      <c r="AD10" s="186"/>
    </row>
    <row r="11" spans="1:30" ht="12.75">
      <c r="A11" s="5">
        <v>8</v>
      </c>
      <c r="B11" s="2" t="s">
        <v>8</v>
      </c>
      <c r="C11" s="3">
        <v>4128</v>
      </c>
      <c r="D11" s="4">
        <v>823</v>
      </c>
      <c r="E11" s="3">
        <v>8494</v>
      </c>
      <c r="F11" s="4">
        <v>1734</v>
      </c>
      <c r="G11" s="3">
        <v>12328</v>
      </c>
      <c r="H11" s="4">
        <v>2824</v>
      </c>
      <c r="I11" s="3">
        <v>16821</v>
      </c>
      <c r="J11" s="4">
        <v>3827</v>
      </c>
      <c r="K11" s="12">
        <v>23064</v>
      </c>
      <c r="L11" s="13">
        <v>4823</v>
      </c>
      <c r="M11" s="32">
        <v>26178</v>
      </c>
      <c r="N11" s="13">
        <v>5937</v>
      </c>
      <c r="O11" s="32">
        <v>32817</v>
      </c>
      <c r="P11" s="13">
        <v>7431</v>
      </c>
      <c r="Q11" s="32">
        <v>35117</v>
      </c>
      <c r="R11" s="13">
        <v>8009</v>
      </c>
      <c r="S11" s="140">
        <v>37825</v>
      </c>
      <c r="T11" s="141">
        <v>8578</v>
      </c>
      <c r="U11" s="140">
        <v>40156</v>
      </c>
      <c r="V11" s="141">
        <v>9162</v>
      </c>
      <c r="W11" s="140">
        <v>43739</v>
      </c>
      <c r="X11" s="141">
        <v>9688</v>
      </c>
      <c r="Y11" s="140">
        <v>45324</v>
      </c>
      <c r="Z11" s="141">
        <v>10258</v>
      </c>
      <c r="AA11" s="140">
        <v>47711</v>
      </c>
      <c r="AB11" s="141">
        <v>10812</v>
      </c>
      <c r="AC11" s="186"/>
      <c r="AD11" s="186"/>
    </row>
    <row r="12" spans="1:30" ht="12.75">
      <c r="A12" s="5">
        <v>9</v>
      </c>
      <c r="B12" s="2" t="s">
        <v>9</v>
      </c>
      <c r="C12" s="3">
        <v>167</v>
      </c>
      <c r="D12" s="4">
        <v>7</v>
      </c>
      <c r="E12" s="3">
        <v>381</v>
      </c>
      <c r="F12" s="4">
        <v>15</v>
      </c>
      <c r="G12" s="3">
        <v>601</v>
      </c>
      <c r="H12" s="4">
        <v>25</v>
      </c>
      <c r="I12" s="3">
        <v>839</v>
      </c>
      <c r="J12" s="4">
        <v>42</v>
      </c>
      <c r="K12" s="12">
        <v>1288</v>
      </c>
      <c r="L12" s="13">
        <v>61</v>
      </c>
      <c r="M12" s="32">
        <v>1370</v>
      </c>
      <c r="N12" s="13">
        <v>82</v>
      </c>
      <c r="O12" s="32">
        <v>2052</v>
      </c>
      <c r="P12" s="13">
        <v>111</v>
      </c>
      <c r="Q12" s="32">
        <v>2224</v>
      </c>
      <c r="R12" s="13">
        <v>121</v>
      </c>
      <c r="S12" s="140">
        <v>2498</v>
      </c>
      <c r="T12" s="141">
        <v>131</v>
      </c>
      <c r="U12" s="140">
        <v>2751</v>
      </c>
      <c r="V12" s="141">
        <v>138</v>
      </c>
      <c r="W12" s="140">
        <v>3092</v>
      </c>
      <c r="X12" s="141">
        <v>146</v>
      </c>
      <c r="Y12" s="140">
        <v>3278</v>
      </c>
      <c r="Z12" s="141">
        <v>156</v>
      </c>
      <c r="AA12" s="140">
        <v>3557</v>
      </c>
      <c r="AB12" s="141">
        <v>161</v>
      </c>
      <c r="AC12" s="186"/>
      <c r="AD12" s="186"/>
    </row>
    <row r="13" spans="1:30" ht="12.75">
      <c r="A13" s="5">
        <v>10</v>
      </c>
      <c r="B13" s="2" t="s">
        <v>10</v>
      </c>
      <c r="C13" s="3">
        <v>129</v>
      </c>
      <c r="D13" s="4">
        <v>99</v>
      </c>
      <c r="E13" s="3">
        <v>279</v>
      </c>
      <c r="F13" s="4">
        <v>172</v>
      </c>
      <c r="G13" s="3">
        <v>498</v>
      </c>
      <c r="H13" s="4">
        <v>228</v>
      </c>
      <c r="I13" s="3">
        <v>679</v>
      </c>
      <c r="J13" s="4">
        <v>303</v>
      </c>
      <c r="K13" s="12">
        <v>911</v>
      </c>
      <c r="L13" s="13">
        <v>357</v>
      </c>
      <c r="M13" s="32">
        <v>1128</v>
      </c>
      <c r="N13" s="13">
        <v>365</v>
      </c>
      <c r="O13" s="32">
        <v>2110</v>
      </c>
      <c r="P13" s="13">
        <v>535</v>
      </c>
      <c r="Q13" s="32">
        <v>2218</v>
      </c>
      <c r="R13" s="13">
        <v>576</v>
      </c>
      <c r="S13" s="140">
        <v>2389</v>
      </c>
      <c r="T13" s="141">
        <v>613</v>
      </c>
      <c r="U13" s="140">
        <v>2561</v>
      </c>
      <c r="V13" s="141">
        <v>656</v>
      </c>
      <c r="W13" s="140">
        <v>2733</v>
      </c>
      <c r="X13" s="141">
        <v>681</v>
      </c>
      <c r="Y13" s="140">
        <v>2799</v>
      </c>
      <c r="Z13" s="141">
        <v>730</v>
      </c>
      <c r="AA13" s="140">
        <v>2952</v>
      </c>
      <c r="AB13" s="141">
        <v>770</v>
      </c>
      <c r="AC13" s="186"/>
      <c r="AD13" s="186"/>
    </row>
    <row r="14" spans="1:30" ht="12.75">
      <c r="A14" s="5">
        <v>11</v>
      </c>
      <c r="B14" s="2" t="s">
        <v>11</v>
      </c>
      <c r="C14" s="3">
        <v>10730</v>
      </c>
      <c r="D14" s="4">
        <v>961</v>
      </c>
      <c r="E14" s="3">
        <v>27083</v>
      </c>
      <c r="F14" s="4">
        <v>1673</v>
      </c>
      <c r="G14" s="3">
        <v>43264</v>
      </c>
      <c r="H14" s="4">
        <v>2458</v>
      </c>
      <c r="I14" s="3">
        <v>63441</v>
      </c>
      <c r="J14" s="4">
        <v>3194</v>
      </c>
      <c r="K14" s="12">
        <v>87911</v>
      </c>
      <c r="L14" s="13">
        <v>4112</v>
      </c>
      <c r="M14" s="32">
        <v>118586</v>
      </c>
      <c r="N14" s="13">
        <v>4918</v>
      </c>
      <c r="O14" s="32">
        <v>177728</v>
      </c>
      <c r="P14" s="13">
        <v>6280</v>
      </c>
      <c r="Q14" s="32">
        <v>191247</v>
      </c>
      <c r="R14" s="13">
        <v>6807</v>
      </c>
      <c r="S14" s="140">
        <v>205515</v>
      </c>
      <c r="T14" s="141">
        <v>7256</v>
      </c>
      <c r="U14" s="140">
        <v>218557</v>
      </c>
      <c r="V14" s="141">
        <v>7791</v>
      </c>
      <c r="W14" s="140">
        <v>236290</v>
      </c>
      <c r="X14" s="141">
        <v>8243</v>
      </c>
      <c r="Y14" s="140">
        <v>244413</v>
      </c>
      <c r="Z14" s="141">
        <v>8771</v>
      </c>
      <c r="AA14" s="140">
        <v>256809</v>
      </c>
      <c r="AB14" s="141">
        <v>9325</v>
      </c>
      <c r="AC14" s="186"/>
      <c r="AD14" s="186"/>
    </row>
    <row r="15" spans="1:30" ht="12.75">
      <c r="A15" s="5">
        <v>12</v>
      </c>
      <c r="B15" s="2" t="s">
        <v>12</v>
      </c>
      <c r="C15" s="3">
        <v>385</v>
      </c>
      <c r="D15" s="4">
        <v>119</v>
      </c>
      <c r="E15" s="3">
        <v>1093</v>
      </c>
      <c r="F15" s="4">
        <v>193</v>
      </c>
      <c r="G15" s="3">
        <v>1635</v>
      </c>
      <c r="H15" s="4">
        <v>253</v>
      </c>
      <c r="I15" s="3">
        <v>2326</v>
      </c>
      <c r="J15" s="4">
        <v>321</v>
      </c>
      <c r="K15" s="12">
        <v>3245</v>
      </c>
      <c r="L15" s="13">
        <v>371</v>
      </c>
      <c r="M15" s="32">
        <v>4053</v>
      </c>
      <c r="N15" s="13">
        <v>420</v>
      </c>
      <c r="O15" s="32">
        <v>6942</v>
      </c>
      <c r="P15" s="13">
        <v>532</v>
      </c>
      <c r="Q15" s="32">
        <v>7517</v>
      </c>
      <c r="R15" s="13">
        <v>565</v>
      </c>
      <c r="S15" s="140">
        <v>8071</v>
      </c>
      <c r="T15" s="141">
        <v>598</v>
      </c>
      <c r="U15" s="140">
        <v>8562</v>
      </c>
      <c r="V15" s="141">
        <v>640</v>
      </c>
      <c r="W15" s="140">
        <v>9286</v>
      </c>
      <c r="X15" s="141">
        <v>671</v>
      </c>
      <c r="Y15" s="140">
        <v>9570</v>
      </c>
      <c r="Z15" s="141">
        <v>709</v>
      </c>
      <c r="AA15" s="140">
        <v>10095</v>
      </c>
      <c r="AB15" s="141">
        <v>737</v>
      </c>
      <c r="AC15" s="186"/>
      <c r="AD15" s="186"/>
    </row>
    <row r="16" spans="1:30" ht="12.75">
      <c r="A16" s="5">
        <v>13</v>
      </c>
      <c r="B16" s="2" t="s">
        <v>13</v>
      </c>
      <c r="C16" s="3">
        <v>252</v>
      </c>
      <c r="D16" s="4">
        <v>18</v>
      </c>
      <c r="E16" s="3">
        <v>429</v>
      </c>
      <c r="F16" s="4">
        <v>38</v>
      </c>
      <c r="G16" s="3">
        <v>535</v>
      </c>
      <c r="H16" s="4">
        <v>58</v>
      </c>
      <c r="I16" s="3">
        <v>727</v>
      </c>
      <c r="J16" s="4">
        <v>72</v>
      </c>
      <c r="K16" s="12">
        <v>895</v>
      </c>
      <c r="L16" s="13">
        <v>79</v>
      </c>
      <c r="M16" s="32">
        <v>1066</v>
      </c>
      <c r="N16" s="13">
        <v>91</v>
      </c>
      <c r="O16" s="32">
        <v>1388</v>
      </c>
      <c r="P16" s="13">
        <v>129</v>
      </c>
      <c r="Q16" s="32">
        <v>1458</v>
      </c>
      <c r="R16" s="13">
        <v>142</v>
      </c>
      <c r="S16" s="140">
        <v>1564</v>
      </c>
      <c r="T16" s="141">
        <v>150</v>
      </c>
      <c r="U16" s="140">
        <v>1642</v>
      </c>
      <c r="V16" s="141">
        <v>162</v>
      </c>
      <c r="W16" s="140">
        <v>1727</v>
      </c>
      <c r="X16" s="141">
        <v>177</v>
      </c>
      <c r="Y16" s="140">
        <v>1781</v>
      </c>
      <c r="Z16" s="141">
        <v>182</v>
      </c>
      <c r="AA16" s="140">
        <v>1865</v>
      </c>
      <c r="AB16" s="141">
        <v>194</v>
      </c>
      <c r="AC16" s="186"/>
      <c r="AD16" s="186"/>
    </row>
    <row r="17" spans="1:30" ht="12.75">
      <c r="A17" s="5">
        <v>14</v>
      </c>
      <c r="B17" s="2" t="s">
        <v>14</v>
      </c>
      <c r="C17" s="3">
        <v>558</v>
      </c>
      <c r="D17" s="4">
        <v>63</v>
      </c>
      <c r="E17" s="3">
        <v>1100</v>
      </c>
      <c r="F17" s="4">
        <v>120</v>
      </c>
      <c r="G17" s="3">
        <v>1495</v>
      </c>
      <c r="H17" s="4">
        <v>168</v>
      </c>
      <c r="I17" s="3">
        <v>2047</v>
      </c>
      <c r="J17" s="4">
        <v>238</v>
      </c>
      <c r="K17" s="12">
        <v>2464</v>
      </c>
      <c r="L17" s="13">
        <v>279</v>
      </c>
      <c r="M17" s="32">
        <v>2961</v>
      </c>
      <c r="N17" s="13">
        <v>305</v>
      </c>
      <c r="O17" s="32">
        <v>3987</v>
      </c>
      <c r="P17" s="13">
        <v>410</v>
      </c>
      <c r="Q17" s="32">
        <v>4223</v>
      </c>
      <c r="R17" s="13">
        <v>440</v>
      </c>
      <c r="S17" s="140">
        <v>4512</v>
      </c>
      <c r="T17" s="141">
        <v>460</v>
      </c>
      <c r="U17" s="140">
        <v>4782</v>
      </c>
      <c r="V17" s="141">
        <v>498</v>
      </c>
      <c r="W17" s="140">
        <v>5143</v>
      </c>
      <c r="X17" s="141">
        <v>522</v>
      </c>
      <c r="Y17" s="140">
        <v>5331</v>
      </c>
      <c r="Z17" s="141">
        <v>556</v>
      </c>
      <c r="AA17" s="140">
        <v>5601</v>
      </c>
      <c r="AB17" s="141">
        <v>585</v>
      </c>
      <c r="AC17" s="186"/>
      <c r="AD17" s="186"/>
    </row>
    <row r="18" spans="1:30" ht="12.75">
      <c r="A18" s="5">
        <v>15</v>
      </c>
      <c r="B18" s="2" t="s">
        <v>15</v>
      </c>
      <c r="C18" s="3">
        <v>1201</v>
      </c>
      <c r="D18" s="4">
        <v>73</v>
      </c>
      <c r="E18" s="3">
        <v>2193</v>
      </c>
      <c r="F18" s="4">
        <v>148</v>
      </c>
      <c r="G18" s="3">
        <v>3119</v>
      </c>
      <c r="H18" s="4">
        <v>238</v>
      </c>
      <c r="I18" s="3">
        <v>4308</v>
      </c>
      <c r="J18" s="4">
        <v>359</v>
      </c>
      <c r="K18" s="12">
        <v>5596</v>
      </c>
      <c r="L18" s="13">
        <v>490</v>
      </c>
      <c r="M18" s="32">
        <v>6828</v>
      </c>
      <c r="N18" s="13">
        <v>599</v>
      </c>
      <c r="O18" s="32">
        <v>9781</v>
      </c>
      <c r="P18" s="13">
        <v>764</v>
      </c>
      <c r="Q18" s="32">
        <v>10416</v>
      </c>
      <c r="R18" s="13">
        <v>821</v>
      </c>
      <c r="S18" s="140">
        <v>11248</v>
      </c>
      <c r="T18" s="141">
        <v>890</v>
      </c>
      <c r="U18" s="140">
        <v>11939</v>
      </c>
      <c r="V18" s="141">
        <v>962</v>
      </c>
      <c r="W18" s="140">
        <v>12828</v>
      </c>
      <c r="X18" s="141">
        <v>1021</v>
      </c>
      <c r="Y18" s="140">
        <v>13253</v>
      </c>
      <c r="Z18" s="141">
        <v>1077</v>
      </c>
      <c r="AA18" s="140">
        <v>13953</v>
      </c>
      <c r="AB18" s="141">
        <v>1152</v>
      </c>
      <c r="AC18" s="186"/>
      <c r="AD18" s="186"/>
    </row>
    <row r="19" spans="1:30" ht="12.75">
      <c r="A19" s="5">
        <v>16</v>
      </c>
      <c r="B19" s="2" t="s">
        <v>16</v>
      </c>
      <c r="C19" s="3">
        <v>783</v>
      </c>
      <c r="D19" s="4">
        <v>150</v>
      </c>
      <c r="E19" s="3">
        <v>1575</v>
      </c>
      <c r="F19" s="4">
        <v>285</v>
      </c>
      <c r="G19" s="3">
        <v>2403</v>
      </c>
      <c r="H19" s="4">
        <v>416</v>
      </c>
      <c r="I19" s="3">
        <v>3206</v>
      </c>
      <c r="J19" s="4">
        <v>515</v>
      </c>
      <c r="K19" s="12">
        <v>3930</v>
      </c>
      <c r="L19" s="13">
        <v>610</v>
      </c>
      <c r="M19" s="32">
        <v>4887</v>
      </c>
      <c r="N19" s="13">
        <v>715</v>
      </c>
      <c r="O19" s="32">
        <v>6622</v>
      </c>
      <c r="P19" s="13">
        <v>895</v>
      </c>
      <c r="Q19" s="32">
        <v>7055</v>
      </c>
      <c r="R19" s="13">
        <v>953</v>
      </c>
      <c r="S19" s="140">
        <v>7519</v>
      </c>
      <c r="T19" s="141">
        <v>1005</v>
      </c>
      <c r="U19" s="140">
        <v>7929</v>
      </c>
      <c r="V19" s="141">
        <v>1080</v>
      </c>
      <c r="W19" s="140">
        <v>8441</v>
      </c>
      <c r="X19" s="141">
        <v>1135</v>
      </c>
      <c r="Y19" s="140">
        <v>8654</v>
      </c>
      <c r="Z19" s="141">
        <v>1210</v>
      </c>
      <c r="AA19" s="140">
        <v>9009</v>
      </c>
      <c r="AB19" s="141">
        <v>1292</v>
      </c>
      <c r="AC19" s="186"/>
      <c r="AD19" s="186"/>
    </row>
    <row r="20" spans="1:30" ht="12.75">
      <c r="A20" s="5">
        <v>17</v>
      </c>
      <c r="B20" s="2" t="s">
        <v>17</v>
      </c>
      <c r="C20" s="3">
        <v>642</v>
      </c>
      <c r="D20" s="4">
        <v>120</v>
      </c>
      <c r="E20" s="3">
        <v>1241</v>
      </c>
      <c r="F20" s="4">
        <v>229</v>
      </c>
      <c r="G20" s="3">
        <v>1812</v>
      </c>
      <c r="H20" s="4">
        <v>354</v>
      </c>
      <c r="I20" s="3">
        <v>2456</v>
      </c>
      <c r="J20" s="4">
        <v>457</v>
      </c>
      <c r="K20" s="12">
        <v>3099</v>
      </c>
      <c r="L20" s="13">
        <v>567</v>
      </c>
      <c r="M20" s="32">
        <v>3874</v>
      </c>
      <c r="N20" s="13">
        <v>664</v>
      </c>
      <c r="O20" s="32">
        <v>5246</v>
      </c>
      <c r="P20" s="13">
        <v>853</v>
      </c>
      <c r="Q20" s="32">
        <v>5592</v>
      </c>
      <c r="R20" s="13">
        <v>914</v>
      </c>
      <c r="S20" s="140">
        <v>5968</v>
      </c>
      <c r="T20" s="141">
        <v>980</v>
      </c>
      <c r="U20" s="140">
        <v>6367</v>
      </c>
      <c r="V20" s="141">
        <v>1050</v>
      </c>
      <c r="W20" s="140">
        <v>6935</v>
      </c>
      <c r="X20" s="141">
        <v>1122</v>
      </c>
      <c r="Y20" s="140">
        <v>7214</v>
      </c>
      <c r="Z20" s="141">
        <v>1209</v>
      </c>
      <c r="AA20" s="140">
        <v>7630</v>
      </c>
      <c r="AB20" s="141">
        <v>1277</v>
      </c>
      <c r="AC20" s="186"/>
      <c r="AD20" s="186"/>
    </row>
    <row r="21" spans="1:30" ht="12.75">
      <c r="A21" s="5">
        <v>18</v>
      </c>
      <c r="B21" s="2" t="s">
        <v>18</v>
      </c>
      <c r="C21" s="14">
        <v>0</v>
      </c>
      <c r="D21" s="4">
        <v>386</v>
      </c>
      <c r="E21" s="3">
        <v>190</v>
      </c>
      <c r="F21" s="4">
        <v>597</v>
      </c>
      <c r="G21" s="14">
        <v>8439</v>
      </c>
      <c r="H21" s="4">
        <v>771</v>
      </c>
      <c r="I21" s="3">
        <v>331</v>
      </c>
      <c r="J21" s="4">
        <v>913</v>
      </c>
      <c r="K21" s="12">
        <v>8929</v>
      </c>
      <c r="L21" s="13">
        <v>1094</v>
      </c>
      <c r="M21" s="32">
        <v>9494</v>
      </c>
      <c r="N21" s="13">
        <v>1347</v>
      </c>
      <c r="O21" s="32">
        <v>9494</v>
      </c>
      <c r="P21" s="13">
        <v>1675</v>
      </c>
      <c r="Q21" s="32">
        <v>9494</v>
      </c>
      <c r="R21" s="13">
        <v>1827</v>
      </c>
      <c r="S21" s="32">
        <v>9494</v>
      </c>
      <c r="T21" s="141">
        <v>1961</v>
      </c>
      <c r="U21" s="32">
        <v>9494</v>
      </c>
      <c r="V21" s="141">
        <v>2098</v>
      </c>
      <c r="W21" s="32">
        <v>9494</v>
      </c>
      <c r="X21" s="141">
        <v>2213</v>
      </c>
      <c r="Y21" s="32">
        <v>9494</v>
      </c>
      <c r="Z21" s="141">
        <v>2348</v>
      </c>
      <c r="AA21" s="32">
        <v>0</v>
      </c>
      <c r="AB21" s="141">
        <v>2506</v>
      </c>
      <c r="AC21" s="186"/>
      <c r="AD21" s="186"/>
    </row>
    <row r="22" spans="1:30" ht="12.75">
      <c r="A22" s="5">
        <v>19</v>
      </c>
      <c r="B22" s="2" t="s">
        <v>19</v>
      </c>
      <c r="C22" s="3">
        <v>232825</v>
      </c>
      <c r="D22" s="4">
        <v>7155</v>
      </c>
      <c r="E22" s="3">
        <v>378229</v>
      </c>
      <c r="F22" s="4">
        <v>11619</v>
      </c>
      <c r="G22" s="3">
        <v>564181</v>
      </c>
      <c r="H22" s="4">
        <v>17450</v>
      </c>
      <c r="I22" s="3">
        <v>715444</v>
      </c>
      <c r="J22" s="4">
        <v>21624</v>
      </c>
      <c r="K22" s="12">
        <v>870634</v>
      </c>
      <c r="L22" s="13">
        <v>26956</v>
      </c>
      <c r="M22" s="32">
        <v>992798</v>
      </c>
      <c r="N22" s="13">
        <v>28662</v>
      </c>
      <c r="O22" s="32">
        <v>1183662</v>
      </c>
      <c r="P22" s="13">
        <v>36840</v>
      </c>
      <c r="Q22" s="32">
        <v>1222705</v>
      </c>
      <c r="R22" s="13">
        <v>37858</v>
      </c>
      <c r="S22" s="140">
        <v>1326546</v>
      </c>
      <c r="T22" s="141">
        <v>41114</v>
      </c>
      <c r="U22" s="140">
        <v>1427661</v>
      </c>
      <c r="V22" s="141">
        <v>44832</v>
      </c>
      <c r="W22" s="140">
        <v>1523606</v>
      </c>
      <c r="X22" s="141">
        <v>47223</v>
      </c>
      <c r="Y22" s="140">
        <v>1549715</v>
      </c>
      <c r="Z22" s="141">
        <v>48569</v>
      </c>
      <c r="AA22" s="140">
        <v>1633129</v>
      </c>
      <c r="AB22" s="141">
        <v>51811</v>
      </c>
      <c r="AC22" s="186"/>
      <c r="AD22" s="186"/>
    </row>
    <row r="23" spans="1:30" ht="12.75">
      <c r="A23" s="5">
        <v>20</v>
      </c>
      <c r="B23" s="2" t="s">
        <v>20</v>
      </c>
      <c r="C23" s="3">
        <v>18292</v>
      </c>
      <c r="D23" s="4">
        <v>81</v>
      </c>
      <c r="E23" s="3">
        <v>28779</v>
      </c>
      <c r="F23" s="4">
        <v>120</v>
      </c>
      <c r="G23" s="3">
        <v>42317</v>
      </c>
      <c r="H23" s="4">
        <v>177</v>
      </c>
      <c r="I23" s="3">
        <v>54301</v>
      </c>
      <c r="J23" s="4">
        <v>220</v>
      </c>
      <c r="K23" s="12">
        <v>65554</v>
      </c>
      <c r="L23" s="13">
        <v>270</v>
      </c>
      <c r="M23" s="32">
        <v>74069</v>
      </c>
      <c r="N23" s="13">
        <v>280</v>
      </c>
      <c r="O23" s="32">
        <v>86789</v>
      </c>
      <c r="P23" s="13">
        <v>367</v>
      </c>
      <c r="Q23" s="32">
        <v>90399</v>
      </c>
      <c r="R23" s="13">
        <v>375</v>
      </c>
      <c r="S23" s="140">
        <v>96678</v>
      </c>
      <c r="T23" s="141">
        <v>385</v>
      </c>
      <c r="U23" s="140">
        <v>102991</v>
      </c>
      <c r="V23" s="141">
        <v>399</v>
      </c>
      <c r="W23" s="140">
        <v>109567</v>
      </c>
      <c r="X23" s="141">
        <v>422</v>
      </c>
      <c r="Y23" s="140">
        <v>111846</v>
      </c>
      <c r="Z23" s="141">
        <v>432</v>
      </c>
      <c r="AA23" s="140">
        <v>117399</v>
      </c>
      <c r="AB23" s="141">
        <v>440</v>
      </c>
      <c r="AC23" s="186"/>
      <c r="AD23" s="186"/>
    </row>
    <row r="24" spans="1:30" ht="12.75">
      <c r="A24" s="5">
        <v>21</v>
      </c>
      <c r="B24" s="2" t="s">
        <v>21</v>
      </c>
      <c r="C24" s="3">
        <v>731352</v>
      </c>
      <c r="D24" s="4">
        <v>19848</v>
      </c>
      <c r="E24" s="3">
        <v>994047</v>
      </c>
      <c r="F24" s="4">
        <v>34515</v>
      </c>
      <c r="G24" s="3">
        <v>1094478</v>
      </c>
      <c r="H24" s="4">
        <v>47263</v>
      </c>
      <c r="I24" s="3">
        <v>1240347</v>
      </c>
      <c r="J24" s="4">
        <v>56685</v>
      </c>
      <c r="K24" s="12">
        <v>1352612</v>
      </c>
      <c r="L24" s="13">
        <v>66367</v>
      </c>
      <c r="M24" s="32">
        <v>1456723</v>
      </c>
      <c r="N24" s="13">
        <v>71934</v>
      </c>
      <c r="O24" s="135">
        <v>1541613</v>
      </c>
      <c r="P24" s="13">
        <v>88066</v>
      </c>
      <c r="Q24" s="135">
        <v>1586546</v>
      </c>
      <c r="R24" s="13">
        <v>92037</v>
      </c>
      <c r="S24" s="140">
        <v>1642351</v>
      </c>
      <c r="T24" s="141">
        <v>96555</v>
      </c>
      <c r="U24" s="140">
        <v>1689340</v>
      </c>
      <c r="V24" s="141">
        <v>101787</v>
      </c>
      <c r="W24" s="140">
        <v>1743599</v>
      </c>
      <c r="X24" s="141">
        <v>105749</v>
      </c>
      <c r="Y24" s="140">
        <v>1768290</v>
      </c>
      <c r="Z24" s="141">
        <v>109504</v>
      </c>
      <c r="AA24" s="140">
        <v>1811623</v>
      </c>
      <c r="AB24" s="141">
        <v>113801</v>
      </c>
      <c r="AC24" s="186"/>
      <c r="AD24" s="186"/>
    </row>
    <row r="25" spans="1:30" ht="12.75">
      <c r="A25" s="5">
        <v>22</v>
      </c>
      <c r="B25" s="2" t="s">
        <v>22</v>
      </c>
      <c r="C25" s="3">
        <v>639</v>
      </c>
      <c r="D25" s="4">
        <v>214</v>
      </c>
      <c r="E25" s="3">
        <v>1408</v>
      </c>
      <c r="F25" s="4">
        <v>317</v>
      </c>
      <c r="G25" s="3">
        <v>1935</v>
      </c>
      <c r="H25" s="4">
        <v>426</v>
      </c>
      <c r="I25" s="3">
        <v>2414</v>
      </c>
      <c r="J25" s="4">
        <v>530</v>
      </c>
      <c r="K25" s="12">
        <v>2795</v>
      </c>
      <c r="L25" s="13">
        <v>640</v>
      </c>
      <c r="M25" s="32">
        <v>3193</v>
      </c>
      <c r="N25" s="13">
        <v>797</v>
      </c>
      <c r="O25" s="32">
        <v>3582</v>
      </c>
      <c r="P25" s="13">
        <v>878</v>
      </c>
      <c r="Q25" s="32">
        <v>3740</v>
      </c>
      <c r="R25" s="13">
        <v>919</v>
      </c>
      <c r="S25" s="140">
        <v>3916</v>
      </c>
      <c r="T25" s="141">
        <v>947</v>
      </c>
      <c r="U25" s="140">
        <v>4071</v>
      </c>
      <c r="V25" s="141">
        <v>997</v>
      </c>
      <c r="W25" s="140">
        <v>4284</v>
      </c>
      <c r="X25" s="141">
        <v>1035</v>
      </c>
      <c r="Y25" s="140">
        <v>4390</v>
      </c>
      <c r="Z25" s="141">
        <v>1086</v>
      </c>
      <c r="AA25" s="140">
        <v>4592</v>
      </c>
      <c r="AB25" s="141">
        <v>1124</v>
      </c>
      <c r="AC25" s="186"/>
      <c r="AD25" s="186"/>
    </row>
    <row r="26" spans="1:30" ht="12.75">
      <c r="A26" s="5">
        <v>23</v>
      </c>
      <c r="B26" s="2" t="s">
        <v>23</v>
      </c>
      <c r="C26" s="3">
        <v>44641</v>
      </c>
      <c r="D26" s="4">
        <v>3250</v>
      </c>
      <c r="E26" s="3">
        <v>86081</v>
      </c>
      <c r="F26" s="4">
        <v>7870</v>
      </c>
      <c r="G26" s="3">
        <v>123961</v>
      </c>
      <c r="H26" s="4">
        <v>12687</v>
      </c>
      <c r="I26" s="3">
        <v>156097</v>
      </c>
      <c r="J26" s="4">
        <v>18389</v>
      </c>
      <c r="K26" s="12">
        <v>185485</v>
      </c>
      <c r="L26" s="13">
        <v>24301</v>
      </c>
      <c r="M26" s="32">
        <v>217827</v>
      </c>
      <c r="N26" s="13">
        <v>30610</v>
      </c>
      <c r="O26" s="32">
        <v>262274</v>
      </c>
      <c r="P26" s="13">
        <v>37625</v>
      </c>
      <c r="Q26" s="32">
        <v>277561</v>
      </c>
      <c r="R26" s="13">
        <v>41023</v>
      </c>
      <c r="S26" s="140">
        <v>304413</v>
      </c>
      <c r="T26" s="141">
        <v>44140</v>
      </c>
      <c r="U26" s="140">
        <v>326640</v>
      </c>
      <c r="V26" s="141">
        <v>47491</v>
      </c>
      <c r="W26" s="140">
        <v>352605</v>
      </c>
      <c r="X26" s="141">
        <v>49951</v>
      </c>
      <c r="Y26" s="140">
        <v>363055</v>
      </c>
      <c r="Z26" s="141">
        <v>53654</v>
      </c>
      <c r="AA26" s="140">
        <v>389215</v>
      </c>
      <c r="AB26" s="141">
        <v>56778</v>
      </c>
      <c r="AC26" s="186"/>
      <c r="AD26" s="186"/>
    </row>
    <row r="27" spans="1:30" ht="12.75">
      <c r="A27" s="5">
        <v>24</v>
      </c>
      <c r="B27" s="2" t="s">
        <v>24</v>
      </c>
      <c r="C27" s="3">
        <v>14628</v>
      </c>
      <c r="D27" s="4">
        <v>292</v>
      </c>
      <c r="E27" s="3">
        <v>26739</v>
      </c>
      <c r="F27" s="4">
        <v>508</v>
      </c>
      <c r="G27" s="3">
        <v>36193</v>
      </c>
      <c r="H27" s="4">
        <v>740</v>
      </c>
      <c r="I27" s="3">
        <v>46973</v>
      </c>
      <c r="J27" s="4">
        <v>1382</v>
      </c>
      <c r="K27" s="12">
        <v>54618</v>
      </c>
      <c r="L27" s="13">
        <v>1346</v>
      </c>
      <c r="M27" s="32">
        <v>64891</v>
      </c>
      <c r="N27" s="13">
        <v>1401</v>
      </c>
      <c r="O27" s="32">
        <v>79100</v>
      </c>
      <c r="P27" s="13">
        <v>2307</v>
      </c>
      <c r="Q27" s="32">
        <v>85537</v>
      </c>
      <c r="R27" s="13">
        <v>2616</v>
      </c>
      <c r="S27" s="140">
        <v>90937</v>
      </c>
      <c r="T27" s="141">
        <v>2724</v>
      </c>
      <c r="U27" s="140">
        <v>95689</v>
      </c>
      <c r="V27" s="141">
        <v>3005</v>
      </c>
      <c r="W27" s="140">
        <v>102304</v>
      </c>
      <c r="X27" s="141">
        <v>3205</v>
      </c>
      <c r="Y27" s="140">
        <v>105601</v>
      </c>
      <c r="Z27" s="141">
        <v>3478</v>
      </c>
      <c r="AA27" s="140">
        <v>110630</v>
      </c>
      <c r="AB27" s="141">
        <v>3659</v>
      </c>
      <c r="AC27" s="186"/>
      <c r="AD27" s="186"/>
    </row>
    <row r="28" spans="1:30" ht="12.75">
      <c r="A28" s="5">
        <v>25</v>
      </c>
      <c r="B28" s="2" t="s">
        <v>25</v>
      </c>
      <c r="C28" s="3">
        <v>1820</v>
      </c>
      <c r="D28" s="4">
        <v>206</v>
      </c>
      <c r="E28" s="3">
        <v>3575</v>
      </c>
      <c r="F28" s="4">
        <v>391</v>
      </c>
      <c r="G28" s="3">
        <v>4797</v>
      </c>
      <c r="H28" s="4">
        <v>624</v>
      </c>
      <c r="I28" s="3">
        <v>6753</v>
      </c>
      <c r="J28" s="4">
        <v>838</v>
      </c>
      <c r="K28" s="12">
        <v>8397</v>
      </c>
      <c r="L28" s="13">
        <v>1061</v>
      </c>
      <c r="M28" s="32">
        <v>10638</v>
      </c>
      <c r="N28" s="13">
        <v>1239</v>
      </c>
      <c r="O28" s="32">
        <v>14706</v>
      </c>
      <c r="P28" s="13">
        <v>1614</v>
      </c>
      <c r="Q28" s="32">
        <v>15773</v>
      </c>
      <c r="R28" s="13">
        <v>1740</v>
      </c>
      <c r="S28" s="140">
        <v>16946</v>
      </c>
      <c r="T28" s="141">
        <v>1843</v>
      </c>
      <c r="U28" s="140">
        <v>18060</v>
      </c>
      <c r="V28" s="141">
        <v>2001</v>
      </c>
      <c r="W28" s="140">
        <v>19525</v>
      </c>
      <c r="X28" s="141">
        <v>2126</v>
      </c>
      <c r="Y28" s="140">
        <v>20330</v>
      </c>
      <c r="Z28" s="141">
        <v>2285</v>
      </c>
      <c r="AA28" s="140">
        <v>21471</v>
      </c>
      <c r="AB28" s="141">
        <v>2440</v>
      </c>
      <c r="AC28" s="186"/>
      <c r="AD28" s="186"/>
    </row>
    <row r="29" spans="1:30" ht="12.75">
      <c r="A29" s="5"/>
      <c r="B29" s="19" t="s">
        <v>59</v>
      </c>
      <c r="C29" s="7">
        <f>SUM(C4:C28)</f>
        <v>1322618</v>
      </c>
      <c r="D29" s="6">
        <f aca="true" t="shared" si="0" ref="D29:L29">SUM(D4:D28)</f>
        <v>47555</v>
      </c>
      <c r="E29" s="7">
        <f>SUM(E4:E28)</f>
        <v>1938014</v>
      </c>
      <c r="F29" s="6">
        <f>SUM(F4:F28)</f>
        <v>83835</v>
      </c>
      <c r="G29" s="7">
        <f t="shared" si="0"/>
        <v>2390576</v>
      </c>
      <c r="H29" s="6">
        <f t="shared" si="0"/>
        <v>117810</v>
      </c>
      <c r="I29" s="7">
        <f t="shared" si="0"/>
        <v>2864768</v>
      </c>
      <c r="J29" s="6">
        <f t="shared" si="0"/>
        <v>146383</v>
      </c>
      <c r="K29" s="22">
        <f t="shared" si="0"/>
        <v>3319101</v>
      </c>
      <c r="L29" s="31">
        <f t="shared" si="0"/>
        <v>175969</v>
      </c>
      <c r="M29" s="22">
        <f aca="true" t="shared" si="1" ref="M29:R29">SUM(M4:M28)</f>
        <v>3739252</v>
      </c>
      <c r="N29" s="22">
        <f t="shared" si="1"/>
        <v>197589</v>
      </c>
      <c r="O29" s="22">
        <f t="shared" si="1"/>
        <v>4266610</v>
      </c>
      <c r="P29" s="22">
        <f t="shared" si="1"/>
        <v>243258</v>
      </c>
      <c r="Q29" s="22">
        <f t="shared" si="1"/>
        <v>4442708</v>
      </c>
      <c r="R29" s="22">
        <f t="shared" si="1"/>
        <v>256541</v>
      </c>
      <c r="S29" s="98">
        <f aca="true" t="shared" si="2" ref="S29:Z29">SUM(S4:S28)</f>
        <v>4715040</v>
      </c>
      <c r="T29" s="132">
        <f t="shared" si="2"/>
        <v>272064</v>
      </c>
      <c r="U29" s="98">
        <f t="shared" si="2"/>
        <v>4964159</v>
      </c>
      <c r="V29" s="132">
        <f t="shared" si="2"/>
        <v>289722</v>
      </c>
      <c r="W29" s="98">
        <f t="shared" si="2"/>
        <v>5242199</v>
      </c>
      <c r="X29" s="132">
        <f t="shared" si="2"/>
        <v>302826</v>
      </c>
      <c r="Y29" s="98">
        <f t="shared" si="2"/>
        <v>5355041</v>
      </c>
      <c r="Z29" s="132">
        <f t="shared" si="2"/>
        <v>316767</v>
      </c>
      <c r="AA29" s="98">
        <f>SUM(AA4:AA28)</f>
        <v>5580004</v>
      </c>
      <c r="AB29" s="132">
        <f>SUM(AB4:AB28)</f>
        <v>332299</v>
      </c>
      <c r="AC29" s="186"/>
      <c r="AD29" s="186"/>
    </row>
    <row r="30" spans="1:30" ht="25.5">
      <c r="A30" s="5">
        <v>26</v>
      </c>
      <c r="B30" s="2" t="s">
        <v>26</v>
      </c>
      <c r="C30" s="15"/>
      <c r="D30" s="4"/>
      <c r="E30" s="25"/>
      <c r="F30" s="25"/>
      <c r="G30" s="3">
        <v>9247</v>
      </c>
      <c r="H30" s="4">
        <v>461</v>
      </c>
      <c r="I30" s="3">
        <v>18551</v>
      </c>
      <c r="J30" s="4">
        <v>925</v>
      </c>
      <c r="K30" s="3">
        <v>26836</v>
      </c>
      <c r="L30" s="4">
        <v>1411</v>
      </c>
      <c r="M30" s="33">
        <v>36848</v>
      </c>
      <c r="N30" s="4">
        <v>2067</v>
      </c>
      <c r="O30" s="33">
        <v>46398</v>
      </c>
      <c r="P30" s="4">
        <v>2971</v>
      </c>
      <c r="Q30" s="33">
        <v>51333</v>
      </c>
      <c r="R30" s="4">
        <v>3358</v>
      </c>
      <c r="S30" s="33">
        <v>56517</v>
      </c>
      <c r="T30" s="4">
        <v>3710</v>
      </c>
      <c r="U30" s="33">
        <v>61280</v>
      </c>
      <c r="V30" s="4">
        <v>4129</v>
      </c>
      <c r="W30" s="33">
        <v>67472</v>
      </c>
      <c r="X30" s="4">
        <v>4484</v>
      </c>
      <c r="Y30" s="33">
        <v>70519</v>
      </c>
      <c r="Z30" s="4">
        <v>4899</v>
      </c>
      <c r="AA30" s="33">
        <v>75422</v>
      </c>
      <c r="AB30" s="4">
        <v>5338</v>
      </c>
      <c r="AC30" s="186"/>
      <c r="AD30" s="186"/>
    </row>
    <row r="31" spans="1:30" ht="12.75">
      <c r="A31" s="5">
        <v>27</v>
      </c>
      <c r="B31" s="2" t="s">
        <v>27</v>
      </c>
      <c r="C31" s="15"/>
      <c r="D31" s="4"/>
      <c r="E31" s="25"/>
      <c r="F31" s="25"/>
      <c r="G31" s="3">
        <v>4097</v>
      </c>
      <c r="H31" s="4">
        <v>71</v>
      </c>
      <c r="I31" s="3">
        <v>9124</v>
      </c>
      <c r="J31" s="4">
        <v>146</v>
      </c>
      <c r="K31" s="12">
        <v>15194</v>
      </c>
      <c r="L31" s="13">
        <v>190</v>
      </c>
      <c r="M31" s="32">
        <v>22884</v>
      </c>
      <c r="N31" s="13">
        <v>246</v>
      </c>
      <c r="O31" s="32">
        <v>29778</v>
      </c>
      <c r="P31" s="13">
        <v>345</v>
      </c>
      <c r="Q31" s="32">
        <v>35088</v>
      </c>
      <c r="R31" s="13">
        <v>371</v>
      </c>
      <c r="S31" s="140">
        <v>38293</v>
      </c>
      <c r="T31" s="141">
        <v>403</v>
      </c>
      <c r="U31" s="140">
        <v>41407</v>
      </c>
      <c r="V31" s="141">
        <v>446</v>
      </c>
      <c r="W31" s="140">
        <v>45566</v>
      </c>
      <c r="X31" s="141">
        <v>481</v>
      </c>
      <c r="Y31" s="140">
        <v>47835</v>
      </c>
      <c r="Z31" s="141">
        <v>516</v>
      </c>
      <c r="AA31" s="140">
        <v>51463</v>
      </c>
      <c r="AB31" s="141">
        <v>551</v>
      </c>
      <c r="AC31" s="186"/>
      <c r="AD31" s="186"/>
    </row>
    <row r="32" spans="1:30" ht="12.75">
      <c r="A32" s="5">
        <v>28</v>
      </c>
      <c r="B32" s="2" t="s">
        <v>28</v>
      </c>
      <c r="C32" s="15"/>
      <c r="D32" s="4"/>
      <c r="E32" s="25"/>
      <c r="F32" s="25"/>
      <c r="G32" s="3">
        <v>1210</v>
      </c>
      <c r="H32" s="4">
        <v>465</v>
      </c>
      <c r="I32" s="3">
        <v>3157</v>
      </c>
      <c r="J32" s="4">
        <v>771</v>
      </c>
      <c r="K32" s="12">
        <v>4906</v>
      </c>
      <c r="L32" s="13">
        <v>987</v>
      </c>
      <c r="M32" s="32">
        <v>6725</v>
      </c>
      <c r="N32" s="13">
        <v>1187</v>
      </c>
      <c r="O32" s="32">
        <v>10073</v>
      </c>
      <c r="P32" s="13">
        <v>1618</v>
      </c>
      <c r="Q32" s="32">
        <v>10911</v>
      </c>
      <c r="R32" s="13">
        <v>1721</v>
      </c>
      <c r="S32" s="140">
        <v>11829</v>
      </c>
      <c r="T32" s="141">
        <v>1839</v>
      </c>
      <c r="U32" s="140">
        <v>12782</v>
      </c>
      <c r="V32" s="141">
        <v>1972</v>
      </c>
      <c r="W32" s="140">
        <v>13774</v>
      </c>
      <c r="X32" s="141">
        <v>2096</v>
      </c>
      <c r="Y32" s="140">
        <v>14336</v>
      </c>
      <c r="Z32" s="141">
        <v>2236</v>
      </c>
      <c r="AA32" s="140">
        <v>15180</v>
      </c>
      <c r="AB32" s="141">
        <v>2343</v>
      </c>
      <c r="AC32" s="186"/>
      <c r="AD32" s="186"/>
    </row>
    <row r="33" spans="1:30" ht="12.75">
      <c r="A33" s="5">
        <v>29</v>
      </c>
      <c r="B33" s="2" t="s">
        <v>29</v>
      </c>
      <c r="C33" s="15"/>
      <c r="D33" s="16"/>
      <c r="E33" s="26"/>
      <c r="F33" s="26"/>
      <c r="G33" s="3">
        <v>73334</v>
      </c>
      <c r="H33" s="4">
        <v>293</v>
      </c>
      <c r="I33" s="3">
        <v>139904</v>
      </c>
      <c r="J33" s="4">
        <v>608</v>
      </c>
      <c r="K33" s="12">
        <v>195640</v>
      </c>
      <c r="L33" s="13">
        <v>962</v>
      </c>
      <c r="M33" s="32">
        <v>250579</v>
      </c>
      <c r="N33" s="13">
        <v>1376</v>
      </c>
      <c r="O33" s="32">
        <v>311480</v>
      </c>
      <c r="P33" s="13">
        <v>1900</v>
      </c>
      <c r="Q33" s="32">
        <v>339512</v>
      </c>
      <c r="R33" s="13">
        <v>2115</v>
      </c>
      <c r="S33" s="140">
        <v>370023</v>
      </c>
      <c r="T33" s="141">
        <v>2372</v>
      </c>
      <c r="U33" s="140">
        <v>398929</v>
      </c>
      <c r="V33" s="141">
        <v>2600</v>
      </c>
      <c r="W33" s="140">
        <v>437419</v>
      </c>
      <c r="X33" s="141">
        <v>2847</v>
      </c>
      <c r="Y33" s="140">
        <v>456276</v>
      </c>
      <c r="Z33" s="141">
        <v>3169</v>
      </c>
      <c r="AA33" s="140">
        <v>485517</v>
      </c>
      <c r="AB33" s="141">
        <v>3526</v>
      </c>
      <c r="AC33" s="186"/>
      <c r="AD33" s="186"/>
    </row>
    <row r="34" spans="1:30" ht="12.75">
      <c r="A34" s="5">
        <v>30</v>
      </c>
      <c r="B34" s="2" t="s">
        <v>30</v>
      </c>
      <c r="C34" s="15"/>
      <c r="D34" s="16"/>
      <c r="E34" s="26"/>
      <c r="F34" s="26"/>
      <c r="G34" s="3">
        <v>2651</v>
      </c>
      <c r="H34" s="4">
        <v>258</v>
      </c>
      <c r="I34" s="3">
        <v>6530</v>
      </c>
      <c r="J34" s="4">
        <v>479</v>
      </c>
      <c r="K34" s="12">
        <v>10813</v>
      </c>
      <c r="L34" s="13">
        <v>679</v>
      </c>
      <c r="M34" s="32">
        <v>15669</v>
      </c>
      <c r="N34" s="13">
        <v>925</v>
      </c>
      <c r="O34" s="32">
        <v>25023</v>
      </c>
      <c r="P34" s="13">
        <v>1274</v>
      </c>
      <c r="Q34" s="32">
        <v>27320</v>
      </c>
      <c r="R34" s="13">
        <v>1401</v>
      </c>
      <c r="S34" s="140">
        <v>29583</v>
      </c>
      <c r="T34" s="141">
        <v>1527</v>
      </c>
      <c r="U34" s="140">
        <v>31661</v>
      </c>
      <c r="V34" s="141">
        <v>1643</v>
      </c>
      <c r="W34" s="140">
        <v>34298</v>
      </c>
      <c r="X34" s="141">
        <v>1759</v>
      </c>
      <c r="Y34" s="140">
        <v>35823</v>
      </c>
      <c r="Z34" s="141">
        <v>1904</v>
      </c>
      <c r="AA34" s="140">
        <v>38087</v>
      </c>
      <c r="AB34" s="141">
        <v>2035</v>
      </c>
      <c r="AC34" s="186"/>
      <c r="AD34" s="186"/>
    </row>
    <row r="35" spans="1:30" ht="12.75">
      <c r="A35" s="5">
        <v>31</v>
      </c>
      <c r="B35" s="2" t="s">
        <v>31</v>
      </c>
      <c r="C35" s="15"/>
      <c r="D35" s="16"/>
      <c r="E35" s="26"/>
      <c r="F35" s="26"/>
      <c r="G35" s="3">
        <v>4964</v>
      </c>
      <c r="H35" s="4">
        <v>376</v>
      </c>
      <c r="I35" s="3">
        <v>11236</v>
      </c>
      <c r="J35" s="4">
        <v>630</v>
      </c>
      <c r="K35" s="12">
        <v>18987</v>
      </c>
      <c r="L35" s="13">
        <v>867</v>
      </c>
      <c r="M35" s="32">
        <v>28887</v>
      </c>
      <c r="N35" s="13">
        <v>1176</v>
      </c>
      <c r="O35" s="32">
        <v>49555</v>
      </c>
      <c r="P35" s="13">
        <v>1495</v>
      </c>
      <c r="Q35" s="32">
        <v>58853</v>
      </c>
      <c r="R35" s="13">
        <v>1624</v>
      </c>
      <c r="S35" s="140">
        <v>63934</v>
      </c>
      <c r="T35" s="141">
        <v>1755</v>
      </c>
      <c r="U35" s="140">
        <v>69321</v>
      </c>
      <c r="V35" s="141">
        <v>1881</v>
      </c>
      <c r="W35" s="140">
        <v>76385</v>
      </c>
      <c r="X35" s="141">
        <v>1993</v>
      </c>
      <c r="Y35" s="140">
        <v>81107</v>
      </c>
      <c r="Z35" s="141">
        <v>2109</v>
      </c>
      <c r="AA35" s="140">
        <v>86822</v>
      </c>
      <c r="AB35" s="141">
        <v>2233</v>
      </c>
      <c r="AC35" s="186"/>
      <c r="AD35" s="186"/>
    </row>
    <row r="36" spans="1:30" ht="12.75">
      <c r="A36" s="5">
        <v>32</v>
      </c>
      <c r="B36" s="2" t="s">
        <v>32</v>
      </c>
      <c r="C36" s="15"/>
      <c r="D36" s="16"/>
      <c r="E36" s="26"/>
      <c r="F36" s="26"/>
      <c r="G36" s="3">
        <v>652</v>
      </c>
      <c r="H36" s="4">
        <v>77</v>
      </c>
      <c r="I36" s="3">
        <v>1443</v>
      </c>
      <c r="J36" s="4">
        <v>145</v>
      </c>
      <c r="K36" s="12">
        <v>2242</v>
      </c>
      <c r="L36" s="13">
        <v>220</v>
      </c>
      <c r="M36" s="32">
        <v>3137</v>
      </c>
      <c r="N36" s="13">
        <v>304</v>
      </c>
      <c r="O36" s="32">
        <v>4758</v>
      </c>
      <c r="P36" s="13">
        <v>441</v>
      </c>
      <c r="Q36" s="32">
        <v>5252</v>
      </c>
      <c r="R36" s="13">
        <v>495</v>
      </c>
      <c r="S36" s="140">
        <v>5744</v>
      </c>
      <c r="T36" s="141">
        <v>529</v>
      </c>
      <c r="U36" s="140">
        <v>6223</v>
      </c>
      <c r="V36" s="141">
        <v>578</v>
      </c>
      <c r="W36" s="140">
        <v>6922</v>
      </c>
      <c r="X36" s="141">
        <v>614</v>
      </c>
      <c r="Y36" s="140">
        <v>7276</v>
      </c>
      <c r="Z36" s="141">
        <v>665</v>
      </c>
      <c r="AA36" s="140">
        <v>7786</v>
      </c>
      <c r="AB36" s="141">
        <v>709</v>
      </c>
      <c r="AC36" s="186"/>
      <c r="AD36" s="186"/>
    </row>
    <row r="37" spans="1:30" ht="12.75">
      <c r="A37" s="5">
        <v>33</v>
      </c>
      <c r="B37" s="2" t="s">
        <v>33</v>
      </c>
      <c r="C37" s="15"/>
      <c r="D37" s="16"/>
      <c r="E37" s="26"/>
      <c r="F37" s="26"/>
      <c r="G37" s="3">
        <v>731</v>
      </c>
      <c r="H37" s="4">
        <v>39</v>
      </c>
      <c r="I37" s="3">
        <v>884</v>
      </c>
      <c r="J37" s="4">
        <v>54</v>
      </c>
      <c r="K37" s="12">
        <v>1076</v>
      </c>
      <c r="L37" s="13">
        <v>67</v>
      </c>
      <c r="M37" s="32">
        <v>1325</v>
      </c>
      <c r="N37" s="13">
        <v>75</v>
      </c>
      <c r="O37" s="32">
        <v>1579</v>
      </c>
      <c r="P37" s="13">
        <v>90</v>
      </c>
      <c r="Q37" s="32">
        <v>1667</v>
      </c>
      <c r="R37" s="13">
        <v>96</v>
      </c>
      <c r="S37" s="140">
        <v>1790</v>
      </c>
      <c r="T37" s="141">
        <v>106</v>
      </c>
      <c r="U37" s="140">
        <v>1902</v>
      </c>
      <c r="V37" s="141">
        <v>116</v>
      </c>
      <c r="W37" s="140">
        <v>2030</v>
      </c>
      <c r="X37" s="141">
        <v>119</v>
      </c>
      <c r="Y37" s="140">
        <v>2077</v>
      </c>
      <c r="Z37" s="141">
        <v>131</v>
      </c>
      <c r="AA37" s="140">
        <v>2168</v>
      </c>
      <c r="AB37" s="141">
        <v>141</v>
      </c>
      <c r="AC37" s="186"/>
      <c r="AD37" s="186"/>
    </row>
    <row r="38" spans="1:30" ht="12.75">
      <c r="A38" s="5">
        <v>34</v>
      </c>
      <c r="B38" s="2" t="s">
        <v>34</v>
      </c>
      <c r="C38" s="15"/>
      <c r="D38" s="16"/>
      <c r="E38" s="26"/>
      <c r="F38" s="26"/>
      <c r="G38" s="3">
        <v>111137</v>
      </c>
      <c r="H38" s="4">
        <v>14294</v>
      </c>
      <c r="I38" s="3">
        <v>200187</v>
      </c>
      <c r="J38" s="4">
        <v>24656</v>
      </c>
      <c r="K38" s="12">
        <v>285346</v>
      </c>
      <c r="L38" s="13">
        <v>35667</v>
      </c>
      <c r="M38" s="32">
        <v>365172</v>
      </c>
      <c r="N38" s="13">
        <v>46581</v>
      </c>
      <c r="O38" s="32">
        <v>433766</v>
      </c>
      <c r="P38" s="13">
        <v>61668</v>
      </c>
      <c r="Q38" s="32">
        <v>465963</v>
      </c>
      <c r="R38" s="13">
        <v>66655</v>
      </c>
      <c r="S38" s="140">
        <v>501015</v>
      </c>
      <c r="T38" s="141">
        <v>72296</v>
      </c>
      <c r="U38" s="140">
        <v>528450</v>
      </c>
      <c r="V38" s="141">
        <v>78682</v>
      </c>
      <c r="W38" s="140">
        <v>563644</v>
      </c>
      <c r="X38" s="141">
        <v>83954</v>
      </c>
      <c r="Y38" s="140">
        <v>581270</v>
      </c>
      <c r="Z38" s="141">
        <v>89599</v>
      </c>
      <c r="AA38" s="140">
        <v>609499</v>
      </c>
      <c r="AB38" s="141">
        <v>95471</v>
      </c>
      <c r="AC38" s="186"/>
      <c r="AD38" s="186"/>
    </row>
    <row r="39" spans="1:30" ht="14.25" customHeight="1">
      <c r="A39" s="5">
        <v>35</v>
      </c>
      <c r="B39" s="2" t="s">
        <v>35</v>
      </c>
      <c r="C39" s="15"/>
      <c r="D39" s="16"/>
      <c r="E39" s="26"/>
      <c r="F39" s="26"/>
      <c r="G39" s="3">
        <v>2040</v>
      </c>
      <c r="H39" s="4">
        <v>132</v>
      </c>
      <c r="I39" s="3">
        <v>4157</v>
      </c>
      <c r="J39" s="4">
        <v>239</v>
      </c>
      <c r="K39" s="3">
        <v>6185</v>
      </c>
      <c r="L39" s="4">
        <v>318</v>
      </c>
      <c r="M39" s="33">
        <v>8607</v>
      </c>
      <c r="N39" s="4">
        <v>438</v>
      </c>
      <c r="O39" s="33">
        <v>10859</v>
      </c>
      <c r="P39" s="4">
        <v>665</v>
      </c>
      <c r="Q39" s="33">
        <v>11815</v>
      </c>
      <c r="R39" s="4">
        <v>718</v>
      </c>
      <c r="S39" s="33">
        <v>12941</v>
      </c>
      <c r="T39" s="4">
        <v>787</v>
      </c>
      <c r="U39" s="33">
        <v>14085</v>
      </c>
      <c r="V39" s="4">
        <v>867</v>
      </c>
      <c r="W39" s="33">
        <v>15442</v>
      </c>
      <c r="X39" s="4">
        <v>930</v>
      </c>
      <c r="Y39" s="33">
        <v>16156</v>
      </c>
      <c r="Z39" s="4">
        <v>983</v>
      </c>
      <c r="AA39" s="33">
        <v>17195</v>
      </c>
      <c r="AB39" s="4">
        <v>1049</v>
      </c>
      <c r="AC39" s="186"/>
      <c r="AD39" s="186"/>
    </row>
    <row r="40" spans="1:30" ht="12.75">
      <c r="A40" s="5">
        <v>36</v>
      </c>
      <c r="B40" s="2" t="s">
        <v>36</v>
      </c>
      <c r="C40" s="15"/>
      <c r="D40" s="16"/>
      <c r="E40" s="26"/>
      <c r="F40" s="26"/>
      <c r="G40" s="3">
        <v>9753</v>
      </c>
      <c r="H40" s="4">
        <v>34</v>
      </c>
      <c r="I40" s="3">
        <v>25799</v>
      </c>
      <c r="J40" s="4">
        <v>74</v>
      </c>
      <c r="K40" s="12">
        <v>44189</v>
      </c>
      <c r="L40" s="13">
        <v>143</v>
      </c>
      <c r="M40" s="32">
        <v>65629</v>
      </c>
      <c r="N40" s="13">
        <v>197</v>
      </c>
      <c r="O40" s="32">
        <v>98386</v>
      </c>
      <c r="P40" s="13">
        <v>269</v>
      </c>
      <c r="Q40" s="32">
        <v>109014</v>
      </c>
      <c r="R40" s="13">
        <v>300</v>
      </c>
      <c r="S40" s="140">
        <v>120683</v>
      </c>
      <c r="T40" s="141">
        <v>335</v>
      </c>
      <c r="U40" s="140">
        <v>131651</v>
      </c>
      <c r="V40" s="141">
        <v>382</v>
      </c>
      <c r="W40" s="140">
        <v>146825</v>
      </c>
      <c r="X40" s="141">
        <v>427</v>
      </c>
      <c r="Y40" s="140">
        <v>155105</v>
      </c>
      <c r="Z40" s="141">
        <v>490</v>
      </c>
      <c r="AA40" s="140">
        <v>166755</v>
      </c>
      <c r="AB40" s="141">
        <v>534</v>
      </c>
      <c r="AC40" s="186"/>
      <c r="AD40" s="186"/>
    </row>
    <row r="41" spans="1:30" ht="12.75">
      <c r="A41" s="5">
        <v>37</v>
      </c>
      <c r="B41" s="2" t="s">
        <v>37</v>
      </c>
      <c r="C41" s="15"/>
      <c r="D41" s="16"/>
      <c r="E41" s="26"/>
      <c r="F41" s="26"/>
      <c r="G41" s="3">
        <v>4236</v>
      </c>
      <c r="H41" s="4">
        <v>264</v>
      </c>
      <c r="I41" s="3">
        <v>10033</v>
      </c>
      <c r="J41" s="4">
        <v>500</v>
      </c>
      <c r="K41" s="3">
        <v>16572</v>
      </c>
      <c r="L41" s="4">
        <v>727</v>
      </c>
      <c r="M41" s="33">
        <v>23556</v>
      </c>
      <c r="N41" s="4">
        <v>1012</v>
      </c>
      <c r="O41" s="33">
        <v>31627</v>
      </c>
      <c r="P41" s="4">
        <v>1554</v>
      </c>
      <c r="Q41" s="33">
        <v>35219</v>
      </c>
      <c r="R41" s="4">
        <v>1730</v>
      </c>
      <c r="S41" s="33">
        <v>39196</v>
      </c>
      <c r="T41" s="4">
        <v>1898</v>
      </c>
      <c r="U41" s="33">
        <v>43305</v>
      </c>
      <c r="V41" s="4">
        <v>2109</v>
      </c>
      <c r="W41" s="33">
        <v>49783</v>
      </c>
      <c r="X41" s="4">
        <v>2280</v>
      </c>
      <c r="Y41" s="33">
        <v>52896</v>
      </c>
      <c r="Z41" s="4">
        <v>2498</v>
      </c>
      <c r="AA41" s="33">
        <v>57546</v>
      </c>
      <c r="AB41" s="4">
        <v>2693</v>
      </c>
      <c r="AC41" s="186"/>
      <c r="AD41" s="186"/>
    </row>
    <row r="42" spans="1:30" ht="12.75">
      <c r="A42" s="5">
        <v>38</v>
      </c>
      <c r="B42" s="2" t="s">
        <v>38</v>
      </c>
      <c r="C42" s="15"/>
      <c r="D42" s="16"/>
      <c r="E42" s="26"/>
      <c r="F42" s="26"/>
      <c r="G42" s="3">
        <v>25218</v>
      </c>
      <c r="H42" s="4">
        <v>606</v>
      </c>
      <c r="I42" s="3">
        <v>41674</v>
      </c>
      <c r="J42" s="4">
        <v>1029</v>
      </c>
      <c r="K42" s="3">
        <v>56527</v>
      </c>
      <c r="L42" s="4">
        <v>1374</v>
      </c>
      <c r="M42" s="33">
        <v>69951</v>
      </c>
      <c r="N42" s="4">
        <v>1628</v>
      </c>
      <c r="O42" s="33">
        <v>83201</v>
      </c>
      <c r="P42" s="4">
        <v>2251</v>
      </c>
      <c r="Q42" s="33">
        <v>88329</v>
      </c>
      <c r="R42" s="4">
        <v>2391</v>
      </c>
      <c r="S42" s="33">
        <v>94685</v>
      </c>
      <c r="T42" s="4">
        <v>2592</v>
      </c>
      <c r="U42" s="33">
        <v>100473</v>
      </c>
      <c r="V42" s="4">
        <v>2818</v>
      </c>
      <c r="W42" s="33">
        <v>106449</v>
      </c>
      <c r="X42" s="4">
        <v>2981</v>
      </c>
      <c r="Y42" s="33">
        <v>109343</v>
      </c>
      <c r="Z42" s="4">
        <v>3153</v>
      </c>
      <c r="AA42" s="33">
        <v>114178</v>
      </c>
      <c r="AB42" s="4">
        <v>3315</v>
      </c>
      <c r="AC42" s="186"/>
      <c r="AD42" s="186"/>
    </row>
    <row r="43" spans="1:30" ht="12.75">
      <c r="A43" s="5">
        <v>39</v>
      </c>
      <c r="B43" s="2" t="s">
        <v>39</v>
      </c>
      <c r="C43" s="15"/>
      <c r="D43" s="16"/>
      <c r="E43" s="26"/>
      <c r="F43" s="26"/>
      <c r="G43" s="3">
        <v>20002</v>
      </c>
      <c r="H43" s="4">
        <v>2096</v>
      </c>
      <c r="I43" s="3">
        <v>36514</v>
      </c>
      <c r="J43" s="4">
        <v>4070</v>
      </c>
      <c r="K43" s="12">
        <v>51237</v>
      </c>
      <c r="L43" s="13">
        <v>5407</v>
      </c>
      <c r="M43" s="32">
        <v>64214</v>
      </c>
      <c r="N43" s="13">
        <v>6587</v>
      </c>
      <c r="O43" s="32">
        <v>78066</v>
      </c>
      <c r="P43" s="13">
        <v>9108</v>
      </c>
      <c r="Q43" s="32">
        <v>82325</v>
      </c>
      <c r="R43" s="13">
        <v>9699</v>
      </c>
      <c r="S43" s="140">
        <v>90071</v>
      </c>
      <c r="T43" s="141">
        <v>10767</v>
      </c>
      <c r="U43" s="140">
        <v>96606</v>
      </c>
      <c r="V43" s="141">
        <v>11594</v>
      </c>
      <c r="W43" s="140">
        <v>105568</v>
      </c>
      <c r="X43" s="141">
        <v>12644</v>
      </c>
      <c r="Y43" s="140">
        <v>109173</v>
      </c>
      <c r="Z43" s="141">
        <v>13454</v>
      </c>
      <c r="AA43" s="140">
        <v>117021</v>
      </c>
      <c r="AB43" s="141">
        <v>14699</v>
      </c>
      <c r="AC43" s="186"/>
      <c r="AD43" s="186"/>
    </row>
    <row r="44" spans="1:30" ht="12.75">
      <c r="A44" s="5">
        <v>40</v>
      </c>
      <c r="B44" s="2" t="s">
        <v>40</v>
      </c>
      <c r="C44" s="15"/>
      <c r="D44" s="16"/>
      <c r="E44" s="26"/>
      <c r="F44" s="26"/>
      <c r="G44" s="3">
        <v>1133</v>
      </c>
      <c r="H44" s="4">
        <v>65</v>
      </c>
      <c r="I44" s="3">
        <v>2478</v>
      </c>
      <c r="J44" s="4">
        <v>168</v>
      </c>
      <c r="K44" s="12">
        <v>3654</v>
      </c>
      <c r="L44" s="13">
        <v>229</v>
      </c>
      <c r="M44" s="32">
        <v>5022</v>
      </c>
      <c r="N44" s="13">
        <v>294</v>
      </c>
      <c r="O44" s="32">
        <v>6436</v>
      </c>
      <c r="P44" s="13">
        <v>481</v>
      </c>
      <c r="Q44" s="32">
        <v>7123</v>
      </c>
      <c r="R44" s="13">
        <v>550</v>
      </c>
      <c r="S44" s="140">
        <v>7841</v>
      </c>
      <c r="T44" s="141">
        <v>604</v>
      </c>
      <c r="U44" s="140">
        <v>8493</v>
      </c>
      <c r="V44" s="141">
        <v>671</v>
      </c>
      <c r="W44" s="140">
        <v>9337</v>
      </c>
      <c r="X44" s="141">
        <v>744</v>
      </c>
      <c r="Y44" s="140">
        <v>9810</v>
      </c>
      <c r="Z44" s="141">
        <v>848</v>
      </c>
      <c r="AA44" s="140">
        <v>10504</v>
      </c>
      <c r="AB44" s="141">
        <v>915</v>
      </c>
      <c r="AC44" s="186"/>
      <c r="AD44" s="186"/>
    </row>
    <row r="45" spans="1:30" ht="25.5">
      <c r="A45" s="5"/>
      <c r="B45" s="19" t="s">
        <v>61</v>
      </c>
      <c r="C45" s="20"/>
      <c r="D45" s="21"/>
      <c r="E45" s="27"/>
      <c r="F45" s="27"/>
      <c r="G45" s="7">
        <f aca="true" t="shared" si="3" ref="G45:L45">SUM(G30:G44)</f>
        <v>270405</v>
      </c>
      <c r="H45" s="6">
        <f t="shared" si="3"/>
        <v>19531</v>
      </c>
      <c r="I45" s="7">
        <f t="shared" si="3"/>
        <v>511671</v>
      </c>
      <c r="J45" s="6">
        <f t="shared" si="3"/>
        <v>34494</v>
      </c>
      <c r="K45" s="7">
        <f t="shared" si="3"/>
        <v>739404</v>
      </c>
      <c r="L45" s="6">
        <f t="shared" si="3"/>
        <v>49248</v>
      </c>
      <c r="M45" s="7">
        <f aca="true" t="shared" si="4" ref="M45:R45">SUM(M30:M44)</f>
        <v>968205</v>
      </c>
      <c r="N45" s="6">
        <f t="shared" si="4"/>
        <v>64093</v>
      </c>
      <c r="O45" s="7">
        <f t="shared" si="4"/>
        <v>1220985</v>
      </c>
      <c r="P45" s="6">
        <f t="shared" si="4"/>
        <v>86130</v>
      </c>
      <c r="Q45" s="7">
        <f t="shared" si="4"/>
        <v>1329724</v>
      </c>
      <c r="R45" s="6">
        <f t="shared" si="4"/>
        <v>93224</v>
      </c>
      <c r="S45" s="99">
        <f aca="true" t="shared" si="5" ref="S45:Z45">SUM(S30:S44)</f>
        <v>1444145</v>
      </c>
      <c r="T45" s="6">
        <f t="shared" si="5"/>
        <v>101520</v>
      </c>
      <c r="U45" s="99">
        <f t="shared" si="5"/>
        <v>1546568</v>
      </c>
      <c r="V45" s="6">
        <f t="shared" si="5"/>
        <v>110488</v>
      </c>
      <c r="W45" s="99">
        <f t="shared" si="5"/>
        <v>1680914</v>
      </c>
      <c r="X45" s="6">
        <f t="shared" si="5"/>
        <v>118353</v>
      </c>
      <c r="Y45" s="99">
        <f t="shared" si="5"/>
        <v>1749002</v>
      </c>
      <c r="Z45" s="6">
        <f t="shared" si="5"/>
        <v>126654</v>
      </c>
      <c r="AA45" s="99">
        <f>SUM(AA30:AA44)</f>
        <v>1855143</v>
      </c>
      <c r="AB45" s="6">
        <f>SUM(AB30:AB44)</f>
        <v>135552</v>
      </c>
      <c r="AC45" s="186"/>
      <c r="AD45" s="186"/>
    </row>
    <row r="46" spans="1:30" ht="12.75">
      <c r="A46" s="5"/>
      <c r="B46" s="19" t="s">
        <v>60</v>
      </c>
      <c r="C46" s="20"/>
      <c r="D46" s="21"/>
      <c r="E46" s="27"/>
      <c r="F46" s="27"/>
      <c r="G46" s="7">
        <f aca="true" t="shared" si="6" ref="G46:L46">+G45+G29</f>
        <v>2660981</v>
      </c>
      <c r="H46" s="6">
        <f t="shared" si="6"/>
        <v>137341</v>
      </c>
      <c r="I46" s="7">
        <f t="shared" si="6"/>
        <v>3376439</v>
      </c>
      <c r="J46" s="6">
        <f t="shared" si="6"/>
        <v>180877</v>
      </c>
      <c r="K46" s="7">
        <f t="shared" si="6"/>
        <v>4058505</v>
      </c>
      <c r="L46" s="6">
        <f t="shared" si="6"/>
        <v>225217</v>
      </c>
      <c r="M46" s="7">
        <f aca="true" t="shared" si="7" ref="M46:R46">+M45+M29</f>
        <v>4707457</v>
      </c>
      <c r="N46" s="6">
        <f t="shared" si="7"/>
        <v>261682</v>
      </c>
      <c r="O46" s="7">
        <f t="shared" si="7"/>
        <v>5487595</v>
      </c>
      <c r="P46" s="6">
        <f t="shared" si="7"/>
        <v>329388</v>
      </c>
      <c r="Q46" s="7">
        <f t="shared" si="7"/>
        <v>5772432</v>
      </c>
      <c r="R46" s="6">
        <f t="shared" si="7"/>
        <v>349765</v>
      </c>
      <c r="S46" s="99">
        <f aca="true" t="shared" si="8" ref="S46:Z46">+S45+S29</f>
        <v>6159185</v>
      </c>
      <c r="T46" s="6">
        <f t="shared" si="8"/>
        <v>373584</v>
      </c>
      <c r="U46" s="99">
        <f t="shared" si="8"/>
        <v>6510727</v>
      </c>
      <c r="V46" s="6">
        <f t="shared" si="8"/>
        <v>400210</v>
      </c>
      <c r="W46" s="99">
        <f t="shared" si="8"/>
        <v>6923113</v>
      </c>
      <c r="X46" s="6">
        <f t="shared" si="8"/>
        <v>421179</v>
      </c>
      <c r="Y46" s="99">
        <f t="shared" si="8"/>
        <v>7104043</v>
      </c>
      <c r="Z46" s="6">
        <f t="shared" si="8"/>
        <v>443421</v>
      </c>
      <c r="AA46" s="99">
        <f>+AA45+AA29</f>
        <v>7435147</v>
      </c>
      <c r="AB46" s="6">
        <f>+AB45+AB29</f>
        <v>467851</v>
      </c>
      <c r="AC46" s="186"/>
      <c r="AD46" s="186"/>
    </row>
    <row r="47" spans="1:30" ht="25.5">
      <c r="A47" s="5">
        <v>41</v>
      </c>
      <c r="B47" s="2" t="s">
        <v>41</v>
      </c>
      <c r="C47" s="15"/>
      <c r="D47" s="16"/>
      <c r="E47" s="26"/>
      <c r="F47" s="26"/>
      <c r="G47" s="3"/>
      <c r="H47" s="16"/>
      <c r="I47" s="15"/>
      <c r="J47" s="16"/>
      <c r="K47" s="3">
        <v>14400</v>
      </c>
      <c r="L47" s="4">
        <v>627</v>
      </c>
      <c r="M47" s="33">
        <v>35944</v>
      </c>
      <c r="N47" s="4">
        <v>1234</v>
      </c>
      <c r="O47" s="33">
        <v>58383</v>
      </c>
      <c r="P47" s="4">
        <v>2103</v>
      </c>
      <c r="Q47" s="33">
        <v>70818</v>
      </c>
      <c r="R47" s="4">
        <v>2370</v>
      </c>
      <c r="S47" s="33">
        <v>85097</v>
      </c>
      <c r="T47" s="4">
        <v>2681</v>
      </c>
      <c r="U47" s="33">
        <v>96669</v>
      </c>
      <c r="V47" s="4">
        <v>3001</v>
      </c>
      <c r="W47" s="33">
        <v>113081</v>
      </c>
      <c r="X47" s="4">
        <v>3325</v>
      </c>
      <c r="Y47" s="33">
        <v>122104</v>
      </c>
      <c r="Z47" s="81">
        <v>3668</v>
      </c>
      <c r="AA47" s="33">
        <v>136965</v>
      </c>
      <c r="AB47" s="81">
        <v>4014</v>
      </c>
      <c r="AC47" s="186"/>
      <c r="AD47" s="186"/>
    </row>
    <row r="48" spans="1:30" ht="12.75">
      <c r="A48" s="5">
        <v>42</v>
      </c>
      <c r="B48" s="2" t="s">
        <v>42</v>
      </c>
      <c r="C48" s="15"/>
      <c r="D48" s="16"/>
      <c r="E48" s="26"/>
      <c r="F48" s="26"/>
      <c r="G48" s="3"/>
      <c r="H48" s="16"/>
      <c r="I48" s="15"/>
      <c r="J48" s="16"/>
      <c r="K48" s="3">
        <v>267</v>
      </c>
      <c r="L48" s="4">
        <v>24</v>
      </c>
      <c r="M48" s="33">
        <v>649</v>
      </c>
      <c r="N48" s="4">
        <v>74</v>
      </c>
      <c r="O48" s="33">
        <v>1154</v>
      </c>
      <c r="P48" s="4">
        <v>138</v>
      </c>
      <c r="Q48" s="33">
        <v>1341</v>
      </c>
      <c r="R48" s="4">
        <v>156</v>
      </c>
      <c r="S48" s="33">
        <v>1521</v>
      </c>
      <c r="T48" s="4">
        <v>174</v>
      </c>
      <c r="U48" s="33">
        <v>1704</v>
      </c>
      <c r="V48" s="4">
        <v>203</v>
      </c>
      <c r="W48" s="33">
        <v>1934</v>
      </c>
      <c r="X48" s="4">
        <v>225</v>
      </c>
      <c r="Y48" s="33">
        <v>2050</v>
      </c>
      <c r="Z48" s="81">
        <v>247</v>
      </c>
      <c r="AA48" s="33">
        <v>2230</v>
      </c>
      <c r="AB48" s="81">
        <v>261</v>
      </c>
      <c r="AC48" s="186"/>
      <c r="AD48" s="186"/>
    </row>
    <row r="49" spans="1:30" ht="25.5">
      <c r="A49" s="5">
        <v>43</v>
      </c>
      <c r="B49" s="2" t="s">
        <v>190</v>
      </c>
      <c r="C49" s="15"/>
      <c r="D49" s="16"/>
      <c r="E49" s="26"/>
      <c r="F49" s="26"/>
      <c r="G49" s="3"/>
      <c r="H49" s="16"/>
      <c r="I49" s="15"/>
      <c r="J49" s="16"/>
      <c r="K49" s="3">
        <v>499</v>
      </c>
      <c r="L49" s="4">
        <v>47</v>
      </c>
      <c r="M49" s="33">
        <v>1058</v>
      </c>
      <c r="N49" s="4">
        <v>104</v>
      </c>
      <c r="O49" s="33">
        <v>1593</v>
      </c>
      <c r="P49" s="4">
        <v>230</v>
      </c>
      <c r="Q49" s="33">
        <v>1824</v>
      </c>
      <c r="R49" s="4">
        <v>267</v>
      </c>
      <c r="S49" s="33">
        <v>2095</v>
      </c>
      <c r="T49" s="4">
        <v>310</v>
      </c>
      <c r="U49" s="33">
        <v>2328</v>
      </c>
      <c r="V49" s="4">
        <v>364</v>
      </c>
      <c r="W49" s="33">
        <v>2647</v>
      </c>
      <c r="X49" s="4">
        <v>401</v>
      </c>
      <c r="Y49" s="33">
        <v>2803</v>
      </c>
      <c r="Z49" s="81">
        <v>437</v>
      </c>
      <c r="AA49" s="33">
        <v>3064</v>
      </c>
      <c r="AB49" s="81">
        <v>474</v>
      </c>
      <c r="AC49" s="186"/>
      <c r="AD49" s="186"/>
    </row>
    <row r="50" spans="1:30" ht="12.75">
      <c r="A50" s="5">
        <v>44</v>
      </c>
      <c r="B50" s="2" t="s">
        <v>193</v>
      </c>
      <c r="C50" s="15"/>
      <c r="D50" s="16"/>
      <c r="E50" s="26"/>
      <c r="F50" s="26"/>
      <c r="G50" s="3"/>
      <c r="H50" s="16"/>
      <c r="I50" s="15"/>
      <c r="J50" s="16"/>
      <c r="K50" s="12">
        <v>1695</v>
      </c>
      <c r="L50" s="13">
        <v>348</v>
      </c>
      <c r="M50" s="32">
        <v>3426</v>
      </c>
      <c r="N50" s="13">
        <v>919</v>
      </c>
      <c r="O50" s="32">
        <v>4860</v>
      </c>
      <c r="P50" s="13">
        <v>1795</v>
      </c>
      <c r="Q50" s="32">
        <v>5483</v>
      </c>
      <c r="R50" s="13">
        <v>2094</v>
      </c>
      <c r="S50" s="140">
        <v>6237</v>
      </c>
      <c r="T50" s="141">
        <v>2390</v>
      </c>
      <c r="U50" s="140">
        <v>6845</v>
      </c>
      <c r="V50" s="141">
        <v>2742</v>
      </c>
      <c r="W50" s="140">
        <v>7722</v>
      </c>
      <c r="X50" s="141">
        <v>3041</v>
      </c>
      <c r="Y50" s="140">
        <v>8113</v>
      </c>
      <c r="Z50" s="172">
        <v>3348</v>
      </c>
      <c r="AA50" s="140">
        <v>8778</v>
      </c>
      <c r="AB50" s="172">
        <v>3705</v>
      </c>
      <c r="AC50" s="186"/>
      <c r="AD50" s="186"/>
    </row>
    <row r="51" spans="1:30" ht="12.75">
      <c r="A51" s="5">
        <v>45</v>
      </c>
      <c r="B51" s="2" t="s">
        <v>43</v>
      </c>
      <c r="C51" s="15"/>
      <c r="D51" s="16"/>
      <c r="E51" s="26"/>
      <c r="F51" s="26"/>
      <c r="G51" s="3"/>
      <c r="H51" s="16"/>
      <c r="I51" s="15"/>
      <c r="J51" s="16"/>
      <c r="K51" s="12">
        <v>710</v>
      </c>
      <c r="L51" s="13">
        <v>82</v>
      </c>
      <c r="M51" s="32">
        <v>1172</v>
      </c>
      <c r="N51" s="13">
        <v>163</v>
      </c>
      <c r="O51" s="32">
        <v>1593</v>
      </c>
      <c r="P51" s="13">
        <v>234</v>
      </c>
      <c r="Q51" s="32">
        <v>1770</v>
      </c>
      <c r="R51" s="13">
        <v>265</v>
      </c>
      <c r="S51" s="140">
        <v>1945</v>
      </c>
      <c r="T51" s="141">
        <v>279</v>
      </c>
      <c r="U51" s="140">
        <v>2145</v>
      </c>
      <c r="V51" s="141">
        <v>308</v>
      </c>
      <c r="W51" s="140">
        <v>2390</v>
      </c>
      <c r="X51" s="141">
        <v>333</v>
      </c>
      <c r="Y51" s="140">
        <v>2509</v>
      </c>
      <c r="Z51" s="172">
        <v>370</v>
      </c>
      <c r="AA51" s="140">
        <v>2695</v>
      </c>
      <c r="AB51" s="172">
        <v>401</v>
      </c>
      <c r="AC51" s="186"/>
      <c r="AD51" s="186"/>
    </row>
    <row r="52" spans="1:30" ht="12.75">
      <c r="A52" s="5">
        <v>46</v>
      </c>
      <c r="B52" s="2" t="s">
        <v>44</v>
      </c>
      <c r="C52" s="15"/>
      <c r="D52" s="16"/>
      <c r="E52" s="26"/>
      <c r="F52" s="26"/>
      <c r="G52" s="3"/>
      <c r="H52" s="16"/>
      <c r="I52" s="15"/>
      <c r="J52" s="16"/>
      <c r="K52" s="12">
        <v>215320</v>
      </c>
      <c r="L52" s="13">
        <v>4652</v>
      </c>
      <c r="M52" s="32">
        <v>533831</v>
      </c>
      <c r="N52" s="13">
        <v>10100</v>
      </c>
      <c r="O52" s="32">
        <v>793780</v>
      </c>
      <c r="P52" s="13">
        <v>16459</v>
      </c>
      <c r="Q52" s="32">
        <v>914395</v>
      </c>
      <c r="R52" s="13">
        <v>19488</v>
      </c>
      <c r="S52" s="140">
        <v>1043912</v>
      </c>
      <c r="T52" s="141">
        <v>22330</v>
      </c>
      <c r="U52" s="140">
        <v>1157577</v>
      </c>
      <c r="V52" s="141">
        <v>25675</v>
      </c>
      <c r="W52" s="140">
        <v>1305639</v>
      </c>
      <c r="X52" s="141">
        <v>28587</v>
      </c>
      <c r="Y52" s="140">
        <v>1380626</v>
      </c>
      <c r="Z52" s="172">
        <v>31650</v>
      </c>
      <c r="AA52" s="140">
        <v>1494734</v>
      </c>
      <c r="AB52" s="172">
        <v>33956</v>
      </c>
      <c r="AC52" s="186"/>
      <c r="AD52" s="186"/>
    </row>
    <row r="53" spans="1:30" ht="12.75">
      <c r="A53" s="5">
        <v>47</v>
      </c>
      <c r="B53" s="2" t="s">
        <v>45</v>
      </c>
      <c r="C53" s="15"/>
      <c r="D53" s="16"/>
      <c r="E53" s="26"/>
      <c r="F53" s="26"/>
      <c r="G53" s="3"/>
      <c r="H53" s="16"/>
      <c r="I53" s="15"/>
      <c r="J53" s="16"/>
      <c r="K53" s="12">
        <v>9213</v>
      </c>
      <c r="L53" s="13">
        <v>382</v>
      </c>
      <c r="M53" s="32">
        <v>19837</v>
      </c>
      <c r="N53" s="13">
        <v>742</v>
      </c>
      <c r="O53" s="32">
        <v>34223</v>
      </c>
      <c r="P53" s="13">
        <v>1138</v>
      </c>
      <c r="Q53" s="32">
        <v>41089</v>
      </c>
      <c r="R53" s="13">
        <v>1327</v>
      </c>
      <c r="S53" s="140">
        <v>47745</v>
      </c>
      <c r="T53" s="141">
        <v>1508</v>
      </c>
      <c r="U53" s="140">
        <v>55616</v>
      </c>
      <c r="V53" s="141">
        <v>1735</v>
      </c>
      <c r="W53" s="140">
        <v>65700</v>
      </c>
      <c r="X53" s="141">
        <v>1917</v>
      </c>
      <c r="Y53" s="140">
        <v>69276</v>
      </c>
      <c r="Z53" s="172">
        <v>2133</v>
      </c>
      <c r="AA53" s="140">
        <v>75766</v>
      </c>
      <c r="AB53" s="172">
        <v>2331</v>
      </c>
      <c r="AC53" s="186"/>
      <c r="AD53" s="186"/>
    </row>
    <row r="54" spans="1:30" ht="12.75">
      <c r="A54" s="5">
        <v>48</v>
      </c>
      <c r="B54" s="2" t="s">
        <v>46</v>
      </c>
      <c r="C54" s="15"/>
      <c r="D54" s="16"/>
      <c r="E54" s="26"/>
      <c r="F54" s="26"/>
      <c r="G54" s="3"/>
      <c r="H54" s="16"/>
      <c r="I54" s="15"/>
      <c r="J54" s="16"/>
      <c r="K54" s="12">
        <v>555</v>
      </c>
      <c r="L54" s="13">
        <v>29</v>
      </c>
      <c r="M54" s="32">
        <v>1233</v>
      </c>
      <c r="N54" s="13">
        <v>73</v>
      </c>
      <c r="O54" s="32">
        <v>2070</v>
      </c>
      <c r="P54" s="13">
        <v>144</v>
      </c>
      <c r="Q54" s="32">
        <v>2472</v>
      </c>
      <c r="R54" s="13">
        <v>174</v>
      </c>
      <c r="S54" s="140">
        <v>2824</v>
      </c>
      <c r="T54" s="141">
        <v>188</v>
      </c>
      <c r="U54" s="140">
        <v>3154</v>
      </c>
      <c r="V54" s="141">
        <v>210</v>
      </c>
      <c r="W54" s="140">
        <v>3680</v>
      </c>
      <c r="X54" s="141">
        <v>234</v>
      </c>
      <c r="Y54" s="140">
        <v>3932</v>
      </c>
      <c r="Z54" s="172">
        <v>278</v>
      </c>
      <c r="AA54" s="140">
        <v>4296</v>
      </c>
      <c r="AB54" s="172">
        <v>310</v>
      </c>
      <c r="AC54" s="186"/>
      <c r="AD54" s="186"/>
    </row>
    <row r="55" spans="1:30" ht="12.75">
      <c r="A55" s="5">
        <v>49</v>
      </c>
      <c r="B55" s="2" t="s">
        <v>47</v>
      </c>
      <c r="C55" s="15"/>
      <c r="D55" s="16"/>
      <c r="E55" s="26"/>
      <c r="F55" s="26"/>
      <c r="G55" s="3"/>
      <c r="H55" s="16"/>
      <c r="I55" s="15"/>
      <c r="J55" s="16"/>
      <c r="K55" s="3">
        <v>2279</v>
      </c>
      <c r="L55" s="4">
        <v>25</v>
      </c>
      <c r="M55" s="33">
        <v>6121</v>
      </c>
      <c r="N55" s="4">
        <v>72</v>
      </c>
      <c r="O55" s="33">
        <v>10883</v>
      </c>
      <c r="P55" s="4">
        <v>162</v>
      </c>
      <c r="Q55" s="33">
        <v>13765</v>
      </c>
      <c r="R55" s="4">
        <v>196</v>
      </c>
      <c r="S55" s="33">
        <v>16369</v>
      </c>
      <c r="T55" s="4">
        <v>223</v>
      </c>
      <c r="U55" s="33">
        <v>18894</v>
      </c>
      <c r="V55" s="4">
        <v>263</v>
      </c>
      <c r="W55" s="33">
        <v>22760</v>
      </c>
      <c r="X55" s="4">
        <v>297</v>
      </c>
      <c r="Y55" s="33">
        <v>24960</v>
      </c>
      <c r="Z55" s="81">
        <v>346</v>
      </c>
      <c r="AA55" s="33">
        <v>27824</v>
      </c>
      <c r="AB55" s="81">
        <v>399</v>
      </c>
      <c r="AC55" s="186"/>
      <c r="AD55" s="186"/>
    </row>
    <row r="56" spans="1:30" ht="12.75">
      <c r="A56" s="5">
        <v>50</v>
      </c>
      <c r="B56" s="2" t="s">
        <v>48</v>
      </c>
      <c r="C56" s="15"/>
      <c r="D56" s="16"/>
      <c r="E56" s="26"/>
      <c r="F56" s="26"/>
      <c r="G56" s="3"/>
      <c r="H56" s="16"/>
      <c r="I56" s="15"/>
      <c r="J56" s="16"/>
      <c r="K56" s="12">
        <v>4611</v>
      </c>
      <c r="L56" s="13">
        <v>16</v>
      </c>
      <c r="M56" s="32">
        <v>13785</v>
      </c>
      <c r="N56" s="13">
        <v>49</v>
      </c>
      <c r="O56" s="32">
        <v>23257</v>
      </c>
      <c r="P56" s="13">
        <v>95</v>
      </c>
      <c r="Q56" s="32">
        <v>26938</v>
      </c>
      <c r="R56" s="13">
        <v>110</v>
      </c>
      <c r="S56" s="140">
        <v>31221</v>
      </c>
      <c r="T56" s="141">
        <v>136</v>
      </c>
      <c r="U56" s="140">
        <v>35212</v>
      </c>
      <c r="V56" s="141">
        <v>151</v>
      </c>
      <c r="W56" s="140">
        <v>42232</v>
      </c>
      <c r="X56" s="141">
        <v>168</v>
      </c>
      <c r="Y56" s="140">
        <v>45332</v>
      </c>
      <c r="Z56" s="172">
        <v>191</v>
      </c>
      <c r="AA56" s="140">
        <v>49802</v>
      </c>
      <c r="AB56" s="172">
        <v>212</v>
      </c>
      <c r="AC56" s="186"/>
      <c r="AD56" s="186"/>
    </row>
    <row r="57" spans="1:30" ht="12.75">
      <c r="A57" s="5">
        <v>51</v>
      </c>
      <c r="B57" s="2" t="s">
        <v>192</v>
      </c>
      <c r="C57" s="15"/>
      <c r="D57" s="16"/>
      <c r="E57" s="26"/>
      <c r="F57" s="26"/>
      <c r="G57" s="3"/>
      <c r="H57" s="16"/>
      <c r="I57" s="15"/>
      <c r="J57" s="16"/>
      <c r="K57" s="12">
        <v>324</v>
      </c>
      <c r="L57" s="13">
        <v>17</v>
      </c>
      <c r="M57" s="32">
        <v>347</v>
      </c>
      <c r="N57" s="13">
        <v>32</v>
      </c>
      <c r="O57" s="32">
        <v>367</v>
      </c>
      <c r="P57" s="13">
        <v>45</v>
      </c>
      <c r="Q57" s="32">
        <v>376</v>
      </c>
      <c r="R57" s="13">
        <v>49</v>
      </c>
      <c r="S57" s="140">
        <v>381</v>
      </c>
      <c r="T57" s="141">
        <v>54</v>
      </c>
      <c r="U57" s="140">
        <v>385</v>
      </c>
      <c r="V57" s="141">
        <v>56</v>
      </c>
      <c r="W57" s="140">
        <v>396</v>
      </c>
      <c r="X57" s="141">
        <v>57</v>
      </c>
      <c r="Y57" s="140">
        <v>399</v>
      </c>
      <c r="Z57" s="172">
        <v>58</v>
      </c>
      <c r="AA57" s="140">
        <v>410</v>
      </c>
      <c r="AB57" s="172">
        <v>60</v>
      </c>
      <c r="AC57" s="186"/>
      <c r="AD57" s="186"/>
    </row>
    <row r="58" spans="1:30" ht="12.75">
      <c r="A58" s="5">
        <v>52</v>
      </c>
      <c r="B58" s="2" t="s">
        <v>49</v>
      </c>
      <c r="C58" s="15"/>
      <c r="D58" s="16"/>
      <c r="E58" s="26"/>
      <c r="F58" s="26"/>
      <c r="G58" s="3"/>
      <c r="H58" s="16"/>
      <c r="I58" s="15"/>
      <c r="J58" s="16"/>
      <c r="K58" s="12">
        <v>9043</v>
      </c>
      <c r="L58" s="13">
        <v>774</v>
      </c>
      <c r="M58" s="32">
        <v>14586</v>
      </c>
      <c r="N58" s="13">
        <v>1612</v>
      </c>
      <c r="O58" s="32">
        <v>18052</v>
      </c>
      <c r="P58" s="13">
        <v>2464</v>
      </c>
      <c r="Q58" s="32">
        <v>19141</v>
      </c>
      <c r="R58" s="13">
        <v>2752</v>
      </c>
      <c r="S58" s="140">
        <v>20688</v>
      </c>
      <c r="T58" s="141">
        <v>2995</v>
      </c>
      <c r="U58" s="140">
        <v>21948</v>
      </c>
      <c r="V58" s="141">
        <v>3264</v>
      </c>
      <c r="W58" s="140">
        <v>23370</v>
      </c>
      <c r="X58" s="141">
        <v>3452</v>
      </c>
      <c r="Y58" s="140">
        <v>24118</v>
      </c>
      <c r="Z58" s="172">
        <v>3676</v>
      </c>
      <c r="AA58" s="140">
        <v>25281</v>
      </c>
      <c r="AB58" s="172">
        <v>3891</v>
      </c>
      <c r="AC58" s="186"/>
      <c r="AD58" s="186"/>
    </row>
    <row r="59" spans="1:30" ht="12.75">
      <c r="A59" s="5">
        <v>53</v>
      </c>
      <c r="B59" s="2" t="s">
        <v>50</v>
      </c>
      <c r="C59" s="15"/>
      <c r="D59" s="16"/>
      <c r="E59" s="26"/>
      <c r="F59" s="26"/>
      <c r="G59" s="3"/>
      <c r="H59" s="16"/>
      <c r="I59" s="15"/>
      <c r="J59" s="16"/>
      <c r="K59" s="3">
        <v>1227</v>
      </c>
      <c r="L59" s="4">
        <v>49</v>
      </c>
      <c r="M59" s="33">
        <v>2105</v>
      </c>
      <c r="N59" s="4">
        <v>110</v>
      </c>
      <c r="O59" s="33">
        <v>3287</v>
      </c>
      <c r="P59" s="4">
        <v>189</v>
      </c>
      <c r="Q59" s="33">
        <v>3616</v>
      </c>
      <c r="R59" s="4">
        <v>203</v>
      </c>
      <c r="S59" s="33">
        <v>4105</v>
      </c>
      <c r="T59" s="4">
        <v>244</v>
      </c>
      <c r="U59" s="33">
        <v>4679</v>
      </c>
      <c r="V59" s="4">
        <v>284</v>
      </c>
      <c r="W59" s="33">
        <v>5314</v>
      </c>
      <c r="X59" s="4">
        <v>311</v>
      </c>
      <c r="Y59" s="33">
        <v>5512</v>
      </c>
      <c r="Z59" s="81">
        <v>332</v>
      </c>
      <c r="AA59" s="33">
        <v>5979</v>
      </c>
      <c r="AB59" s="81">
        <v>364</v>
      </c>
      <c r="AC59" s="186"/>
      <c r="AD59" s="186"/>
    </row>
    <row r="60" spans="1:30" ht="12.75">
      <c r="A60" s="5">
        <v>54</v>
      </c>
      <c r="B60" s="2" t="s">
        <v>51</v>
      </c>
      <c r="C60" s="15"/>
      <c r="D60" s="16"/>
      <c r="E60" s="26"/>
      <c r="F60" s="26"/>
      <c r="G60" s="3"/>
      <c r="H60" s="16"/>
      <c r="I60" s="15"/>
      <c r="J60" s="16"/>
      <c r="K60" s="12">
        <v>24429</v>
      </c>
      <c r="L60" s="13">
        <v>81</v>
      </c>
      <c r="M60" s="32">
        <v>58181</v>
      </c>
      <c r="N60" s="13">
        <v>145</v>
      </c>
      <c r="O60" s="32">
        <v>92795</v>
      </c>
      <c r="P60" s="13">
        <v>210</v>
      </c>
      <c r="Q60" s="32">
        <v>109060</v>
      </c>
      <c r="R60" s="13">
        <v>268</v>
      </c>
      <c r="S60" s="140">
        <v>125823</v>
      </c>
      <c r="T60" s="141">
        <v>307</v>
      </c>
      <c r="U60" s="140">
        <v>142076</v>
      </c>
      <c r="V60" s="141">
        <v>360</v>
      </c>
      <c r="W60" s="140">
        <v>163164</v>
      </c>
      <c r="X60" s="141">
        <v>406</v>
      </c>
      <c r="Y60" s="140">
        <v>174033</v>
      </c>
      <c r="Z60" s="172">
        <v>446</v>
      </c>
      <c r="AA60" s="140">
        <v>189890</v>
      </c>
      <c r="AB60" s="172">
        <v>514</v>
      </c>
      <c r="AC60" s="186"/>
      <c r="AD60" s="186"/>
    </row>
    <row r="61" spans="1:30" ht="12.75">
      <c r="A61" s="5">
        <v>55</v>
      </c>
      <c r="B61" s="2" t="s">
        <v>52</v>
      </c>
      <c r="C61" s="15"/>
      <c r="D61" s="16"/>
      <c r="E61" s="26"/>
      <c r="F61" s="26"/>
      <c r="G61" s="3"/>
      <c r="H61" s="16"/>
      <c r="I61" s="15"/>
      <c r="J61" s="16"/>
      <c r="K61" s="12">
        <v>390</v>
      </c>
      <c r="L61" s="13">
        <v>12</v>
      </c>
      <c r="M61" s="32">
        <v>807</v>
      </c>
      <c r="N61" s="13">
        <v>28</v>
      </c>
      <c r="O61" s="32">
        <v>1275</v>
      </c>
      <c r="P61" s="13">
        <v>66</v>
      </c>
      <c r="Q61" s="32">
        <v>1454</v>
      </c>
      <c r="R61" s="13">
        <v>74</v>
      </c>
      <c r="S61" s="140">
        <v>1631</v>
      </c>
      <c r="T61" s="141">
        <v>81</v>
      </c>
      <c r="U61" s="140">
        <v>1837</v>
      </c>
      <c r="V61" s="141">
        <v>90</v>
      </c>
      <c r="W61" s="140">
        <v>2101</v>
      </c>
      <c r="X61" s="141">
        <v>99</v>
      </c>
      <c r="Y61" s="140">
        <v>2224</v>
      </c>
      <c r="Z61" s="172">
        <v>113</v>
      </c>
      <c r="AA61" s="140">
        <v>2414</v>
      </c>
      <c r="AB61" s="172">
        <v>126</v>
      </c>
      <c r="AC61" s="186"/>
      <c r="AD61" s="186"/>
    </row>
    <row r="62" spans="1:30" ht="17.25" customHeight="1" thickBot="1">
      <c r="A62" s="5">
        <v>56</v>
      </c>
      <c r="B62" s="34" t="s">
        <v>53</v>
      </c>
      <c r="C62" s="35"/>
      <c r="D62" s="36"/>
      <c r="E62" s="37"/>
      <c r="F62" s="37"/>
      <c r="G62" s="38"/>
      <c r="H62" s="36"/>
      <c r="I62" s="35"/>
      <c r="J62" s="36"/>
      <c r="K62" s="39">
        <v>9392</v>
      </c>
      <c r="L62" s="40">
        <v>665</v>
      </c>
      <c r="M62" s="41">
        <v>19065</v>
      </c>
      <c r="N62" s="40">
        <v>1372</v>
      </c>
      <c r="O62" s="41">
        <v>29874</v>
      </c>
      <c r="P62" s="40">
        <v>2137</v>
      </c>
      <c r="Q62" s="41">
        <v>34261</v>
      </c>
      <c r="R62" s="40">
        <v>2433</v>
      </c>
      <c r="S62" s="33">
        <v>40263</v>
      </c>
      <c r="T62" s="4">
        <v>2787</v>
      </c>
      <c r="U62" s="33">
        <v>46400</v>
      </c>
      <c r="V62" s="4">
        <v>3152</v>
      </c>
      <c r="W62" s="33">
        <v>55112</v>
      </c>
      <c r="X62" s="4">
        <v>3474</v>
      </c>
      <c r="Y62" s="33">
        <v>58756</v>
      </c>
      <c r="Z62" s="81">
        <v>3793</v>
      </c>
      <c r="AA62" s="33">
        <v>64764</v>
      </c>
      <c r="AB62" s="81">
        <v>4152</v>
      </c>
      <c r="AC62" s="186"/>
      <c r="AD62" s="186"/>
    </row>
    <row r="63" spans="1:30" ht="26.25" thickBot="1">
      <c r="A63" s="23"/>
      <c r="B63" s="24" t="s">
        <v>63</v>
      </c>
      <c r="C63" s="28"/>
      <c r="D63" s="29"/>
      <c r="E63" s="45"/>
      <c r="F63" s="45"/>
      <c r="G63" s="30"/>
      <c r="H63" s="29"/>
      <c r="I63" s="45"/>
      <c r="J63" s="45"/>
      <c r="K63" s="17">
        <f aca="true" t="shared" si="9" ref="K63:P63">SUM(K47:K62)</f>
        <v>294354</v>
      </c>
      <c r="L63" s="18">
        <f t="shared" si="9"/>
        <v>7830</v>
      </c>
      <c r="M63" s="17">
        <f t="shared" si="9"/>
        <v>712147</v>
      </c>
      <c r="N63" s="18">
        <f t="shared" si="9"/>
        <v>16829</v>
      </c>
      <c r="O63" s="17">
        <f t="shared" si="9"/>
        <v>1077446</v>
      </c>
      <c r="P63" s="18">
        <f t="shared" si="9"/>
        <v>27609</v>
      </c>
      <c r="Q63" s="17">
        <f aca="true" t="shared" si="10" ref="Q63:V63">SUM(Q47:Q62)</f>
        <v>1247803</v>
      </c>
      <c r="R63" s="18">
        <f t="shared" si="10"/>
        <v>32226</v>
      </c>
      <c r="S63" s="100">
        <f t="shared" si="10"/>
        <v>1431857</v>
      </c>
      <c r="T63" s="18">
        <f t="shared" si="10"/>
        <v>36687</v>
      </c>
      <c r="U63" s="100">
        <f t="shared" si="10"/>
        <v>1597469</v>
      </c>
      <c r="V63" s="18">
        <f t="shared" si="10"/>
        <v>41858</v>
      </c>
      <c r="W63" s="100">
        <f aca="true" t="shared" si="11" ref="W63:AB63">SUM(W47:W62)</f>
        <v>1817242</v>
      </c>
      <c r="X63" s="100">
        <f t="shared" si="11"/>
        <v>46327</v>
      </c>
      <c r="Y63" s="100">
        <f t="shared" si="11"/>
        <v>1926747</v>
      </c>
      <c r="Z63" s="100">
        <f t="shared" si="11"/>
        <v>51086</v>
      </c>
      <c r="AA63" s="100">
        <f t="shared" si="11"/>
        <v>2094892</v>
      </c>
      <c r="AB63" s="100">
        <f t="shared" si="11"/>
        <v>55170</v>
      </c>
      <c r="AC63" s="186"/>
      <c r="AD63" s="186"/>
    </row>
    <row r="64" spans="2:31" ht="13.5" thickBot="1">
      <c r="B64" s="42" t="s">
        <v>62</v>
      </c>
      <c r="C64" s="43">
        <f>C63+C45+C29</f>
        <v>1322618</v>
      </c>
      <c r="D64" s="44">
        <f aca="true" t="shared" si="12" ref="D64:N64">D63+D45+D29</f>
        <v>47555</v>
      </c>
      <c r="E64" s="43">
        <f t="shared" si="12"/>
        <v>1938014</v>
      </c>
      <c r="F64" s="44">
        <f t="shared" si="12"/>
        <v>83835</v>
      </c>
      <c r="G64" s="43">
        <f t="shared" si="12"/>
        <v>2660981</v>
      </c>
      <c r="H64" s="44">
        <f t="shared" si="12"/>
        <v>137341</v>
      </c>
      <c r="I64" s="43">
        <f t="shared" si="12"/>
        <v>3376439</v>
      </c>
      <c r="J64" s="44">
        <f t="shared" si="12"/>
        <v>180877</v>
      </c>
      <c r="K64" s="43">
        <f t="shared" si="12"/>
        <v>4352859</v>
      </c>
      <c r="L64" s="44">
        <f t="shared" si="12"/>
        <v>233047</v>
      </c>
      <c r="M64" s="43">
        <f t="shared" si="12"/>
        <v>5419604</v>
      </c>
      <c r="N64" s="44">
        <f t="shared" si="12"/>
        <v>278511</v>
      </c>
      <c r="O64" s="43">
        <f aca="true" t="shared" si="13" ref="O64:T64">O63+O45+O29</f>
        <v>6565041</v>
      </c>
      <c r="P64" s="44">
        <f t="shared" si="13"/>
        <v>356997</v>
      </c>
      <c r="Q64" s="43">
        <f t="shared" si="13"/>
        <v>7020235</v>
      </c>
      <c r="R64" s="44">
        <f t="shared" si="13"/>
        <v>381991</v>
      </c>
      <c r="S64" s="88">
        <f t="shared" si="13"/>
        <v>7591042</v>
      </c>
      <c r="T64" s="44">
        <f t="shared" si="13"/>
        <v>410271</v>
      </c>
      <c r="U64" s="88">
        <f aca="true" t="shared" si="14" ref="U64:Z64">U63+U45+U29</f>
        <v>8108196</v>
      </c>
      <c r="V64" s="44">
        <f t="shared" si="14"/>
        <v>442068</v>
      </c>
      <c r="W64" s="88">
        <f t="shared" si="14"/>
        <v>8740355</v>
      </c>
      <c r="X64" s="88">
        <f t="shared" si="14"/>
        <v>467506</v>
      </c>
      <c r="Y64" s="88">
        <f t="shared" si="14"/>
        <v>9030790</v>
      </c>
      <c r="Z64" s="88">
        <f t="shared" si="14"/>
        <v>494507</v>
      </c>
      <c r="AA64" s="88">
        <f>AA63+AA45+AA29</f>
        <v>9530039</v>
      </c>
      <c r="AB64" s="88">
        <f>AB63+AB45+AB29</f>
        <v>523021</v>
      </c>
      <c r="AC64" s="186"/>
      <c r="AD64" s="186"/>
      <c r="AE64" s="137"/>
    </row>
    <row r="65" spans="2:28" ht="12.75">
      <c r="B65" s="1" t="s">
        <v>56</v>
      </c>
      <c r="Q65" s="137"/>
      <c r="X65" s="190"/>
      <c r="Y65" s="190"/>
      <c r="Z65" s="190"/>
      <c r="AA65" s="190"/>
      <c r="AB65" s="190"/>
    </row>
    <row r="66" ht="13.5" thickBot="1">
      <c r="B66" s="230" t="s">
        <v>54</v>
      </c>
    </row>
    <row r="67" spans="2:32" ht="15.75" thickBot="1">
      <c r="B67" s="230" t="s">
        <v>64</v>
      </c>
      <c r="AE67" s="235" t="s">
        <v>67</v>
      </c>
      <c r="AF67" s="236"/>
    </row>
    <row r="68" ht="12.75">
      <c r="B68" s="1" t="s">
        <v>184</v>
      </c>
    </row>
    <row r="69" ht="12.75">
      <c r="B69" s="183"/>
    </row>
  </sheetData>
  <sheetProtection/>
  <mergeCells count="17">
    <mergeCell ref="B1:B3"/>
    <mergeCell ref="AE67:AF67"/>
    <mergeCell ref="O1:P1"/>
    <mergeCell ref="W1:X1"/>
    <mergeCell ref="Y1:Z1"/>
    <mergeCell ref="A1:A3"/>
    <mergeCell ref="C1:D1"/>
    <mergeCell ref="G1:H1"/>
    <mergeCell ref="K1:L1"/>
    <mergeCell ref="E1:F1"/>
    <mergeCell ref="U1:V1"/>
    <mergeCell ref="I1:J1"/>
    <mergeCell ref="S1:T1"/>
    <mergeCell ref="Q1:R1"/>
    <mergeCell ref="M1:N1"/>
    <mergeCell ref="AE4:AF4"/>
    <mergeCell ref="AA1:AB1"/>
  </mergeCells>
  <hyperlinks>
    <hyperlink ref="AE4" location="Indice!A1" display="Volver al Indice"/>
    <hyperlink ref="AE67" location="Indice!A1" display="Volver al Indice"/>
  </hyperlinks>
  <printOptions/>
  <pageMargins left="0.75" right="0.75" top="1" bottom="1" header="0" footer="0"/>
  <pageSetup fitToHeight="1" fitToWidth="1" horizontalDpi="600" verticalDpi="600" orientation="landscape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M6:N34"/>
  <sheetViews>
    <sheetView showGridLines="0" zoomScale="75" zoomScaleNormal="75" zoomScalePageLayoutView="0" workbookViewId="0" topLeftCell="A1">
      <selection activeCell="M6" sqref="M6:N6"/>
    </sheetView>
  </sheetViews>
  <sheetFormatPr defaultColWidth="11.421875" defaultRowHeight="12.75"/>
  <sheetData>
    <row r="5" ht="13.5" thickBot="1"/>
    <row r="6" spans="13:14" ht="15.75" thickBot="1">
      <c r="M6" s="235" t="s">
        <v>67</v>
      </c>
      <c r="N6" s="236"/>
    </row>
    <row r="33" ht="13.5" thickBot="1"/>
    <row r="34" spans="13:14" ht="15.75" thickBot="1">
      <c r="M34" s="235" t="s">
        <v>67</v>
      </c>
      <c r="N34" s="236"/>
    </row>
  </sheetData>
  <sheetProtection/>
  <mergeCells count="2">
    <mergeCell ref="M6:N6"/>
    <mergeCell ref="M34:N34"/>
  </mergeCells>
  <hyperlinks>
    <hyperlink ref="M6" location="Indice!A1" display="Volver al Indice"/>
    <hyperlink ref="M34" location="Indice!A1" display="Volver al I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esalazar</cp:lastModifiedBy>
  <cp:lastPrinted>2008-07-21T21:50:35Z</cp:lastPrinted>
  <dcterms:created xsi:type="dcterms:W3CDTF">2008-02-19T17:53:29Z</dcterms:created>
  <dcterms:modified xsi:type="dcterms:W3CDTF">2010-08-26T20:47:40Z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