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OneDrive - superdesalud.gob.cl\Mis Documentos\LABORAL\Estadisticas\Cartera\2026\Est. Mensual Movilidad\Reportes\"/>
    </mc:Choice>
  </mc:AlternateContent>
  <xr:revisionPtr revIDLastSave="30" documentId="6_{59AB7EA5-C85F-47EE-B613-72785DC135DB}" xr6:coauthVersionLast="36" xr6:coauthVersionMax="36" xr10:uidLastSave="{4634A126-5E12-4BD9-B75C-5A4740AD0DAF}"/>
  <workbookProtection workbookAlgorithmName="SHA-512" workbookHashValue="MQa6ZdA9pJ5Wckk+H3WNF/BIjwsBYFJaDyMkYvO/d3eFJKO8hQUu7aEx9QCik6A/HdfVsJ3nm2TSPDOj0znt2g==" workbookSaltValue="MpZG+ZFl8NA6YnjsL070Wg==" workbookSpinCount="100000" lockStructure="1"/>
  <bookViews>
    <workbookView xWindow="0" yWindow="0" windowWidth="23040" windowHeight="9810" tabRatio="756" xr2:uid="{00000000-000D-0000-FFFF-FFFF00000000}"/>
  </bookViews>
  <sheets>
    <sheet name="Indice" sheetId="1" r:id="rId1"/>
    <sheet name="Notas" sheetId="5" r:id="rId2"/>
    <sheet name="Nacional" sheetId="22" r:id="rId3"/>
    <sheet name="XV" sheetId="23" r:id="rId4"/>
    <sheet name="I" sheetId="24" r:id="rId5"/>
    <sheet name="II" sheetId="25" r:id="rId6"/>
    <sheet name="III" sheetId="26" r:id="rId7"/>
    <sheet name="IV" sheetId="27" r:id="rId8"/>
    <sheet name="V" sheetId="28" r:id="rId9"/>
    <sheet name="VI" sheetId="29" r:id="rId10"/>
    <sheet name="VII" sheetId="30" r:id="rId11"/>
    <sheet name="XVI" sheetId="31" r:id="rId12"/>
    <sheet name="VIII" sheetId="32" r:id="rId13"/>
    <sheet name="IX" sheetId="33" r:id="rId14"/>
    <sheet name="XIV" sheetId="34" r:id="rId15"/>
    <sheet name="X" sheetId="35" r:id="rId16"/>
    <sheet name="XI" sheetId="36" r:id="rId17"/>
    <sheet name="XII" sheetId="37" r:id="rId18"/>
    <sheet name="RM" sheetId="38" r:id="rId19"/>
    <sheet name="SI" sheetId="39" r:id="rId20"/>
    <sheet name="Ficha Metadatos" sheetId="41" r:id="rId21"/>
    <sheet name="Total" sheetId="40" state="hidden" r:id="rId22"/>
  </sheets>
  <definedNames>
    <definedName name="_xlnm.Print_Area" localSheetId="20">'Ficha Metadatos'!$A$1:$H$21</definedName>
    <definedName name="_xlnm.Print_Area" localSheetId="4">I!$A$1:$P$71</definedName>
    <definedName name="_xlnm.Print_Area" localSheetId="5">II!$A$1:$P$71</definedName>
    <definedName name="_xlnm.Print_Area" localSheetId="6">III!$A$1:$P$71</definedName>
    <definedName name="_xlnm.Print_Area" localSheetId="0">Indice!$A$1:$I$42</definedName>
    <definedName name="_xlnm.Print_Area" localSheetId="7">IV!$A$1:$P$71</definedName>
    <definedName name="_xlnm.Print_Area" localSheetId="13">IX!$A$1:$P$71</definedName>
    <definedName name="_xlnm.Print_Area" localSheetId="2">Nacional!$A$1:$P$71</definedName>
    <definedName name="_xlnm.Print_Area" localSheetId="1">Notas!$A$1:$I$25</definedName>
    <definedName name="_xlnm.Print_Area" localSheetId="18">RM!$A$1:$P$71</definedName>
    <definedName name="_xlnm.Print_Area" localSheetId="19">SI!$A$1:$P$71</definedName>
    <definedName name="_xlnm.Print_Area" localSheetId="21">Total!$A$1:$P$71</definedName>
    <definedName name="_xlnm.Print_Area" localSheetId="8">V!$A$1:$P$71</definedName>
    <definedName name="_xlnm.Print_Area" localSheetId="9">VI!$A$1:$P$71</definedName>
    <definedName name="_xlnm.Print_Area" localSheetId="10">VII!$A$1:$P$71</definedName>
    <definedName name="_xlnm.Print_Area" localSheetId="12">VIII!$A$1:$P$71</definedName>
    <definedName name="_xlnm.Print_Area" localSheetId="15">X!$A$1:$P$71</definedName>
    <definedName name="_xlnm.Print_Area" localSheetId="16">XI!$A$1:$P$71</definedName>
    <definedName name="_xlnm.Print_Area" localSheetId="17">XII!$A$1:$P$71</definedName>
    <definedName name="_xlnm.Print_Area" localSheetId="14">XIV!$A$1:$P$71</definedName>
    <definedName name="_xlnm.Print_Area" localSheetId="3">XV!$A$1:$P$71</definedName>
    <definedName name="_xlnm.Print_Area" localSheetId="11">XVI!$A$1:$P$71</definedName>
    <definedName name="_xlnm.Print_Titles" localSheetId="4">I!$2:$7</definedName>
    <definedName name="_xlnm.Print_Titles" localSheetId="5">II!$2:$7</definedName>
    <definedName name="_xlnm.Print_Titles" localSheetId="6">III!$2:$7</definedName>
    <definedName name="_xlnm.Print_Titles" localSheetId="7">IV!$2:$7</definedName>
    <definedName name="_xlnm.Print_Titles" localSheetId="13">IX!$2:$7</definedName>
    <definedName name="_xlnm.Print_Titles" localSheetId="2">Nacional!$2:$7</definedName>
    <definedName name="_xlnm.Print_Titles" localSheetId="18">RM!$2:$7</definedName>
    <definedName name="_xlnm.Print_Titles" localSheetId="19">SI!$2:$7</definedName>
    <definedName name="_xlnm.Print_Titles" localSheetId="21">Total!$2:$7</definedName>
    <definedName name="_xlnm.Print_Titles" localSheetId="8">V!$2:$7</definedName>
    <definedName name="_xlnm.Print_Titles" localSheetId="9">VI!$2:$7</definedName>
    <definedName name="_xlnm.Print_Titles" localSheetId="10">VII!$2:$7</definedName>
    <definedName name="_xlnm.Print_Titles" localSheetId="12">VIII!$2:$7</definedName>
    <definedName name="_xlnm.Print_Titles" localSheetId="15">X!$2:$7</definedName>
    <definedName name="_xlnm.Print_Titles" localSheetId="16">XI!$2:$7</definedName>
    <definedName name="_xlnm.Print_Titles" localSheetId="17">XII!$2:$7</definedName>
    <definedName name="_xlnm.Print_Titles" localSheetId="14">XIV!$2:$7</definedName>
    <definedName name="_xlnm.Print_Titles" localSheetId="3">XV!$2:$7</definedName>
    <definedName name="_xlnm.Print_Titles" localSheetId="11">XVI!$2:$7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 i="1" l="1"/>
  <c r="N67" i="40" l="1"/>
  <c r="N66" i="40"/>
  <c r="N65" i="40"/>
  <c r="N64" i="40"/>
  <c r="N63" i="40"/>
  <c r="N62" i="40"/>
  <c r="N61" i="40"/>
  <c r="N60" i="40"/>
  <c r="N59" i="40"/>
  <c r="N58" i="40"/>
  <c r="N57" i="40"/>
  <c r="N56" i="40"/>
  <c r="N55" i="40"/>
  <c r="N54" i="40"/>
  <c r="N53" i="40"/>
  <c r="N52" i="40"/>
  <c r="N51" i="40"/>
  <c r="N50" i="40"/>
  <c r="N49" i="40"/>
  <c r="N48" i="40"/>
  <c r="N47" i="40"/>
  <c r="N46" i="40"/>
  <c r="N45" i="40"/>
  <c r="N44" i="40"/>
  <c r="N43" i="40"/>
  <c r="N42" i="40"/>
  <c r="N41" i="40"/>
  <c r="N40" i="40"/>
  <c r="N39" i="40"/>
  <c r="N38" i="40"/>
  <c r="N37" i="40"/>
  <c r="N36" i="40"/>
  <c r="N35" i="40"/>
  <c r="N34" i="40"/>
  <c r="N33" i="40"/>
  <c r="N32" i="40"/>
  <c r="N31" i="40"/>
  <c r="N30" i="40"/>
  <c r="N29" i="40"/>
  <c r="N28" i="40"/>
  <c r="N27" i="40"/>
  <c r="N26" i="40"/>
  <c r="N25" i="40"/>
  <c r="N24" i="40"/>
  <c r="N23" i="40"/>
  <c r="N22" i="40"/>
  <c r="N21" i="40"/>
  <c r="N20" i="40"/>
  <c r="N19" i="40"/>
  <c r="N18" i="40"/>
  <c r="N17" i="40"/>
  <c r="N16" i="40"/>
  <c r="N15" i="40"/>
  <c r="N14" i="40"/>
  <c r="N13" i="40"/>
  <c r="N12" i="40"/>
  <c r="N11" i="40"/>
  <c r="N10" i="40"/>
  <c r="N9" i="40"/>
  <c r="N8" i="40"/>
  <c r="K67" i="40"/>
  <c r="K66" i="40"/>
  <c r="K65" i="40"/>
  <c r="K64" i="40"/>
  <c r="K63" i="40"/>
  <c r="K62" i="40"/>
  <c r="K61" i="40"/>
  <c r="K60" i="40"/>
  <c r="K59" i="40"/>
  <c r="K58" i="40"/>
  <c r="K57" i="40"/>
  <c r="K56" i="40"/>
  <c r="K55" i="40"/>
  <c r="K54" i="40"/>
  <c r="K53" i="40"/>
  <c r="K52" i="40"/>
  <c r="K51" i="40"/>
  <c r="K50" i="40"/>
  <c r="K49" i="40"/>
  <c r="K48" i="40"/>
  <c r="K47" i="40"/>
  <c r="K46" i="40"/>
  <c r="K45" i="40"/>
  <c r="K44" i="40"/>
  <c r="K43" i="40"/>
  <c r="K42" i="40"/>
  <c r="K41" i="40"/>
  <c r="K40" i="40"/>
  <c r="K39" i="40"/>
  <c r="K38" i="40"/>
  <c r="K37" i="40"/>
  <c r="K36" i="40"/>
  <c r="K35" i="40"/>
  <c r="K34" i="40"/>
  <c r="K33" i="40"/>
  <c r="K32" i="40"/>
  <c r="K31" i="40"/>
  <c r="K30" i="40"/>
  <c r="K29" i="40"/>
  <c r="K28" i="40"/>
  <c r="K27" i="40"/>
  <c r="K26" i="40"/>
  <c r="K25" i="40"/>
  <c r="K24" i="40"/>
  <c r="K23" i="40"/>
  <c r="K22" i="40"/>
  <c r="K21" i="40"/>
  <c r="K20" i="40"/>
  <c r="K19" i="40"/>
  <c r="K18" i="40"/>
  <c r="K17" i="40"/>
  <c r="K16" i="40"/>
  <c r="K15" i="40"/>
  <c r="K14" i="40"/>
  <c r="K13" i="40"/>
  <c r="K12" i="40"/>
  <c r="K11" i="40"/>
  <c r="K10" i="40"/>
  <c r="K9" i="40"/>
  <c r="K8" i="40"/>
  <c r="H67" i="40"/>
  <c r="H66" i="40"/>
  <c r="H65" i="40"/>
  <c r="H64" i="40"/>
  <c r="H63" i="40"/>
  <c r="H62" i="40"/>
  <c r="H61" i="40"/>
  <c r="H60" i="40"/>
  <c r="H59" i="40"/>
  <c r="H58" i="40"/>
  <c r="H57" i="40"/>
  <c r="H56" i="40"/>
  <c r="H55" i="40"/>
  <c r="H54" i="40"/>
  <c r="H53" i="40"/>
  <c r="H52" i="40"/>
  <c r="H51" i="40"/>
  <c r="H50" i="40"/>
  <c r="H49" i="40"/>
  <c r="H48" i="40"/>
  <c r="H47" i="40"/>
  <c r="H46" i="40"/>
  <c r="H45" i="40"/>
  <c r="H44" i="40"/>
  <c r="H43" i="40"/>
  <c r="H42" i="40"/>
  <c r="H41" i="40"/>
  <c r="H40" i="40"/>
  <c r="H39" i="40"/>
  <c r="H38" i="40"/>
  <c r="H37" i="40"/>
  <c r="H36" i="40"/>
  <c r="H35" i="40"/>
  <c r="H34" i="40"/>
  <c r="H33" i="40"/>
  <c r="H32" i="40"/>
  <c r="H31" i="40"/>
  <c r="H30" i="40"/>
  <c r="H29" i="40"/>
  <c r="H28" i="40"/>
  <c r="H27" i="40"/>
  <c r="H26" i="40"/>
  <c r="H25" i="40"/>
  <c r="H24" i="40"/>
  <c r="H23" i="40"/>
  <c r="H22" i="40"/>
  <c r="H21" i="40"/>
  <c r="H20" i="40"/>
  <c r="H19" i="40"/>
  <c r="H18" i="40"/>
  <c r="H17" i="40"/>
  <c r="H16" i="40"/>
  <c r="H15" i="40"/>
  <c r="H14" i="40"/>
  <c r="H13" i="40"/>
  <c r="H12" i="40"/>
  <c r="H11" i="40"/>
  <c r="H10" i="40"/>
  <c r="H9" i="40"/>
  <c r="H8" i="40"/>
  <c r="D67" i="40"/>
  <c r="D66" i="40"/>
  <c r="D65" i="40"/>
  <c r="D64" i="40"/>
  <c r="D63" i="40"/>
  <c r="D62" i="40"/>
  <c r="D61" i="40"/>
  <c r="D60" i="40"/>
  <c r="D59" i="40"/>
  <c r="D58" i="40"/>
  <c r="D57" i="40"/>
  <c r="D56" i="40"/>
  <c r="D55" i="40"/>
  <c r="D54" i="40"/>
  <c r="D53" i="40"/>
  <c r="D52" i="40"/>
  <c r="D51" i="40"/>
  <c r="D50" i="40"/>
  <c r="D49" i="40"/>
  <c r="D48" i="40"/>
  <c r="D47" i="40"/>
  <c r="D46" i="40"/>
  <c r="D45" i="40"/>
  <c r="D44" i="40"/>
  <c r="D43" i="40"/>
  <c r="D42" i="40"/>
  <c r="D41" i="40"/>
  <c r="D40" i="40"/>
  <c r="D39" i="40"/>
  <c r="D38" i="40"/>
  <c r="D37" i="40"/>
  <c r="D36" i="40"/>
  <c r="D35" i="40"/>
  <c r="D34" i="40"/>
  <c r="D33" i="40"/>
  <c r="D32" i="40"/>
  <c r="D31" i="40"/>
  <c r="D30" i="40"/>
  <c r="D29" i="40"/>
  <c r="D28" i="40"/>
  <c r="D27" i="40"/>
  <c r="D26" i="40"/>
  <c r="D25" i="40"/>
  <c r="D24" i="40"/>
  <c r="D23" i="40"/>
  <c r="D22" i="40"/>
  <c r="D21" i="40"/>
  <c r="D20" i="40"/>
  <c r="D19" i="40"/>
  <c r="D18" i="40"/>
  <c r="D17" i="40"/>
  <c r="D16" i="40"/>
  <c r="D15" i="40"/>
  <c r="D14" i="40"/>
  <c r="D13" i="40"/>
  <c r="D12" i="40"/>
  <c r="D11" i="40"/>
  <c r="D10" i="40"/>
  <c r="D9" i="40"/>
  <c r="D8" i="40"/>
  <c r="D69" i="40"/>
  <c r="D69" i="39"/>
  <c r="D69" i="38"/>
  <c r="D69" i="37"/>
  <c r="D69" i="36"/>
  <c r="D69" i="35"/>
  <c r="D69" i="34"/>
  <c r="D69" i="33"/>
  <c r="D69" i="32"/>
  <c r="D69" i="31"/>
  <c r="D69" i="30"/>
  <c r="D69" i="29"/>
  <c r="D69" i="28"/>
  <c r="D69" i="27"/>
  <c r="D69" i="26"/>
  <c r="D69" i="25" l="1"/>
  <c r="D69" i="24"/>
  <c r="D69" i="23"/>
  <c r="C6" i="5" l="1"/>
  <c r="A3" i="40" l="1"/>
  <c r="A3" i="34"/>
  <c r="A3" i="28"/>
  <c r="A3" i="39"/>
  <c r="A3" i="33"/>
  <c r="A3" i="26"/>
  <c r="A3" i="27"/>
  <c r="A3" i="38"/>
  <c r="A3" i="31"/>
  <c r="A3" i="35"/>
  <c r="A3" i="32"/>
  <c r="A3" i="37"/>
  <c r="A3" i="36"/>
  <c r="A3" i="30"/>
  <c r="A3" i="29"/>
  <c r="A3" i="24"/>
  <c r="A3" i="23"/>
  <c r="A3" i="22"/>
  <c r="A3" i="25"/>
</calcChain>
</file>

<file path=xl/sharedStrings.xml><?xml version="1.0" encoding="utf-8"?>
<sst xmlns="http://schemas.openxmlformats.org/spreadsheetml/2006/main" count="1738" uniqueCount="130">
  <si>
    <t>INDICE</t>
  </si>
  <si>
    <t>CONTENIDO</t>
  </si>
  <si>
    <t>Fecha extracción de información:</t>
  </si>
  <si>
    <t>HOJA</t>
  </si>
  <si>
    <t>NOTAS</t>
  </si>
  <si>
    <t>N°</t>
  </si>
  <si>
    <t>DESCRIPCIÓN</t>
  </si>
  <si>
    <t>La información presentada corresponde a "Información provisional" dado que se genera desde los datos suministrados mensualmente por las Instituciones de Salud Previsional (Isapres), por lo que están sujetas a modificación producto de revisiones posteriores de la Superintendencia de Salud.</t>
  </si>
  <si>
    <t xml:space="preserve">Fuente de Información: Superintendencia de Salud, Archivos Maestros de Cotizantes y Cargas de Isapres, Contratos y Cotizaciones de Salud. </t>
  </si>
  <si>
    <t>Total</t>
  </si>
  <si>
    <t>La categoría S/I corresponde a "Sin dato disponible" al momento de la elaboración del producto estadístico.</t>
  </si>
  <si>
    <t>(1) Cotizantes que abandonan el Sistema Isapre, Cotización Pactada promedio y Número de cargas promedio, por Sexo y Tramo de Edad.</t>
  </si>
  <si>
    <t>(4) Cotizantes que se cambian de Isapre, Cotización Pactada promedio y Número de cargas promedio, por Sexo y Tramo de Edad.</t>
  </si>
  <si>
    <t>(3) Diferencia de Cotizantes que abandonan y los que ingresan al Sistema Isapre, Cotización Pactada promedio y Número de cargas promedio, por Sexo y Tramo de Edad.</t>
  </si>
  <si>
    <t>(5) Cotizantes Vigentes, Cotización Pactada promedio y Número de cargas promedio, por Sexo y Tramo de Edad.</t>
  </si>
  <si>
    <t>XV</t>
  </si>
  <si>
    <t>I</t>
  </si>
  <si>
    <t>II</t>
  </si>
  <si>
    <t>III</t>
  </si>
  <si>
    <t>IV</t>
  </si>
  <si>
    <t>V</t>
  </si>
  <si>
    <t>VI</t>
  </si>
  <si>
    <t>VII</t>
  </si>
  <si>
    <t>XVI</t>
  </si>
  <si>
    <t>VIII</t>
  </si>
  <si>
    <t>IX</t>
  </si>
  <si>
    <t>XIV</t>
  </si>
  <si>
    <t>X</t>
  </si>
  <si>
    <t>XI</t>
  </si>
  <si>
    <t>XII</t>
  </si>
  <si>
    <t>RM</t>
  </si>
  <si>
    <t>SI</t>
  </si>
  <si>
    <r>
      <t xml:space="preserve">La </t>
    </r>
    <r>
      <rPr>
        <u/>
        <sz val="9"/>
        <rFont val="Verdana"/>
        <family val="2"/>
      </rPr>
      <t>Diferencia de Cotizantes</t>
    </r>
    <r>
      <rPr>
        <sz val="9"/>
        <rFont val="Verdana"/>
        <family val="2"/>
      </rPr>
      <t xml:space="preserve"> corresponde al resultado neto entre los cotizantes que </t>
    </r>
    <r>
      <rPr>
        <u/>
        <sz val="9"/>
        <rFont val="Verdana"/>
        <family val="2"/>
      </rPr>
      <t>ingresan</t>
    </r>
    <r>
      <rPr>
        <sz val="9"/>
        <rFont val="Verdana"/>
        <family val="2"/>
      </rPr>
      <t xml:space="preserve"> al Sistema Isapre (Cuadro 2) y los que lo </t>
    </r>
    <r>
      <rPr>
        <u/>
        <sz val="9"/>
        <rFont val="Verdana"/>
        <family val="2"/>
      </rPr>
      <t>abandonan</t>
    </r>
    <r>
      <rPr>
        <sz val="9"/>
        <rFont val="Verdana"/>
        <family val="2"/>
      </rPr>
      <t xml:space="preserve"> (Cuadro 1), considerando también las diferencias en la Cotización Pactada promedio y Número de Cargas promedio, para cada Tramo de Edad, Sexo y Región.</t>
    </r>
  </si>
  <si>
    <t>XV - REGIÓN DE ARICA Y PARINACOTA</t>
  </si>
  <si>
    <t>NIVEL NACIONAL</t>
  </si>
  <si>
    <t>Cuadro</t>
  </si>
  <si>
    <t>Tramo de Edad</t>
  </si>
  <si>
    <t>Sistema Isapre</t>
  </si>
  <si>
    <t>N° Cotizantes</t>
  </si>
  <si>
    <t>% de Cotizantes Vigentes</t>
  </si>
  <si>
    <t>Cotización Pactada Promedio por Cotizante ($)</t>
  </si>
  <si>
    <t>N° Cargas Promedio por Cotizante</t>
  </si>
  <si>
    <t>Sexo Femenino</t>
  </si>
  <si>
    <t>Sexo Masculino</t>
  </si>
  <si>
    <t>Sin Información Sexo</t>
  </si>
  <si>
    <t>Cotizantes que abandonan el Sistema Isapre</t>
  </si>
  <si>
    <t>0 a 19 años</t>
  </si>
  <si>
    <t>20 a 24 años</t>
  </si>
  <si>
    <t>25 a 29 años</t>
  </si>
  <si>
    <t>30 a 34 años</t>
  </si>
  <si>
    <t>35 a 39 años</t>
  </si>
  <si>
    <t>40 a 44 años</t>
  </si>
  <si>
    <t>45 a 49 años</t>
  </si>
  <si>
    <t>50 a 54 años</t>
  </si>
  <si>
    <t>55 a 59 años</t>
  </si>
  <si>
    <t>60 a 64 años</t>
  </si>
  <si>
    <t>65 y más años</t>
  </si>
  <si>
    <t>Cotizantes que ingresan al Sistema Isapre</t>
  </si>
  <si>
    <t>Diferencia de Cotizantes</t>
  </si>
  <si>
    <t>Cotizantes que se cambian de Isapre</t>
  </si>
  <si>
    <t>Cotizantes Vigentes</t>
  </si>
  <si>
    <t>Nacional</t>
  </si>
  <si>
    <t>I - REGIÓN DE TARAPACÁ</t>
  </si>
  <si>
    <t>II - REGIÓN DE ANTOFAGASTA</t>
  </si>
  <si>
    <t>III - REGIÓN DE ATACAMA</t>
  </si>
  <si>
    <t>IV - REGIÓN DE COQUIMBO</t>
  </si>
  <si>
    <t>V - REGIÓN DE VALPARAISO</t>
  </si>
  <si>
    <t>VI - REGIÓN DEL LIBERTADOR BERNARDO O´HIGGINS</t>
  </si>
  <si>
    <t>VII - REGIÓN DEL MAULE</t>
  </si>
  <si>
    <t>XVI- REGIÓN DE ÑUBLE</t>
  </si>
  <si>
    <t>VIII - REGIÓN DEL BIOBÍO</t>
  </si>
  <si>
    <t>IX - REGIÓN DE LA ARAUCANÍA</t>
  </si>
  <si>
    <t>XIV - REGIÓN DE LOS RÍOS</t>
  </si>
  <si>
    <t>X - REGIÓN DE LOS LAGOS</t>
  </si>
  <si>
    <t>XI - REGIÓN DE AYSÉN DEL GENERAL CARLOS IBÁÑEZ DEL CAMPO</t>
  </si>
  <si>
    <t>XII - REGIÓN DE MAGALLANES Y LA ANTÁRTICA CHILENA</t>
  </si>
  <si>
    <t>XIII - REGIÓN METROPOLITANA DE SANTIAGO</t>
  </si>
  <si>
    <t>S/I - SIN INFORMACIÓN DE REGIÓN</t>
  </si>
  <si>
    <t>TOTAL</t>
  </si>
  <si>
    <r>
      <t xml:space="preserve">Los Cotizantes que </t>
    </r>
    <r>
      <rPr>
        <u/>
        <sz val="9"/>
        <rFont val="Verdana"/>
        <family val="2"/>
      </rPr>
      <t>abandonan el Sistema Isapre</t>
    </r>
    <r>
      <rPr>
        <sz val="9"/>
        <rFont val="Verdana"/>
        <family val="2"/>
      </rPr>
      <t xml:space="preserve"> son aquellos Cotizantes que se encontraban con beneficios vigentes en el periodo 1 de información (del año anterior) y no se encuentran en el periodo 2 de información (del año actual). Se infiere que estos cotizantes se cambiaron a FONASA, a otro Sistema de Salud, o que han fallecido. Para ellos se incorpora el porcentaje que significan respecto al total de Cotizantes Vigentes (del periodo de información 2), la Cotización Pactada promedio (actualizada según variación del IPC entre ambos periodos) y el Número de Cargas promedio, para cada Tramo de Edad, Sexo y Región, que fueron informados en el periodo de información 1.</t>
    </r>
  </si>
  <si>
    <r>
      <t xml:space="preserve">Los Cotizantes que </t>
    </r>
    <r>
      <rPr>
        <u/>
        <sz val="9"/>
        <rFont val="Verdana"/>
        <family val="2"/>
      </rPr>
      <t>ingresan al Sistema Isapre</t>
    </r>
    <r>
      <rPr>
        <sz val="9"/>
        <rFont val="Verdana"/>
        <family val="2"/>
      </rPr>
      <t xml:space="preserve"> son aquellos Cotizantes que no se encontraban en el periodo 1 de información (del año anterior) y se encuentran con beneficios vigentes en el periodo 2 de información (del año actual). Se infiere que estos cotizantes vienen de FONASA u otro Sistema de Salud o que ingresan por primera vez a trabajar. Para ellos se incorpora el porcentaje que significan respecto al total de Cotizantes Vigentes, la Cotización Pactada promedio y el Número de Cargas promedio, para cada Tramo de Edad, Sexo y Región, que fueron informados en el periodo de información 2.</t>
    </r>
  </si>
  <si>
    <r>
      <t xml:space="preserve">Los Cotizantes que </t>
    </r>
    <r>
      <rPr>
        <u/>
        <sz val="9"/>
        <rFont val="Verdana"/>
        <family val="2"/>
      </rPr>
      <t>se cambian de Isapre</t>
    </r>
    <r>
      <rPr>
        <sz val="9"/>
        <rFont val="Verdana"/>
        <family val="2"/>
      </rPr>
      <t xml:space="preserve"> son aquellos Cotizantes que en el periodo de información 2 (año actual) se encuentran con beneficios vigentes en una Isapre distinta a la que se encontraban en el periodo de información 1 (año anterior). Para ellos se incorpora el porcentaje que significan respecto al total de Cotizantes Vigentes, la Cotización Pactada promedio y el Número de Cargas promedio, para cada tramo de edad, Sexo y Región, que fueron informados en el periodo de información 2.</t>
    </r>
  </si>
  <si>
    <t>ESTADÍSTICA MENSUAL DE MOVILIDAD DE CARTERA DE COTIZANTES DEL SISTEMA ISAPRE A NIVEL REGIONAL</t>
  </si>
  <si>
    <r>
      <t xml:space="preserve">La </t>
    </r>
    <r>
      <rPr>
        <b/>
        <sz val="9"/>
        <color indexed="63"/>
        <rFont val="Verdana"/>
        <family val="2"/>
      </rPr>
      <t>Estadística Mensual de Movilidad de Cartera de Cotizantes del Sistema Isapre a Nivel Regional</t>
    </r>
    <r>
      <rPr>
        <sz val="9"/>
        <color indexed="63"/>
        <rFont val="Verdana"/>
        <family val="2"/>
      </rPr>
      <t xml:space="preserve"> contiene los siguientes cuadros de información, a Nivel Nacional y para cada Región del país:</t>
    </r>
  </si>
  <si>
    <t>Estadística Mensual de Movilidad de Cartera de Cotizantes del Sistema Isapre - Nivel Nacional</t>
  </si>
  <si>
    <t>Estadística Mensual de Movilidad de Cartera de Cotizantes del Sistema Isapre a Nivel Regional - Región de Arica y Parinacota</t>
  </si>
  <si>
    <t>Estadística Mensual de Movilidad de Cartera de Cotizantes del Sistema Isapre a Nivel Regional - Región de Tarapacá</t>
  </si>
  <si>
    <t>Estadística Mensual de Movilidad de Cartera de Cotizantes del Sistema Isapre a Nivel Regional - Región de Antofagasta</t>
  </si>
  <si>
    <t>Estadística Mensual de Movilidad de Cartera de Cotizantes del Sistema Isapre a Nivel Regional - Región de Atacama</t>
  </si>
  <si>
    <t>Estadística Mensual de Movilidad de Cartera de Cotizantes del Sistema Isapre a Nivel Regional - Región de Coquimbo</t>
  </si>
  <si>
    <t>Estadística Mensual de Movilidad de Cartera de Cotizantes del Sistema Isapre a Nivel Regional - Región del Libertador Bernardo O´higgins</t>
  </si>
  <si>
    <t>Estadística Mensual de Movilidad de Cartera de Cotizantes del Sistema Isapre a Nivel Regional - Región del Maule</t>
  </si>
  <si>
    <t>Estadística Mensual de Movilidad de Cartera de Cotizantes del Sistema Isapre a Nivel Regional - Región de Ñuble</t>
  </si>
  <si>
    <t>Estadística Mensual de Movilidad de Cartera de Cotizantes del Sistema Isapre a Nivel Regional - Región del Biobío</t>
  </si>
  <si>
    <t>Estadística Mensual de Movilidad de Cartera de Cotizantes del Sistema Isapre a Nivel Regional - Región de La Araucanía</t>
  </si>
  <si>
    <t>Estadística Mensual de Movilidad de Cartera de Cotizantes del Sistema Isapre a Nivel Regional - Región de Los Ríos</t>
  </si>
  <si>
    <t>Estadística Mensual de Movilidad de Cartera de Cotizantes del Sistema Isapre a Nivel Regional - Región de Los Lagos</t>
  </si>
  <si>
    <t>Estadística Mensual de Movilidad de Cartera de Cotizantes del Sistema Isapre a Nivel Regional - Región de Aysén del General Carlos Ibáñez del Campo</t>
  </si>
  <si>
    <t>Estadística Mensual de Movilidad de Cartera de Cotizantes del Sistema Isapre a Nivel Regional - Región de Magallanes y la Antártica Chilena</t>
  </si>
  <si>
    <t>Estadística Mensual de Movilidad de Cartera de Cotizantes del Sistema Isapre a Nivel Regional - Región Metropolitana de Santiago</t>
  </si>
  <si>
    <t>Estadística Mensual de Movilidad de Cartera de Cotizantes del Sistema Isapre a Nivel Regional - Sin Información Región</t>
  </si>
  <si>
    <t>(2) Cotizantes que ingresan al Sistema Isapre, Cotización Pactada promedio y Número de cargas promedio, por Sexo y Tramo de Edad.</t>
  </si>
  <si>
    <t>Los Cotizantes que se movilizan en el Sistema Isapre corresponde a la sumatoria de aquellos que ingresaron al Sistema, los que lo abandonaron y los que se cambiaron de Isapre.</t>
  </si>
  <si>
    <t>Estadística Mensual de Movilidad de Cartera de Cotizantes del Sistema Isapre a Nivel Regional - Región de Valparaíso</t>
  </si>
  <si>
    <t>FICHA METADATOS</t>
  </si>
  <si>
    <t>ITEM</t>
  </si>
  <si>
    <t>DETALLE</t>
  </si>
  <si>
    <t>Título</t>
  </si>
  <si>
    <t>Resumen</t>
  </si>
  <si>
    <t>Fuente de Información</t>
  </si>
  <si>
    <t xml:space="preserve">Archivos Maestros de Cotizantes y Cargas de Isapres, Contratos y Cotizaciones de Salud. </t>
  </si>
  <si>
    <t>Cobertura</t>
  </si>
  <si>
    <t>Universo</t>
  </si>
  <si>
    <t>Frecuencia de Publicación</t>
  </si>
  <si>
    <t>Mensual.</t>
  </si>
  <si>
    <t>Periodo de Análisis de la Estadística</t>
  </si>
  <si>
    <t>Área Responsable</t>
  </si>
  <si>
    <t>Unidad de Datos y Estadísticas.</t>
  </si>
  <si>
    <t>Modo de Recolección de Datos</t>
  </si>
  <si>
    <t>Registro administrativo. Información proporcionada por las Instituciones de Salud Previsional, vía extranet.</t>
  </si>
  <si>
    <t>Palabras Claves</t>
  </si>
  <si>
    <t xml:space="preserve">Contiene información de los Cotizantes que se movilizan en el Sistema Isapre: Cotizantes que abandonan el Sistema Isapre, Cotizantes que ingresan al Sistema Isapre y Cotizantes que se cambian de Isapre, Cargas y Cotización promedio, por Tramo de Edad y Sexo del Cotizante. </t>
  </si>
  <si>
    <t>Nacional y Regional.</t>
  </si>
  <si>
    <t>Cotizantes del Sistema Isapre, con beneficios vigentes.</t>
  </si>
  <si>
    <t>Cotizantes, Isapres, Movilidad.</t>
  </si>
  <si>
    <t>Ficha Metadatos</t>
  </si>
  <si>
    <t>Ficha Metadatos de la Estadística.</t>
  </si>
  <si>
    <t>Estadística Mensual de Movilidad de Cartera de Cotizantes del Sistema Isapre a Nivel Regional.</t>
  </si>
  <si>
    <t>Mensual. La Estadística presenta información correspondiente a un mes calendario del año en curso y el mismo mes del año anterior.</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</si>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</sst>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64" formatCode="General_)"/>
    <numFmt numFmtId="165" formatCode="0.0%"/>
    <numFmt numFmtId="166" formatCode="_ * #,##0.0_ ;_ * \-#,##0.0_ ;_ * &quot;-&quot;_ ;_ @_ "/>
  </numFmts>
  <fonts count="30" x14ac:knownFonts="1">
    <font>
      <sz val="9"/>
      <color theme="1"/>
      <name val="Calibri"/>
      <family val="2"/>
      <scheme val="minor"/>
    </font>
    <font>
      <b/>
      <sz val="9"/>
      <color indexed="63"/>
      <name val="Verdana"/>
      <family val="2"/>
    </font>
    <font>
      <sz val="12"/>
      <name val="Times"/>
      <family val="1"/>
    </font>
    <font>
      <sz val="9"/>
      <name val="Verdana"/>
      <family val="2"/>
    </font>
    <font>
      <sz val="10"/>
      <name val="Helv"/>
    </font>
    <font>
      <b/>
      <sz val="9"/>
      <name val="Verdana"/>
      <family val="2"/>
    </font>
    <font>
      <u/>
      <sz val="9.6"/>
      <color indexed="12"/>
      <name val="Times"/>
      <family val="1"/>
    </font>
    <font>
      <b/>
      <i/>
      <sz val="9"/>
      <color indexed="8"/>
      <name val="Verdana"/>
      <family val="2"/>
    </font>
    <font>
      <b/>
      <sz val="10.5"/>
      <color rgb="FF0067B7"/>
      <name val="Verdana"/>
      <family val="2"/>
    </font>
    <font>
      <sz val="8.5"/>
      <name val="Verdana"/>
      <family val="2"/>
    </font>
    <font>
      <b/>
      <sz val="8.5"/>
      <name val="Verdana"/>
      <family val="2"/>
    </font>
    <font>
      <sz val="8"/>
      <name val="Verdana"/>
      <family val="2"/>
    </font>
    <font>
      <b/>
      <sz val="15"/>
      <color rgb="FF0067B7"/>
      <name val="Verdana"/>
      <family val="2"/>
    </font>
    <font>
      <b/>
      <sz val="15"/>
      <color rgb="FF0070C0"/>
      <name val="Verdana"/>
      <family val="2"/>
    </font>
    <font>
      <sz val="10"/>
      <name val="Verdana"/>
      <family val="2"/>
    </font>
    <font>
      <sz val="12"/>
      <name val="Verdana"/>
      <family val="2"/>
    </font>
    <font>
      <b/>
      <sz val="12"/>
      <color indexed="63"/>
      <name val="Verdana"/>
      <family val="2"/>
    </font>
    <font>
      <b/>
      <sz val="10"/>
      <name val="Verdana"/>
      <family val="2"/>
    </font>
    <font>
      <sz val="9"/>
      <color theme="1"/>
      <name val="Verdana"/>
      <family val="2"/>
    </font>
    <font>
      <b/>
      <sz val="12"/>
      <name val="Verdana"/>
      <family val="2"/>
    </font>
    <font>
      <b/>
      <sz val="14"/>
      <color rgb="FF0067B7"/>
      <name val="Verdana"/>
      <family val="2"/>
    </font>
    <font>
      <b/>
      <u/>
      <sz val="10"/>
      <name val="Verdana"/>
      <family val="2"/>
    </font>
    <font>
      <b/>
      <sz val="8"/>
      <color theme="1"/>
      <name val="Verdana"/>
      <family val="2"/>
    </font>
    <font>
      <b/>
      <sz val="8"/>
      <name val="Verdana"/>
      <family val="2"/>
    </font>
    <font>
      <sz val="8.5"/>
      <color theme="1"/>
      <name val="Verdana"/>
      <family val="2"/>
    </font>
    <font>
      <sz val="9"/>
      <color indexed="63"/>
      <name val="Verdana"/>
      <family val="2"/>
    </font>
    <font>
      <sz val="9"/>
      <color theme="1"/>
      <name val="Calibri"/>
      <family val="2"/>
      <scheme val="minor"/>
    </font>
    <font>
      <u/>
      <sz val="9"/>
      <name val="Verdana"/>
      <family val="2"/>
    </font>
    <font>
      <sz val="8.5"/>
      <color rgb="FFFF0000"/>
      <name val="Verdana"/>
      <family val="2"/>
    </font>
    <font>
      <b/>
      <sz val="14"/>
      <color rgb="FF0070C0"/>
      <name val="Verdana"/>
      <family val="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27">
    <border>
      <left/>
      <right/>
      <top/>
      <bottom/>
      <diagonal/>
    </border>
    <border>
      <left style="dotted">
        <color indexed="8"/>
      </left>
      <right/>
      <top/>
      <bottom/>
      <diagonal/>
    </border>
    <border>
      <left/>
      <right style="dotted">
        <color indexed="8"/>
      </right>
      <top/>
      <bottom/>
      <diagonal/>
    </border>
    <border>
      <left/>
      <right/>
      <top/>
      <bottom style="double">
        <color theme="0" tint="-0.499984740745262"/>
      </bottom>
      <diagonal/>
    </border>
    <border>
      <left style="dotted">
        <color theme="0" tint="-0.499984740745262"/>
      </left>
      <right/>
      <top/>
      <bottom/>
      <diagonal/>
    </border>
    <border>
      <left style="dotted">
        <color theme="0" tint="-0.499984740745262"/>
      </left>
      <right/>
      <top/>
      <bottom style="double">
        <color theme="0" tint="-0.499984740745262"/>
      </bottom>
      <diagonal/>
    </border>
    <border>
      <left/>
      <right/>
      <top style="thin">
        <color indexed="8"/>
      </top>
      <bottom/>
      <diagonal/>
    </border>
    <border>
      <left/>
      <right style="dotted">
        <color indexed="8"/>
      </right>
      <top style="thin">
        <color indexed="8"/>
      </top>
      <bottom/>
      <diagonal/>
    </border>
    <border>
      <left/>
      <right/>
      <top style="thin">
        <color indexed="8"/>
      </top>
      <bottom style="thin">
        <color indexed="64"/>
      </bottom>
      <diagonal/>
    </border>
    <border>
      <left style="dotted">
        <color indexed="8"/>
      </left>
      <right/>
      <top style="thin">
        <color indexed="8"/>
      </top>
      <bottom style="thin">
        <color indexed="64"/>
      </bottom>
      <diagonal/>
    </border>
    <border>
      <left/>
      <right style="dotted">
        <color indexed="8"/>
      </right>
      <top/>
      <bottom style="thin">
        <color indexed="64"/>
      </bottom>
      <diagonal/>
    </border>
    <border>
      <left/>
      <right style="dotted">
        <color theme="0" tint="-0.499984740745262"/>
      </right>
      <top/>
      <bottom/>
      <diagonal/>
    </border>
    <border>
      <left style="dotted">
        <color auto="1"/>
      </left>
      <right/>
      <top/>
      <bottom/>
      <diagonal/>
    </border>
    <border>
      <left/>
      <right/>
      <top/>
      <bottom style="dotted">
        <color auto="1"/>
      </bottom>
      <diagonal/>
    </border>
    <border>
      <left style="dotted">
        <color auto="1"/>
      </left>
      <right/>
      <top/>
      <bottom style="dotted">
        <color auto="1"/>
      </bottom>
      <diagonal/>
    </border>
    <border>
      <left/>
      <right/>
      <top style="dotted">
        <color auto="1"/>
      </top>
      <bottom style="dotted">
        <color auto="1"/>
      </bottom>
      <diagonal/>
    </border>
    <border>
      <left style="dotted">
        <color auto="1"/>
      </left>
      <right/>
      <top style="dotted">
        <color auto="1"/>
      </top>
      <bottom style="dotted">
        <color auto="1"/>
      </bottom>
      <diagonal/>
    </border>
    <border>
      <left/>
      <right/>
      <top/>
      <bottom style="thin">
        <color indexed="8"/>
      </bottom>
      <diagonal/>
    </border>
    <border>
      <left style="dotted">
        <color indexed="8"/>
      </left>
      <right/>
      <top/>
      <bottom style="thin">
        <color indexed="8"/>
      </bottom>
      <diagonal/>
    </border>
    <border>
      <left/>
      <right style="dotted">
        <color indexed="8"/>
      </right>
      <top/>
      <bottom style="thin">
        <color indexed="8"/>
      </bottom>
      <diagonal/>
    </border>
    <border>
      <left/>
      <right/>
      <top/>
      <bottom style="thin">
        <color indexed="64"/>
      </bottom>
      <diagonal/>
    </border>
    <border>
      <left/>
      <right style="dotted">
        <color indexed="8"/>
      </right>
      <top style="thin">
        <color indexed="8"/>
      </top>
      <bottom style="thin">
        <color indexed="64"/>
      </bottom>
      <diagonal/>
    </border>
    <border>
      <left style="dotted">
        <color indexed="8"/>
      </left>
      <right style="dotted">
        <color indexed="8"/>
      </right>
      <top style="thin">
        <color indexed="8"/>
      </top>
      <bottom/>
      <diagonal/>
    </border>
    <border>
      <left style="dotted">
        <color indexed="8"/>
      </left>
      <right style="dotted">
        <color indexed="8"/>
      </right>
      <top/>
      <bottom style="thin">
        <color indexed="8"/>
      </bottom>
      <diagonal/>
    </border>
    <border>
      <left style="dotted">
        <color indexed="8"/>
      </left>
      <right style="dotted">
        <color indexed="8"/>
      </right>
      <top/>
      <bottom/>
      <diagonal/>
    </border>
    <border>
      <left style="dotted">
        <color indexed="8"/>
      </left>
      <right style="dotted">
        <color indexed="8"/>
      </right>
      <top/>
      <bottom style="thin">
        <color indexed="64"/>
      </bottom>
      <diagonal/>
    </border>
    <border>
      <left style="dotted">
        <color indexed="64"/>
      </left>
      <right/>
      <top/>
      <bottom style="thin">
        <color indexed="64"/>
      </bottom>
      <diagonal/>
    </border>
  </borders>
  <cellStyleXfs count="6">
    <xf numFmtId="0" fontId="0" fillId="0" borderId="0"/>
    <xf numFmtId="164" fontId="2" fillId="0" borderId="0"/>
    <xf numFmtId="37" fontId="4" fillId="0" borderId="0"/>
    <xf numFmtId="0" fontId="6" fillId="0" borderId="0" applyNumberFormat="0" applyFill="0" applyBorder="0" applyAlignment="0" applyProtection="0">
      <alignment vertical="top"/>
      <protection locked="0"/>
    </xf>
    <xf numFmtId="41" fontId="26" fillId="0" borderId="0" applyFont="0" applyFill="0" applyBorder="0" applyAlignment="0" applyProtection="0"/>
    <xf numFmtId="9" fontId="26" fillId="0" borderId="0" applyFont="0" applyFill="0" applyBorder="0" applyAlignment="0" applyProtection="0"/>
  </cellStyleXfs>
  <cellXfs count="129">
    <xf numFmtId="0" fontId="0" fillId="0" borderId="0" xfId="0"/>
    <xf numFmtId="0" fontId="9" fillId="2" borderId="0" xfId="0" applyFont="1" applyFill="1" applyAlignment="1">
      <alignment vertical="center"/>
    </xf>
    <xf numFmtId="0" fontId="9" fillId="2" borderId="0" xfId="0" applyFont="1" applyFill="1" applyAlignment="1">
      <alignment vertical="center" wrapText="1"/>
    </xf>
    <xf numFmtId="0" fontId="10" fillId="2" borderId="0" xfId="0" applyFont="1" applyFill="1" applyAlignment="1">
      <alignment vertical="center"/>
    </xf>
    <xf numFmtId="164" fontId="13" fillId="2" borderId="0" xfId="1" applyFont="1" applyFill="1" applyAlignment="1">
      <alignment vertical="center"/>
    </xf>
    <xf numFmtId="164" fontId="15" fillId="2" borderId="0" xfId="1" applyFont="1" applyFill="1" applyAlignment="1">
      <alignment vertical="center"/>
    </xf>
    <xf numFmtId="164" fontId="3" fillId="2" borderId="0" xfId="1" applyFont="1" applyFill="1" applyAlignment="1">
      <alignment vertical="center"/>
    </xf>
    <xf numFmtId="164" fontId="1" fillId="2" borderId="0" xfId="1" applyFont="1" applyFill="1" applyAlignment="1">
      <alignment horizontal="left" vertical="center"/>
    </xf>
    <xf numFmtId="164" fontId="3" fillId="2" borderId="0" xfId="1" applyFont="1" applyFill="1" applyAlignment="1">
      <alignment vertical="center" wrapText="1"/>
    </xf>
    <xf numFmtId="164" fontId="3" fillId="2" borderId="0" xfId="1" applyFont="1" applyFill="1" applyBorder="1" applyAlignment="1">
      <alignment vertical="center"/>
    </xf>
    <xf numFmtId="17" fontId="7" fillId="2" borderId="0" xfId="0" quotePrefix="1" applyNumberFormat="1" applyFont="1" applyFill="1" applyBorder="1" applyAlignment="1">
      <alignment vertical="center"/>
    </xf>
    <xf numFmtId="49" fontId="1" fillId="2" borderId="0" xfId="0" applyNumberFormat="1" applyFont="1" applyFill="1" applyAlignment="1" applyProtection="1">
      <alignment vertical="center"/>
    </xf>
    <xf numFmtId="164" fontId="16" fillId="2" borderId="0" xfId="1" applyFont="1" applyFill="1" applyAlignment="1">
      <alignment vertical="center"/>
    </xf>
    <xf numFmtId="164" fontId="5" fillId="2" borderId="0" xfId="3" applyNumberFormat="1" applyFont="1" applyFill="1" applyAlignment="1" applyProtection="1">
      <alignment vertical="center"/>
    </xf>
    <xf numFmtId="164" fontId="14" fillId="2" borderId="0" xfId="1" applyFont="1" applyFill="1" applyAlignment="1">
      <alignment vertical="center"/>
    </xf>
    <xf numFmtId="164" fontId="19" fillId="2" borderId="0" xfId="1" applyFont="1" applyFill="1" applyAlignment="1">
      <alignment horizontal="right" vertical="center"/>
    </xf>
    <xf numFmtId="164" fontId="20" fillId="2" borderId="0" xfId="1" applyFont="1" applyFill="1" applyAlignment="1">
      <alignment vertical="center"/>
    </xf>
    <xf numFmtId="0" fontId="18" fillId="2" borderId="0" xfId="0" applyFont="1" applyFill="1" applyAlignment="1">
      <alignment vertical="center"/>
    </xf>
    <xf numFmtId="37" fontId="17" fillId="2" borderId="0" xfId="2" applyFont="1" applyFill="1" applyBorder="1" applyAlignment="1">
      <alignment horizontal="center" vertical="center"/>
    </xf>
    <xf numFmtId="37" fontId="17" fillId="2" borderId="4" xfId="2" applyFont="1" applyFill="1" applyBorder="1" applyAlignment="1">
      <alignment horizontal="center" vertical="center"/>
    </xf>
    <xf numFmtId="17" fontId="8" fillId="2" borderId="0" xfId="0" applyNumberFormat="1" applyFont="1" applyFill="1" applyAlignment="1" applyProtection="1">
      <alignment horizontal="center" vertical="center"/>
    </xf>
    <xf numFmtId="0" fontId="14" fillId="2" borderId="0" xfId="0" applyFont="1" applyFill="1" applyAlignment="1">
      <alignment vertical="center"/>
    </xf>
    <xf numFmtId="164" fontId="9" fillId="2" borderId="0" xfId="1" applyFont="1" applyFill="1" applyAlignment="1">
      <alignment vertical="center"/>
    </xf>
    <xf numFmtId="37" fontId="9" fillId="2" borderId="0" xfId="0" applyNumberFormat="1" applyFont="1" applyFill="1" applyAlignment="1" applyProtection="1">
      <alignment horizontal="center" vertical="center"/>
    </xf>
    <xf numFmtId="37" fontId="9" fillId="2" borderId="0" xfId="0" applyNumberFormat="1" applyFont="1" applyFill="1" applyAlignment="1" applyProtection="1">
      <alignment vertical="center" wrapText="1"/>
    </xf>
    <xf numFmtId="37" fontId="17" fillId="2" borderId="3" xfId="2" applyFont="1" applyFill="1" applyBorder="1" applyAlignment="1">
      <alignment horizontal="center" vertical="center"/>
    </xf>
    <xf numFmtId="164" fontId="25" fillId="2" borderId="0" xfId="1" applyFont="1" applyFill="1" applyBorder="1" applyAlignment="1">
      <alignment horizontal="left" vertical="center"/>
    </xf>
    <xf numFmtId="0" fontId="24" fillId="2" borderId="0" xfId="0" applyFont="1" applyFill="1" applyBorder="1" applyAlignment="1">
      <alignment horizontal="left" vertical="center"/>
    </xf>
    <xf numFmtId="164" fontId="19" fillId="2" borderId="0" xfId="1" quotePrefix="1" applyFont="1" applyFill="1" applyAlignment="1">
      <alignment horizontal="left" vertical="center"/>
    </xf>
    <xf numFmtId="37" fontId="17" fillId="2" borderId="12" xfId="2" applyFont="1" applyFill="1" applyBorder="1" applyAlignment="1">
      <alignment horizontal="center" vertical="center"/>
    </xf>
    <xf numFmtId="164" fontId="14" fillId="2" borderId="0" xfId="1" applyFont="1" applyFill="1" applyBorder="1" applyAlignment="1">
      <alignment vertical="center"/>
    </xf>
    <xf numFmtId="37" fontId="5" fillId="2" borderId="13" xfId="2" applyFont="1" applyFill="1" applyBorder="1" applyAlignment="1">
      <alignment horizontal="center" vertical="center"/>
    </xf>
    <xf numFmtId="37" fontId="5" fillId="2" borderId="15" xfId="2" applyFont="1" applyFill="1" applyBorder="1" applyAlignment="1">
      <alignment horizontal="center" vertical="center"/>
    </xf>
    <xf numFmtId="164" fontId="3" fillId="2" borderId="0" xfId="1" applyFont="1" applyFill="1" applyAlignment="1">
      <alignment horizontal="justify" vertical="center"/>
    </xf>
    <xf numFmtId="37" fontId="21" fillId="2" borderId="0" xfId="0" applyNumberFormat="1" applyFont="1" applyFill="1" applyAlignment="1" applyProtection="1">
      <alignment vertical="center"/>
    </xf>
    <xf numFmtId="41" fontId="9" fillId="2" borderId="0" xfId="4" applyFont="1" applyFill="1" applyAlignment="1" applyProtection="1">
      <alignment vertical="center"/>
    </xf>
    <xf numFmtId="41" fontId="9" fillId="2" borderId="0" xfId="4" applyFont="1" applyFill="1" applyAlignment="1">
      <alignment vertical="center"/>
    </xf>
    <xf numFmtId="164" fontId="11" fillId="2" borderId="0" xfId="1" applyFont="1" applyFill="1" applyAlignment="1">
      <alignment vertical="center"/>
    </xf>
    <xf numFmtId="0" fontId="22" fillId="2" borderId="0" xfId="0" applyFont="1" applyFill="1" applyAlignment="1">
      <alignment vertical="center"/>
    </xf>
    <xf numFmtId="37" fontId="17" fillId="2" borderId="3" xfId="2" applyFont="1" applyFill="1" applyBorder="1" applyAlignment="1">
      <alignment horizontal="center" vertical="center"/>
    </xf>
    <xf numFmtId="37" fontId="21" fillId="2" borderId="0" xfId="0" applyNumberFormat="1" applyFont="1" applyFill="1" applyAlignment="1" applyProtection="1">
      <alignment horizontal="center" vertical="center"/>
    </xf>
    <xf numFmtId="0" fontId="24" fillId="2" borderId="4" xfId="0" applyFont="1" applyFill="1" applyBorder="1" applyAlignment="1">
      <alignment horizontal="left" vertical="center" indent="2"/>
    </xf>
    <xf numFmtId="0" fontId="28" fillId="2" borderId="0" xfId="0" applyFont="1" applyFill="1" applyAlignment="1">
      <alignment vertical="center"/>
    </xf>
    <xf numFmtId="41" fontId="9" fillId="2" borderId="1" xfId="4" applyFont="1" applyFill="1" applyBorder="1" applyAlignment="1" applyProtection="1">
      <alignment vertical="center"/>
    </xf>
    <xf numFmtId="41" fontId="9" fillId="2" borderId="0" xfId="4" applyFont="1" applyFill="1" applyBorder="1" applyAlignment="1" applyProtection="1">
      <alignment vertical="center"/>
    </xf>
    <xf numFmtId="41" fontId="10" fillId="2" borderId="0" xfId="4" applyFont="1" applyFill="1" applyBorder="1" applyAlignment="1" applyProtection="1">
      <alignment vertical="center"/>
    </xf>
    <xf numFmtId="41" fontId="10" fillId="2" borderId="20" xfId="4" applyFont="1" applyFill="1" applyBorder="1" applyAlignment="1" applyProtection="1">
      <alignment vertical="center"/>
    </xf>
    <xf numFmtId="37" fontId="10" fillId="2" borderId="0" xfId="0" applyNumberFormat="1" applyFont="1" applyFill="1" applyAlignment="1" applyProtection="1">
      <alignment vertical="center" wrapText="1"/>
    </xf>
    <xf numFmtId="37" fontId="10" fillId="2" borderId="0" xfId="0" applyNumberFormat="1" applyFont="1" applyFill="1" applyAlignment="1" applyProtection="1">
      <alignment vertical="center"/>
    </xf>
    <xf numFmtId="165" fontId="9" fillId="2" borderId="0" xfId="5" applyNumberFormat="1" applyFont="1" applyFill="1" applyAlignment="1">
      <alignment vertical="center"/>
    </xf>
    <xf numFmtId="165" fontId="21" fillId="2" borderId="0" xfId="5" applyNumberFormat="1" applyFont="1" applyFill="1" applyAlignment="1" applyProtection="1">
      <alignment vertical="center"/>
    </xf>
    <xf numFmtId="165" fontId="8" fillId="2" borderId="0" xfId="5" applyNumberFormat="1" applyFont="1" applyFill="1" applyAlignment="1" applyProtection="1">
      <alignment horizontal="center" vertical="center"/>
    </xf>
    <xf numFmtId="165" fontId="23" fillId="3" borderId="17" xfId="5" applyNumberFormat="1" applyFont="1" applyFill="1" applyBorder="1" applyAlignment="1" applyProtection="1">
      <alignment horizontal="center" vertical="center" wrapText="1"/>
    </xf>
    <xf numFmtId="165" fontId="9" fillId="2" borderId="0" xfId="5" applyNumberFormat="1" applyFont="1" applyFill="1" applyBorder="1" applyAlignment="1" applyProtection="1">
      <alignment vertical="center"/>
    </xf>
    <xf numFmtId="165" fontId="10" fillId="2" borderId="20" xfId="5" applyNumberFormat="1" applyFont="1" applyFill="1" applyBorder="1" applyAlignment="1" applyProtection="1">
      <alignment vertical="center"/>
    </xf>
    <xf numFmtId="165" fontId="9" fillId="2" borderId="0" xfId="5" applyNumberFormat="1" applyFont="1" applyFill="1" applyAlignment="1" applyProtection="1">
      <alignment vertical="center"/>
    </xf>
    <xf numFmtId="165" fontId="9" fillId="2" borderId="0" xfId="5" applyNumberFormat="1" applyFont="1" applyFill="1" applyAlignment="1" applyProtection="1">
      <alignment vertical="center" wrapText="1"/>
    </xf>
    <xf numFmtId="41" fontId="21" fillId="2" borderId="0" xfId="4" applyFont="1" applyFill="1" applyAlignment="1" applyProtection="1">
      <alignment vertical="center"/>
    </xf>
    <xf numFmtId="41" fontId="8" fillId="2" borderId="0" xfId="4" applyFont="1" applyFill="1" applyAlignment="1" applyProtection="1">
      <alignment horizontal="center" vertical="center"/>
    </xf>
    <xf numFmtId="41" fontId="23" fillId="3" borderId="17" xfId="4" applyFont="1" applyFill="1" applyBorder="1" applyAlignment="1" applyProtection="1">
      <alignment horizontal="center" vertical="center" wrapText="1"/>
    </xf>
    <xf numFmtId="41" fontId="11" fillId="2" borderId="0" xfId="4" applyFont="1" applyFill="1" applyAlignment="1">
      <alignment vertical="center"/>
    </xf>
    <xf numFmtId="41" fontId="9" fillId="2" borderId="0" xfId="4" applyFont="1" applyFill="1" applyAlignment="1" applyProtection="1">
      <alignment vertical="center" wrapText="1"/>
    </xf>
    <xf numFmtId="166" fontId="9" fillId="2" borderId="0" xfId="4" applyNumberFormat="1" applyFont="1" applyFill="1" applyAlignment="1">
      <alignment vertical="center"/>
    </xf>
    <xf numFmtId="166" fontId="21" fillId="2" borderId="0" xfId="4" applyNumberFormat="1" applyFont="1" applyFill="1" applyAlignment="1" applyProtection="1">
      <alignment vertical="center"/>
    </xf>
    <xf numFmtId="166" fontId="8" fillId="2" borderId="0" xfId="4" applyNumberFormat="1" applyFont="1" applyFill="1" applyAlignment="1" applyProtection="1">
      <alignment horizontal="center" vertical="center"/>
    </xf>
    <xf numFmtId="166" fontId="23" fillId="3" borderId="17" xfId="4" applyNumberFormat="1" applyFont="1" applyFill="1" applyBorder="1" applyAlignment="1" applyProtection="1">
      <alignment horizontal="center" vertical="center" wrapText="1"/>
    </xf>
    <xf numFmtId="166" fontId="9" fillId="2" borderId="0" xfId="4" applyNumberFormat="1" applyFont="1" applyFill="1" applyBorder="1" applyAlignment="1" applyProtection="1">
      <alignment vertical="center"/>
    </xf>
    <xf numFmtId="166" fontId="10" fillId="2" borderId="20" xfId="4" applyNumberFormat="1" applyFont="1" applyFill="1" applyBorder="1" applyAlignment="1" applyProtection="1">
      <alignment vertical="center"/>
    </xf>
    <xf numFmtId="166" fontId="9" fillId="2" borderId="0" xfId="4" applyNumberFormat="1" applyFont="1" applyFill="1" applyAlignment="1" applyProtection="1">
      <alignment vertical="center"/>
    </xf>
    <xf numFmtId="166" fontId="11" fillId="2" borderId="0" xfId="4" applyNumberFormat="1" applyFont="1" applyFill="1" applyAlignment="1">
      <alignment vertical="center"/>
    </xf>
    <xf numFmtId="166" fontId="9" fillId="2" borderId="0" xfId="4" applyNumberFormat="1" applyFont="1" applyFill="1" applyAlignment="1" applyProtection="1">
      <alignment vertical="center" wrapText="1"/>
    </xf>
    <xf numFmtId="41" fontId="23" fillId="3" borderId="17" xfId="4" quotePrefix="1" applyFont="1" applyFill="1" applyBorder="1" applyAlignment="1" applyProtection="1">
      <alignment horizontal="center" vertical="center" wrapText="1"/>
    </xf>
    <xf numFmtId="41" fontId="23" fillId="3" borderId="18" xfId="4" quotePrefix="1" applyFont="1" applyFill="1" applyBorder="1" applyAlignment="1" applyProtection="1">
      <alignment horizontal="center" vertical="center" wrapText="1"/>
    </xf>
    <xf numFmtId="166" fontId="23" fillId="3" borderId="19" xfId="4" applyNumberFormat="1" applyFont="1" applyFill="1" applyBorder="1" applyAlignment="1" applyProtection="1">
      <alignment horizontal="center" vertical="center" wrapText="1"/>
    </xf>
    <xf numFmtId="166" fontId="9" fillId="2" borderId="2" xfId="4" applyNumberFormat="1" applyFont="1" applyFill="1" applyBorder="1" applyAlignment="1" applyProtection="1">
      <alignment vertical="center"/>
    </xf>
    <xf numFmtId="166" fontId="10" fillId="2" borderId="10" xfId="4" applyNumberFormat="1" applyFont="1" applyFill="1" applyBorder="1" applyAlignment="1" applyProtection="1">
      <alignment vertical="center"/>
    </xf>
    <xf numFmtId="165" fontId="10" fillId="2" borderId="0" xfId="5" applyNumberFormat="1" applyFont="1" applyFill="1" applyBorder="1" applyAlignment="1" applyProtection="1">
      <alignment vertical="center"/>
    </xf>
    <xf numFmtId="166" fontId="10" fillId="2" borderId="0" xfId="4" applyNumberFormat="1" applyFont="1" applyFill="1" applyBorder="1" applyAlignment="1" applyProtection="1">
      <alignment vertical="center"/>
    </xf>
    <xf numFmtId="0" fontId="10" fillId="2" borderId="0" xfId="0" applyNumberFormat="1" applyFont="1" applyFill="1" applyBorder="1" applyAlignment="1" applyProtection="1">
      <alignment horizontal="center" vertical="center"/>
    </xf>
    <xf numFmtId="37" fontId="10" fillId="2" borderId="0" xfId="0" applyNumberFormat="1" applyFont="1" applyFill="1" applyBorder="1" applyAlignment="1" applyProtection="1">
      <alignment horizontal="center" vertical="center" wrapText="1"/>
    </xf>
    <xf numFmtId="0" fontId="9" fillId="2" borderId="0" xfId="0" applyFont="1" applyFill="1" applyAlignment="1">
      <alignment horizontal="center" vertical="center"/>
    </xf>
    <xf numFmtId="41" fontId="10" fillId="2" borderId="0" xfId="4" applyFont="1" applyFill="1" applyBorder="1" applyAlignment="1" applyProtection="1">
      <alignment horizontal="center" vertical="center"/>
    </xf>
    <xf numFmtId="164" fontId="11" fillId="2" borderId="0" xfId="1" applyFont="1" applyFill="1" applyAlignment="1">
      <alignment horizontal="center" vertical="center"/>
    </xf>
    <xf numFmtId="37" fontId="9" fillId="2" borderId="0" xfId="0" applyNumberFormat="1" applyFont="1" applyFill="1" applyAlignment="1" applyProtection="1">
      <alignment horizontal="center" vertical="center" wrapText="1"/>
    </xf>
    <xf numFmtId="41" fontId="11" fillId="2" borderId="24" xfId="4" applyFont="1" applyFill="1" applyBorder="1" applyAlignment="1" applyProtection="1">
      <alignment horizontal="center" vertical="center"/>
    </xf>
    <xf numFmtId="41" fontId="23" fillId="2" borderId="25" xfId="4" applyFont="1" applyFill="1" applyBorder="1" applyAlignment="1" applyProtection="1">
      <alignment horizontal="center" vertical="center"/>
    </xf>
    <xf numFmtId="14" fontId="11" fillId="2" borderId="0" xfId="3" applyNumberFormat="1" applyFont="1" applyFill="1" applyAlignment="1" applyProtection="1">
      <alignment horizontal="center" vertical="center"/>
    </xf>
    <xf numFmtId="41" fontId="10" fillId="2" borderId="26" xfId="4" applyFont="1" applyFill="1" applyBorder="1" applyAlignment="1" applyProtection="1">
      <alignment vertical="center"/>
    </xf>
    <xf numFmtId="17" fontId="3" fillId="2" borderId="11" xfId="3" quotePrefix="1" applyNumberFormat="1" applyFont="1" applyFill="1" applyBorder="1" applyAlignment="1" applyProtection="1">
      <alignment horizontal="center" vertical="center"/>
    </xf>
    <xf numFmtId="164" fontId="13" fillId="2" borderId="0" xfId="1" applyFont="1" applyFill="1" applyAlignment="1">
      <alignment vertical="center" wrapText="1"/>
    </xf>
    <xf numFmtId="164" fontId="15" fillId="2" borderId="0" xfId="1" applyFont="1" applyFill="1" applyAlignment="1">
      <alignment vertical="center" wrapText="1"/>
    </xf>
    <xf numFmtId="164" fontId="19" fillId="2" borderId="0" xfId="1" applyFont="1" applyFill="1" applyAlignment="1">
      <alignment horizontal="left" vertical="center"/>
    </xf>
    <xf numFmtId="164" fontId="19" fillId="2" borderId="0" xfId="1" applyFont="1" applyFill="1" applyAlignment="1">
      <alignment vertical="center"/>
    </xf>
    <xf numFmtId="164" fontId="1" fillId="2" borderId="0" xfId="1" applyFont="1" applyFill="1" applyAlignment="1">
      <alignment horizontal="left" vertical="center" wrapText="1"/>
    </xf>
    <xf numFmtId="37" fontId="17" fillId="2" borderId="3" xfId="2" applyFont="1" applyFill="1" applyBorder="1" applyAlignment="1">
      <alignment horizontal="center" vertical="center" wrapText="1"/>
    </xf>
    <xf numFmtId="37" fontId="17" fillId="2" borderId="0" xfId="2" applyFont="1" applyFill="1" applyBorder="1" applyAlignment="1">
      <alignment horizontal="center" vertical="center" wrapText="1"/>
    </xf>
    <xf numFmtId="37" fontId="5" fillId="2" borderId="13" xfId="2" applyFont="1" applyFill="1" applyBorder="1" applyAlignment="1">
      <alignment horizontal="left" vertical="center" wrapText="1" indent="3"/>
    </xf>
    <xf numFmtId="37" fontId="5" fillId="2" borderId="15" xfId="2" applyFont="1" applyFill="1" applyBorder="1" applyAlignment="1">
      <alignment horizontal="left" vertical="center" wrapText="1" indent="3"/>
    </xf>
    <xf numFmtId="164" fontId="12" fillId="2" borderId="0" xfId="1" applyFont="1" applyFill="1" applyAlignment="1">
      <alignment horizontal="center" vertical="center"/>
    </xf>
    <xf numFmtId="164" fontId="13" fillId="2" borderId="0" xfId="1" applyFont="1" applyFill="1" applyAlignment="1">
      <alignment horizontal="center" vertical="center" wrapText="1"/>
    </xf>
    <xf numFmtId="164" fontId="25" fillId="2" borderId="0" xfId="1" applyFont="1" applyFill="1" applyBorder="1" applyAlignment="1">
      <alignment horizontal="justify" vertical="center" wrapText="1"/>
    </xf>
    <xf numFmtId="37" fontId="17" fillId="2" borderId="5" xfId="2" applyFont="1" applyFill="1" applyBorder="1" applyAlignment="1">
      <alignment horizontal="center" vertical="center"/>
    </xf>
    <xf numFmtId="37" fontId="17" fillId="2" borderId="3" xfId="2" applyFont="1" applyFill="1" applyBorder="1" applyAlignment="1">
      <alignment horizontal="center" vertical="center"/>
    </xf>
    <xf numFmtId="37" fontId="3" fillId="2" borderId="16" xfId="2" applyFont="1" applyFill="1" applyBorder="1" applyAlignment="1">
      <alignment horizontal="justify" vertical="center" wrapText="1"/>
    </xf>
    <xf numFmtId="37" fontId="3" fillId="2" borderId="15" xfId="2" applyFont="1" applyFill="1" applyBorder="1" applyAlignment="1">
      <alignment horizontal="justify" vertical="center" wrapText="1"/>
    </xf>
    <xf numFmtId="37" fontId="3" fillId="2" borderId="14" xfId="2" applyFont="1" applyFill="1" applyBorder="1" applyAlignment="1">
      <alignment horizontal="justify" vertical="center" wrapText="1"/>
    </xf>
    <xf numFmtId="37" fontId="3" fillId="2" borderId="13" xfId="2" applyFont="1" applyFill="1" applyBorder="1" applyAlignment="1">
      <alignment horizontal="justify" vertical="center" wrapText="1"/>
    </xf>
    <xf numFmtId="37" fontId="3" fillId="2" borderId="16" xfId="2" applyFont="1" applyFill="1" applyBorder="1" applyAlignment="1">
      <alignment horizontal="left" vertical="center" wrapText="1"/>
    </xf>
    <xf numFmtId="37" fontId="3" fillId="2" borderId="15" xfId="2" applyFont="1" applyFill="1" applyBorder="1" applyAlignment="1">
      <alignment horizontal="left" vertical="center" wrapText="1"/>
    </xf>
    <xf numFmtId="164" fontId="19" fillId="2" borderId="0" xfId="1" applyFont="1" applyFill="1" applyAlignment="1">
      <alignment horizontal="center" vertical="center"/>
    </xf>
    <xf numFmtId="0" fontId="10" fillId="2" borderId="6" xfId="0" applyNumberFormat="1" applyFont="1" applyFill="1" applyBorder="1" applyAlignment="1" applyProtection="1">
      <alignment horizontal="center" vertical="center"/>
    </xf>
    <xf numFmtId="0" fontId="10" fillId="2" borderId="0" xfId="0" applyNumberFormat="1" applyFont="1" applyFill="1" applyAlignment="1" applyProtection="1">
      <alignment horizontal="center" vertical="center"/>
    </xf>
    <xf numFmtId="0" fontId="10" fillId="2" borderId="20" xfId="0" applyNumberFormat="1" applyFont="1" applyFill="1" applyBorder="1" applyAlignment="1" applyProtection="1">
      <alignment horizontal="center" vertical="center"/>
    </xf>
    <xf numFmtId="37" fontId="10" fillId="2" borderId="7" xfId="0" applyNumberFormat="1" applyFont="1" applyFill="1" applyBorder="1" applyAlignment="1" applyProtection="1">
      <alignment horizontal="center" vertical="center" wrapText="1"/>
    </xf>
    <xf numFmtId="37" fontId="10" fillId="2" borderId="2" xfId="0" applyNumberFormat="1" applyFont="1" applyFill="1" applyBorder="1" applyAlignment="1" applyProtection="1">
      <alignment horizontal="center" vertical="center" wrapText="1"/>
    </xf>
    <xf numFmtId="37" fontId="10" fillId="2" borderId="10" xfId="0" applyNumberFormat="1" applyFont="1" applyFill="1" applyBorder="1" applyAlignment="1" applyProtection="1">
      <alignment horizontal="center" vertical="center" wrapText="1"/>
    </xf>
    <xf numFmtId="37" fontId="29" fillId="2" borderId="0" xfId="0" applyNumberFormat="1" applyFont="1" applyFill="1" applyAlignment="1" applyProtection="1">
      <alignment horizontal="center" vertical="center"/>
    </xf>
    <xf numFmtId="17" fontId="17" fillId="2" borderId="0" xfId="0" applyNumberFormat="1" applyFont="1" applyFill="1" applyAlignment="1" applyProtection="1">
      <alignment horizontal="center" vertical="center"/>
    </xf>
    <xf numFmtId="37" fontId="10" fillId="3" borderId="6" xfId="0" applyNumberFormat="1" applyFont="1" applyFill="1" applyBorder="1" applyAlignment="1" applyProtection="1">
      <alignment horizontal="center" vertical="center" wrapText="1"/>
    </xf>
    <xf numFmtId="37" fontId="10" fillId="3" borderId="17" xfId="0" applyNumberFormat="1" applyFont="1" applyFill="1" applyBorder="1" applyAlignment="1" applyProtection="1">
      <alignment horizontal="center" vertical="center" wrapText="1"/>
    </xf>
    <xf numFmtId="164" fontId="10" fillId="3" borderId="22" xfId="0" applyNumberFormat="1" applyFont="1" applyFill="1" applyBorder="1" applyAlignment="1" applyProtection="1">
      <alignment horizontal="center" vertical="center" wrapText="1"/>
    </xf>
    <xf numFmtId="164" fontId="10" fillId="3" borderId="23" xfId="0" applyNumberFormat="1" applyFont="1" applyFill="1" applyBorder="1" applyAlignment="1" applyProtection="1">
      <alignment horizontal="center" vertical="center" wrapText="1"/>
    </xf>
    <xf numFmtId="37" fontId="10" fillId="3" borderId="8" xfId="0" applyNumberFormat="1" applyFont="1" applyFill="1" applyBorder="1" applyAlignment="1" applyProtection="1">
      <alignment horizontal="center" vertical="center"/>
    </xf>
    <xf numFmtId="37" fontId="10" fillId="3" borderId="9" xfId="0" applyNumberFormat="1" applyFont="1" applyFill="1" applyBorder="1" applyAlignment="1" applyProtection="1">
      <alignment horizontal="center" vertical="center"/>
    </xf>
    <xf numFmtId="37" fontId="10" fillId="3" borderId="21" xfId="0" applyNumberFormat="1" applyFont="1" applyFill="1" applyBorder="1" applyAlignment="1" applyProtection="1">
      <alignment horizontal="center" vertical="center"/>
    </xf>
    <xf numFmtId="37" fontId="3" fillId="2" borderId="16" xfId="2" applyFont="1" applyFill="1" applyBorder="1" applyAlignment="1">
      <alignment horizontal="left" vertical="center" wrapText="1" indent="1"/>
    </xf>
    <xf numFmtId="37" fontId="3" fillId="2" borderId="15" xfId="2" applyFont="1" applyFill="1" applyBorder="1" applyAlignment="1">
      <alignment horizontal="left" vertical="center" wrapText="1" indent="1"/>
    </xf>
    <xf numFmtId="37" fontId="3" fillId="2" borderId="14" xfId="2" applyFont="1" applyFill="1" applyBorder="1" applyAlignment="1">
      <alignment horizontal="left" vertical="center" wrapText="1" indent="1"/>
    </xf>
    <xf numFmtId="37" fontId="3" fillId="2" borderId="13" xfId="2" applyFont="1" applyFill="1" applyBorder="1" applyAlignment="1">
      <alignment horizontal="left" vertical="center" wrapText="1" indent="1"/>
    </xf>
  </cellXfs>
  <cellStyles count="6">
    <cellStyle name="Hipervínculo" xfId="3" builtinId="8"/>
    <cellStyle name="Millares [0]" xfId="4" builtinId="6"/>
    <cellStyle name="Normal" xfId="0" builtinId="0"/>
    <cellStyle name="Normal_Cartera dic 2000" xfId="2" xr:uid="{00000000-0005-0000-0000-000003000000}"/>
    <cellStyle name="Normal_Licencias dic 1996" xfId="1" xr:uid="{00000000-0005-0000-0000-000004000000}"/>
    <cellStyle name="Porcentaje" xfId="5" builtinId="5"/>
  </cellStyles>
  <dxfs count="581">
    <dxf>
      <fill>
        <patternFill>
          <bgColor theme="7" tint="-0.24994659260841701"/>
        </patternFill>
      </fill>
    </dxf>
    <dxf>
      <fill>
        <patternFill>
          <bgColor rgb="FFFFC0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3" Type="http://schemas.openxmlformats.org/officeDocument/2006/relationships/hyperlink" Target="#Indice!A1"/><Relationship Id="rId2" Type="http://schemas.openxmlformats.org/officeDocument/2006/relationships/image" Target="../media/image2.png"/><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40</xdr:row>
      <xdr:rowOff>137160</xdr:rowOff>
    </xdr:from>
    <xdr:to>
      <xdr:col>1</xdr:col>
      <xdr:colOff>601980</xdr:colOff>
      <xdr:row>41</xdr:row>
      <xdr:rowOff>22860</xdr:rowOff>
    </xdr:to>
    <xdr:pic>
      <xdr:nvPicPr>
        <xdr:cNvPr id="2" name="Picture 41" descr="pi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68240"/>
          <a:ext cx="9601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335280</xdr:colOff>
      <xdr:row>1</xdr:row>
      <xdr:rowOff>141562</xdr:rowOff>
    </xdr:from>
    <xdr:to>
      <xdr:col>1</xdr:col>
      <xdr:colOff>1798320</xdr:colOff>
      <xdr:row>4</xdr:row>
      <xdr:rowOff>76503</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5280" y="286342"/>
          <a:ext cx="1821180" cy="5750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23</xdr:row>
      <xdr:rowOff>137160</xdr:rowOff>
    </xdr:from>
    <xdr:to>
      <xdr:col>1</xdr:col>
      <xdr:colOff>601980</xdr:colOff>
      <xdr:row>24</xdr:row>
      <xdr:rowOff>22860</xdr:rowOff>
    </xdr:to>
    <xdr:pic>
      <xdr:nvPicPr>
        <xdr:cNvPr id="2" name="Picture 41" descr="pi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740140"/>
          <a:ext cx="96012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297180</xdr:colOff>
      <xdr:row>2</xdr:row>
      <xdr:rowOff>34882</xdr:rowOff>
    </xdr:from>
    <xdr:to>
      <xdr:col>1</xdr:col>
      <xdr:colOff>1760220</xdr:colOff>
      <xdr:row>4</xdr:row>
      <xdr:rowOff>114603</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7180" y="324442"/>
          <a:ext cx="1821180" cy="5750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334220"/>
          <a:ext cx="9982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243840</xdr:colOff>
      <xdr:row>2</xdr:row>
      <xdr:rowOff>22860</xdr:rowOff>
    </xdr:from>
    <xdr:to>
      <xdr:col>16</xdr:col>
      <xdr:colOff>783840</xdr:colOff>
      <xdr:row>2</xdr:row>
      <xdr:rowOff>182880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a:off x="13304520" y="52578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236220</xdr:colOff>
      <xdr:row>2</xdr:row>
      <xdr:rowOff>30480</xdr:rowOff>
    </xdr:from>
    <xdr:to>
      <xdr:col>16</xdr:col>
      <xdr:colOff>776220</xdr:colOff>
      <xdr:row>3</xdr:row>
      <xdr:rowOff>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300-000003000000}"/>
            </a:ext>
          </a:extLst>
        </xdr:cNvPr>
        <xdr:cNvSpPr/>
      </xdr:nvSpPr>
      <xdr:spPr>
        <a:xfrm>
          <a:off x="13296900" y="53340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213360</xdr:colOff>
      <xdr:row>1</xdr:row>
      <xdr:rowOff>297180</xdr:rowOff>
    </xdr:from>
    <xdr:to>
      <xdr:col>16</xdr:col>
      <xdr:colOff>753360</xdr:colOff>
      <xdr:row>2</xdr:row>
      <xdr:rowOff>144780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400-000003000000}"/>
            </a:ext>
          </a:extLst>
        </xdr:cNvPr>
        <xdr:cNvSpPr/>
      </xdr:nvSpPr>
      <xdr:spPr>
        <a:xfrm>
          <a:off x="13274040" y="48768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213360</xdr:colOff>
      <xdr:row>2</xdr:row>
      <xdr:rowOff>0</xdr:rowOff>
    </xdr:from>
    <xdr:to>
      <xdr:col>16</xdr:col>
      <xdr:colOff>753360</xdr:colOff>
      <xdr:row>2</xdr:row>
      <xdr:rowOff>160020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13274040" y="50292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213360</xdr:colOff>
      <xdr:row>2</xdr:row>
      <xdr:rowOff>22860</xdr:rowOff>
    </xdr:from>
    <xdr:to>
      <xdr:col>16</xdr:col>
      <xdr:colOff>753360</xdr:colOff>
      <xdr:row>2</xdr:row>
      <xdr:rowOff>182880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13274040" y="52578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228600</xdr:colOff>
      <xdr:row>1</xdr:row>
      <xdr:rowOff>304800</xdr:rowOff>
    </xdr:from>
    <xdr:to>
      <xdr:col>16</xdr:col>
      <xdr:colOff>768600</xdr:colOff>
      <xdr:row>2</xdr:row>
      <xdr:rowOff>152400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700-000003000000}"/>
            </a:ext>
          </a:extLst>
        </xdr:cNvPr>
        <xdr:cNvSpPr/>
      </xdr:nvSpPr>
      <xdr:spPr>
        <a:xfrm>
          <a:off x="13289280" y="49530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213360</xdr:colOff>
      <xdr:row>2</xdr:row>
      <xdr:rowOff>0</xdr:rowOff>
    </xdr:from>
    <xdr:to>
      <xdr:col>16</xdr:col>
      <xdr:colOff>753360</xdr:colOff>
      <xdr:row>2</xdr:row>
      <xdr:rowOff>160020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13274040" y="50292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236220</xdr:colOff>
      <xdr:row>2</xdr:row>
      <xdr:rowOff>0</xdr:rowOff>
    </xdr:from>
    <xdr:to>
      <xdr:col>16</xdr:col>
      <xdr:colOff>776220</xdr:colOff>
      <xdr:row>2</xdr:row>
      <xdr:rowOff>160020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13296900" y="50292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213360</xdr:colOff>
      <xdr:row>2</xdr:row>
      <xdr:rowOff>0</xdr:rowOff>
    </xdr:from>
    <xdr:to>
      <xdr:col>16</xdr:col>
      <xdr:colOff>753360</xdr:colOff>
      <xdr:row>2</xdr:row>
      <xdr:rowOff>160020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13274040" y="50292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243840</xdr:colOff>
      <xdr:row>2</xdr:row>
      <xdr:rowOff>0</xdr:rowOff>
    </xdr:from>
    <xdr:to>
      <xdr:col>16</xdr:col>
      <xdr:colOff>783840</xdr:colOff>
      <xdr:row>2</xdr:row>
      <xdr:rowOff>160020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13304520" y="50292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236220</xdr:colOff>
      <xdr:row>2</xdr:row>
      <xdr:rowOff>0</xdr:rowOff>
    </xdr:from>
    <xdr:to>
      <xdr:col>16</xdr:col>
      <xdr:colOff>776220</xdr:colOff>
      <xdr:row>2</xdr:row>
      <xdr:rowOff>160020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C00-000003000000}"/>
            </a:ext>
          </a:extLst>
        </xdr:cNvPr>
        <xdr:cNvSpPr/>
      </xdr:nvSpPr>
      <xdr:spPr>
        <a:xfrm>
          <a:off x="13296900" y="50292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251460</xdr:colOff>
      <xdr:row>2</xdr:row>
      <xdr:rowOff>7620</xdr:rowOff>
    </xdr:from>
    <xdr:to>
      <xdr:col>16</xdr:col>
      <xdr:colOff>791460</xdr:colOff>
      <xdr:row>2</xdr:row>
      <xdr:rowOff>167640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13312140" y="51054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205740</xdr:colOff>
      <xdr:row>1</xdr:row>
      <xdr:rowOff>304800</xdr:rowOff>
    </xdr:from>
    <xdr:to>
      <xdr:col>16</xdr:col>
      <xdr:colOff>745740</xdr:colOff>
      <xdr:row>2</xdr:row>
      <xdr:rowOff>152400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a:off x="13266420" y="49530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213360</xdr:colOff>
      <xdr:row>2</xdr:row>
      <xdr:rowOff>7620</xdr:rowOff>
    </xdr:from>
    <xdr:to>
      <xdr:col>16</xdr:col>
      <xdr:colOff>753360</xdr:colOff>
      <xdr:row>2</xdr:row>
      <xdr:rowOff>167640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0F00-000003000000}"/>
            </a:ext>
          </a:extLst>
        </xdr:cNvPr>
        <xdr:cNvSpPr/>
      </xdr:nvSpPr>
      <xdr:spPr>
        <a:xfrm>
          <a:off x="13274040" y="51054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213360</xdr:colOff>
      <xdr:row>1</xdr:row>
      <xdr:rowOff>304800</xdr:rowOff>
    </xdr:from>
    <xdr:to>
      <xdr:col>16</xdr:col>
      <xdr:colOff>753360</xdr:colOff>
      <xdr:row>2</xdr:row>
      <xdr:rowOff>152400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1000-000003000000}"/>
            </a:ext>
          </a:extLst>
        </xdr:cNvPr>
        <xdr:cNvSpPr/>
      </xdr:nvSpPr>
      <xdr:spPr>
        <a:xfrm>
          <a:off x="13274040" y="49530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220980</xdr:colOff>
      <xdr:row>2</xdr:row>
      <xdr:rowOff>7620</xdr:rowOff>
    </xdr:from>
    <xdr:to>
      <xdr:col>16</xdr:col>
      <xdr:colOff>760980</xdr:colOff>
      <xdr:row>2</xdr:row>
      <xdr:rowOff>167640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1100-000003000000}"/>
            </a:ext>
          </a:extLst>
        </xdr:cNvPr>
        <xdr:cNvSpPr/>
      </xdr:nvSpPr>
      <xdr:spPr>
        <a:xfrm>
          <a:off x="13281660" y="51054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228600</xdr:colOff>
      <xdr:row>2</xdr:row>
      <xdr:rowOff>7620</xdr:rowOff>
    </xdr:from>
    <xdr:to>
      <xdr:col>16</xdr:col>
      <xdr:colOff>768600</xdr:colOff>
      <xdr:row>2</xdr:row>
      <xdr:rowOff>167640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1200-000003000000}"/>
            </a:ext>
          </a:extLst>
        </xdr:cNvPr>
        <xdr:cNvSpPr/>
      </xdr:nvSpPr>
      <xdr:spPr>
        <a:xfrm>
          <a:off x="13289280" y="51054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243840</xdr:colOff>
      <xdr:row>1</xdr:row>
      <xdr:rowOff>297180</xdr:rowOff>
    </xdr:from>
    <xdr:to>
      <xdr:col>16</xdr:col>
      <xdr:colOff>783840</xdr:colOff>
      <xdr:row>2</xdr:row>
      <xdr:rowOff>144780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1300-000003000000}"/>
            </a:ext>
          </a:extLst>
        </xdr:cNvPr>
        <xdr:cNvSpPr/>
      </xdr:nvSpPr>
      <xdr:spPr>
        <a:xfrm>
          <a:off x="13304520" y="48768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19</xdr:row>
      <xdr:rowOff>137160</xdr:rowOff>
    </xdr:from>
    <xdr:to>
      <xdr:col>1</xdr:col>
      <xdr:colOff>601980</xdr:colOff>
      <xdr:row>20</xdr:row>
      <xdr:rowOff>22860</xdr:rowOff>
    </xdr:to>
    <xdr:pic>
      <xdr:nvPicPr>
        <xdr:cNvPr id="2" name="Picture 41" descr="pie">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85710"/>
          <a:ext cx="98298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55245</xdr:colOff>
      <xdr:row>2</xdr:row>
      <xdr:rowOff>50122</xdr:rowOff>
    </xdr:from>
    <xdr:to>
      <xdr:col>1</xdr:col>
      <xdr:colOff>1899285</xdr:colOff>
      <xdr:row>4</xdr:row>
      <xdr:rowOff>129843</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6245" y="335872"/>
          <a:ext cx="1844040" cy="565496"/>
        </a:xfrm>
        <a:prstGeom prst="rect">
          <a:avLst/>
        </a:prstGeom>
      </xdr:spPr>
    </xdr:pic>
    <xdr:clientData/>
  </xdr:twoCellAnchor>
  <xdr:twoCellAnchor>
    <xdr:from>
      <xdr:col>10</xdr:col>
      <xdr:colOff>228600</xdr:colOff>
      <xdr:row>3</xdr:row>
      <xdr:rowOff>152400</xdr:rowOff>
    </xdr:from>
    <xdr:to>
      <xdr:col>10</xdr:col>
      <xdr:colOff>768600</xdr:colOff>
      <xdr:row>3</xdr:row>
      <xdr:rowOff>304800</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id="{00000000-0008-0000-1400-000004000000}"/>
            </a:ext>
          </a:extLst>
        </xdr:cNvPr>
        <xdr:cNvSpPr/>
      </xdr:nvSpPr>
      <xdr:spPr>
        <a:xfrm>
          <a:off x="11830050" y="581025"/>
          <a:ext cx="540000" cy="15240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70</xdr:row>
      <xdr:rowOff>0</xdr:rowOff>
    </xdr:from>
    <xdr:to>
      <xdr:col>1</xdr:col>
      <xdr:colOff>655320</xdr:colOff>
      <xdr:row>70</xdr:row>
      <xdr:rowOff>45720</xdr:rowOff>
    </xdr:to>
    <xdr:pic>
      <xdr:nvPicPr>
        <xdr:cNvPr id="2" name="Picture 41" descr="pie">
          <a:extLst>
            <a:ext uri="{FF2B5EF4-FFF2-40B4-BE49-F238E27FC236}">
              <a16:creationId xmlns:a16="http://schemas.microsoft.com/office/drawing/2014/main" id="{00000000-0008-0000-1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68400"/>
          <a:ext cx="922020"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259080</xdr:colOff>
      <xdr:row>2</xdr:row>
      <xdr:rowOff>7620</xdr:rowOff>
    </xdr:from>
    <xdr:to>
      <xdr:col>16</xdr:col>
      <xdr:colOff>799080</xdr:colOff>
      <xdr:row>2</xdr:row>
      <xdr:rowOff>167640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00000000-0008-0000-1500-000003000000}"/>
            </a:ext>
          </a:extLst>
        </xdr:cNvPr>
        <xdr:cNvSpPr/>
      </xdr:nvSpPr>
      <xdr:spPr>
        <a:xfrm>
          <a:off x="13319760" y="510540"/>
          <a:ext cx="540000" cy="160020"/>
        </a:xfrm>
        <a:prstGeom prst="roundRect">
          <a:avLst/>
        </a:prstGeom>
        <a:solidFill>
          <a:schemeClr val="accent1">
            <a:lumMod val="20000"/>
            <a:lumOff val="80000"/>
          </a:schemeClr>
        </a:solidFill>
        <a:ln w="9525">
          <a:prstDash val="sysDash"/>
        </a:ln>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lang="es-CL" sz="700" b="1">
              <a:latin typeface="Verdana" panose="020B0604030504040204" pitchFamily="34" charset="0"/>
              <a:ea typeface="Verdana" panose="020B0604030504040204" pitchFamily="34" charset="0"/>
            </a:rPr>
            <a:t>Indice</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M51"/>
  <sheetViews>
    <sheetView tabSelected="1" workbookViewId="0"/>
  </sheetViews>
  <sheetFormatPr baseColWidth="10" defaultColWidth="15.6640625" defaultRowHeight="11.25" x14ac:dyDescent="0.2"/>
  <cols>
    <col min="1" max="1" width="6.6640625" style="6" customWidth="1"/>
    <col min="2" max="2" width="39" style="6" customWidth="1"/>
    <col min="3" max="3" width="50.83203125" style="6" customWidth="1"/>
    <col min="4" max="8" width="15.6640625" style="6"/>
    <col min="9" max="9" width="15.6640625" style="6" customWidth="1"/>
    <col min="10" max="254" width="15.6640625" style="6"/>
    <col min="255" max="255" width="6.6640625" style="6" customWidth="1"/>
    <col min="256" max="256" width="33.5" style="6" bestFit="1" customWidth="1"/>
    <col min="257" max="257" width="1.6640625" style="6" customWidth="1"/>
    <col min="258" max="258" width="60" style="6" bestFit="1" customWidth="1"/>
    <col min="259" max="510" width="15.6640625" style="6"/>
    <col min="511" max="511" width="6.6640625" style="6" customWidth="1"/>
    <col min="512" max="512" width="33.5" style="6" bestFit="1" customWidth="1"/>
    <col min="513" max="513" width="1.6640625" style="6" customWidth="1"/>
    <col min="514" max="514" width="60" style="6" bestFit="1" customWidth="1"/>
    <col min="515" max="766" width="15.6640625" style="6"/>
    <col min="767" max="767" width="6.6640625" style="6" customWidth="1"/>
    <col min="768" max="768" width="33.5" style="6" bestFit="1" customWidth="1"/>
    <col min="769" max="769" width="1.6640625" style="6" customWidth="1"/>
    <col min="770" max="770" width="60" style="6" bestFit="1" customWidth="1"/>
    <col min="771" max="1022" width="15.6640625" style="6"/>
    <col min="1023" max="1023" width="6.6640625" style="6" customWidth="1"/>
    <col min="1024" max="1024" width="33.5" style="6" bestFit="1" customWidth="1"/>
    <col min="1025" max="1025" width="1.6640625" style="6" customWidth="1"/>
    <col min="1026" max="1026" width="60" style="6" bestFit="1" customWidth="1"/>
    <col min="1027" max="1278" width="15.6640625" style="6"/>
    <col min="1279" max="1279" width="6.6640625" style="6" customWidth="1"/>
    <col min="1280" max="1280" width="33.5" style="6" bestFit="1" customWidth="1"/>
    <col min="1281" max="1281" width="1.6640625" style="6" customWidth="1"/>
    <col min="1282" max="1282" width="60" style="6" bestFit="1" customWidth="1"/>
    <col min="1283" max="1534" width="15.6640625" style="6"/>
    <col min="1535" max="1535" width="6.6640625" style="6" customWidth="1"/>
    <col min="1536" max="1536" width="33.5" style="6" bestFit="1" customWidth="1"/>
    <col min="1537" max="1537" width="1.6640625" style="6" customWidth="1"/>
    <col min="1538" max="1538" width="60" style="6" bestFit="1" customWidth="1"/>
    <col min="1539" max="1790" width="15.6640625" style="6"/>
    <col min="1791" max="1791" width="6.6640625" style="6" customWidth="1"/>
    <col min="1792" max="1792" width="33.5" style="6" bestFit="1" customWidth="1"/>
    <col min="1793" max="1793" width="1.6640625" style="6" customWidth="1"/>
    <col min="1794" max="1794" width="60" style="6" bestFit="1" customWidth="1"/>
    <col min="1795" max="2046" width="15.6640625" style="6"/>
    <col min="2047" max="2047" width="6.6640625" style="6" customWidth="1"/>
    <col min="2048" max="2048" width="33.5" style="6" bestFit="1" customWidth="1"/>
    <col min="2049" max="2049" width="1.6640625" style="6" customWidth="1"/>
    <col min="2050" max="2050" width="60" style="6" bestFit="1" customWidth="1"/>
    <col min="2051" max="2302" width="15.6640625" style="6"/>
    <col min="2303" max="2303" width="6.6640625" style="6" customWidth="1"/>
    <col min="2304" max="2304" width="33.5" style="6" bestFit="1" customWidth="1"/>
    <col min="2305" max="2305" width="1.6640625" style="6" customWidth="1"/>
    <col min="2306" max="2306" width="60" style="6" bestFit="1" customWidth="1"/>
    <col min="2307" max="2558" width="15.6640625" style="6"/>
    <col min="2559" max="2559" width="6.6640625" style="6" customWidth="1"/>
    <col min="2560" max="2560" width="33.5" style="6" bestFit="1" customWidth="1"/>
    <col min="2561" max="2561" width="1.6640625" style="6" customWidth="1"/>
    <col min="2562" max="2562" width="60" style="6" bestFit="1" customWidth="1"/>
    <col min="2563" max="2814" width="15.6640625" style="6"/>
    <col min="2815" max="2815" width="6.6640625" style="6" customWidth="1"/>
    <col min="2816" max="2816" width="33.5" style="6" bestFit="1" customWidth="1"/>
    <col min="2817" max="2817" width="1.6640625" style="6" customWidth="1"/>
    <col min="2818" max="2818" width="60" style="6" bestFit="1" customWidth="1"/>
    <col min="2819" max="3070" width="15.6640625" style="6"/>
    <col min="3071" max="3071" width="6.6640625" style="6" customWidth="1"/>
    <col min="3072" max="3072" width="33.5" style="6" bestFit="1" customWidth="1"/>
    <col min="3073" max="3073" width="1.6640625" style="6" customWidth="1"/>
    <col min="3074" max="3074" width="60" style="6" bestFit="1" customWidth="1"/>
    <col min="3075" max="3326" width="15.6640625" style="6"/>
    <col min="3327" max="3327" width="6.6640625" style="6" customWidth="1"/>
    <col min="3328" max="3328" width="33.5" style="6" bestFit="1" customWidth="1"/>
    <col min="3329" max="3329" width="1.6640625" style="6" customWidth="1"/>
    <col min="3330" max="3330" width="60" style="6" bestFit="1" customWidth="1"/>
    <col min="3331" max="3582" width="15.6640625" style="6"/>
    <col min="3583" max="3583" width="6.6640625" style="6" customWidth="1"/>
    <col min="3584" max="3584" width="33.5" style="6" bestFit="1" customWidth="1"/>
    <col min="3585" max="3585" width="1.6640625" style="6" customWidth="1"/>
    <col min="3586" max="3586" width="60" style="6" bestFit="1" customWidth="1"/>
    <col min="3587" max="3838" width="15.6640625" style="6"/>
    <col min="3839" max="3839" width="6.6640625" style="6" customWidth="1"/>
    <col min="3840" max="3840" width="33.5" style="6" bestFit="1" customWidth="1"/>
    <col min="3841" max="3841" width="1.6640625" style="6" customWidth="1"/>
    <col min="3842" max="3842" width="60" style="6" bestFit="1" customWidth="1"/>
    <col min="3843" max="4094" width="15.6640625" style="6"/>
    <col min="4095" max="4095" width="6.6640625" style="6" customWidth="1"/>
    <col min="4096" max="4096" width="33.5" style="6" bestFit="1" customWidth="1"/>
    <col min="4097" max="4097" width="1.6640625" style="6" customWidth="1"/>
    <col min="4098" max="4098" width="60" style="6" bestFit="1" customWidth="1"/>
    <col min="4099" max="4350" width="15.6640625" style="6"/>
    <col min="4351" max="4351" width="6.6640625" style="6" customWidth="1"/>
    <col min="4352" max="4352" width="33.5" style="6" bestFit="1" customWidth="1"/>
    <col min="4353" max="4353" width="1.6640625" style="6" customWidth="1"/>
    <col min="4354" max="4354" width="60" style="6" bestFit="1" customWidth="1"/>
    <col min="4355" max="4606" width="15.6640625" style="6"/>
    <col min="4607" max="4607" width="6.6640625" style="6" customWidth="1"/>
    <col min="4608" max="4608" width="33.5" style="6" bestFit="1" customWidth="1"/>
    <col min="4609" max="4609" width="1.6640625" style="6" customWidth="1"/>
    <col min="4610" max="4610" width="60" style="6" bestFit="1" customWidth="1"/>
    <col min="4611" max="4862" width="15.6640625" style="6"/>
    <col min="4863" max="4863" width="6.6640625" style="6" customWidth="1"/>
    <col min="4864" max="4864" width="33.5" style="6" bestFit="1" customWidth="1"/>
    <col min="4865" max="4865" width="1.6640625" style="6" customWidth="1"/>
    <col min="4866" max="4866" width="60" style="6" bestFit="1" customWidth="1"/>
    <col min="4867" max="5118" width="15.6640625" style="6"/>
    <col min="5119" max="5119" width="6.6640625" style="6" customWidth="1"/>
    <col min="5120" max="5120" width="33.5" style="6" bestFit="1" customWidth="1"/>
    <col min="5121" max="5121" width="1.6640625" style="6" customWidth="1"/>
    <col min="5122" max="5122" width="60" style="6" bestFit="1" customWidth="1"/>
    <col min="5123" max="5374" width="15.6640625" style="6"/>
    <col min="5375" max="5375" width="6.6640625" style="6" customWidth="1"/>
    <col min="5376" max="5376" width="33.5" style="6" bestFit="1" customWidth="1"/>
    <col min="5377" max="5377" width="1.6640625" style="6" customWidth="1"/>
    <col min="5378" max="5378" width="60" style="6" bestFit="1" customWidth="1"/>
    <col min="5379" max="5630" width="15.6640625" style="6"/>
    <col min="5631" max="5631" width="6.6640625" style="6" customWidth="1"/>
    <col min="5632" max="5632" width="33.5" style="6" bestFit="1" customWidth="1"/>
    <col min="5633" max="5633" width="1.6640625" style="6" customWidth="1"/>
    <col min="5634" max="5634" width="60" style="6" bestFit="1" customWidth="1"/>
    <col min="5635" max="5886" width="15.6640625" style="6"/>
    <col min="5887" max="5887" width="6.6640625" style="6" customWidth="1"/>
    <col min="5888" max="5888" width="33.5" style="6" bestFit="1" customWidth="1"/>
    <col min="5889" max="5889" width="1.6640625" style="6" customWidth="1"/>
    <col min="5890" max="5890" width="60" style="6" bestFit="1" customWidth="1"/>
    <col min="5891" max="6142" width="15.6640625" style="6"/>
    <col min="6143" max="6143" width="6.6640625" style="6" customWidth="1"/>
    <col min="6144" max="6144" width="33.5" style="6" bestFit="1" customWidth="1"/>
    <col min="6145" max="6145" width="1.6640625" style="6" customWidth="1"/>
    <col min="6146" max="6146" width="60" style="6" bestFit="1" customWidth="1"/>
    <col min="6147" max="6398" width="15.6640625" style="6"/>
    <col min="6399" max="6399" width="6.6640625" style="6" customWidth="1"/>
    <col min="6400" max="6400" width="33.5" style="6" bestFit="1" customWidth="1"/>
    <col min="6401" max="6401" width="1.6640625" style="6" customWidth="1"/>
    <col min="6402" max="6402" width="60" style="6" bestFit="1" customWidth="1"/>
    <col min="6403" max="6654" width="15.6640625" style="6"/>
    <col min="6655" max="6655" width="6.6640625" style="6" customWidth="1"/>
    <col min="6656" max="6656" width="33.5" style="6" bestFit="1" customWidth="1"/>
    <col min="6657" max="6657" width="1.6640625" style="6" customWidth="1"/>
    <col min="6658" max="6658" width="60" style="6" bestFit="1" customWidth="1"/>
    <col min="6659" max="6910" width="15.6640625" style="6"/>
    <col min="6911" max="6911" width="6.6640625" style="6" customWidth="1"/>
    <col min="6912" max="6912" width="33.5" style="6" bestFit="1" customWidth="1"/>
    <col min="6913" max="6913" width="1.6640625" style="6" customWidth="1"/>
    <col min="6914" max="6914" width="60" style="6" bestFit="1" customWidth="1"/>
    <col min="6915" max="7166" width="15.6640625" style="6"/>
    <col min="7167" max="7167" width="6.6640625" style="6" customWidth="1"/>
    <col min="7168" max="7168" width="33.5" style="6" bestFit="1" customWidth="1"/>
    <col min="7169" max="7169" width="1.6640625" style="6" customWidth="1"/>
    <col min="7170" max="7170" width="60" style="6" bestFit="1" customWidth="1"/>
    <col min="7171" max="7422" width="15.6640625" style="6"/>
    <col min="7423" max="7423" width="6.6640625" style="6" customWidth="1"/>
    <col min="7424" max="7424" width="33.5" style="6" bestFit="1" customWidth="1"/>
    <col min="7425" max="7425" width="1.6640625" style="6" customWidth="1"/>
    <col min="7426" max="7426" width="60" style="6" bestFit="1" customWidth="1"/>
    <col min="7427" max="7678" width="15.6640625" style="6"/>
    <col min="7679" max="7679" width="6.6640625" style="6" customWidth="1"/>
    <col min="7680" max="7680" width="33.5" style="6" bestFit="1" customWidth="1"/>
    <col min="7681" max="7681" width="1.6640625" style="6" customWidth="1"/>
    <col min="7682" max="7682" width="60" style="6" bestFit="1" customWidth="1"/>
    <col min="7683" max="7934" width="15.6640625" style="6"/>
    <col min="7935" max="7935" width="6.6640625" style="6" customWidth="1"/>
    <col min="7936" max="7936" width="33.5" style="6" bestFit="1" customWidth="1"/>
    <col min="7937" max="7937" width="1.6640625" style="6" customWidth="1"/>
    <col min="7938" max="7938" width="60" style="6" bestFit="1" customWidth="1"/>
    <col min="7939" max="8190" width="15.6640625" style="6"/>
    <col min="8191" max="8191" width="6.6640625" style="6" customWidth="1"/>
    <col min="8192" max="8192" width="33.5" style="6" bestFit="1" customWidth="1"/>
    <col min="8193" max="8193" width="1.6640625" style="6" customWidth="1"/>
    <col min="8194" max="8194" width="60" style="6" bestFit="1" customWidth="1"/>
    <col min="8195" max="8446" width="15.6640625" style="6"/>
    <col min="8447" max="8447" width="6.6640625" style="6" customWidth="1"/>
    <col min="8448" max="8448" width="33.5" style="6" bestFit="1" customWidth="1"/>
    <col min="8449" max="8449" width="1.6640625" style="6" customWidth="1"/>
    <col min="8450" max="8450" width="60" style="6" bestFit="1" customWidth="1"/>
    <col min="8451" max="8702" width="15.6640625" style="6"/>
    <col min="8703" max="8703" width="6.6640625" style="6" customWidth="1"/>
    <col min="8704" max="8704" width="33.5" style="6" bestFit="1" customWidth="1"/>
    <col min="8705" max="8705" width="1.6640625" style="6" customWidth="1"/>
    <col min="8706" max="8706" width="60" style="6" bestFit="1" customWidth="1"/>
    <col min="8707" max="8958" width="15.6640625" style="6"/>
    <col min="8959" max="8959" width="6.6640625" style="6" customWidth="1"/>
    <col min="8960" max="8960" width="33.5" style="6" bestFit="1" customWidth="1"/>
    <col min="8961" max="8961" width="1.6640625" style="6" customWidth="1"/>
    <col min="8962" max="8962" width="60" style="6" bestFit="1" customWidth="1"/>
    <col min="8963" max="9214" width="15.6640625" style="6"/>
    <col min="9215" max="9215" width="6.6640625" style="6" customWidth="1"/>
    <col min="9216" max="9216" width="33.5" style="6" bestFit="1" customWidth="1"/>
    <col min="9217" max="9217" width="1.6640625" style="6" customWidth="1"/>
    <col min="9218" max="9218" width="60" style="6" bestFit="1" customWidth="1"/>
    <col min="9219" max="9470" width="15.6640625" style="6"/>
    <col min="9471" max="9471" width="6.6640625" style="6" customWidth="1"/>
    <col min="9472" max="9472" width="33.5" style="6" bestFit="1" customWidth="1"/>
    <col min="9473" max="9473" width="1.6640625" style="6" customWidth="1"/>
    <col min="9474" max="9474" width="60" style="6" bestFit="1" customWidth="1"/>
    <col min="9475" max="9726" width="15.6640625" style="6"/>
    <col min="9727" max="9727" width="6.6640625" style="6" customWidth="1"/>
    <col min="9728" max="9728" width="33.5" style="6" bestFit="1" customWidth="1"/>
    <col min="9729" max="9729" width="1.6640625" style="6" customWidth="1"/>
    <col min="9730" max="9730" width="60" style="6" bestFit="1" customWidth="1"/>
    <col min="9731" max="9982" width="15.6640625" style="6"/>
    <col min="9983" max="9983" width="6.6640625" style="6" customWidth="1"/>
    <col min="9984" max="9984" width="33.5" style="6" bestFit="1" customWidth="1"/>
    <col min="9985" max="9985" width="1.6640625" style="6" customWidth="1"/>
    <col min="9986" max="9986" width="60" style="6" bestFit="1" customWidth="1"/>
    <col min="9987" max="10238" width="15.6640625" style="6"/>
    <col min="10239" max="10239" width="6.6640625" style="6" customWidth="1"/>
    <col min="10240" max="10240" width="33.5" style="6" bestFit="1" customWidth="1"/>
    <col min="10241" max="10241" width="1.6640625" style="6" customWidth="1"/>
    <col min="10242" max="10242" width="60" style="6" bestFit="1" customWidth="1"/>
    <col min="10243" max="10494" width="15.6640625" style="6"/>
    <col min="10495" max="10495" width="6.6640625" style="6" customWidth="1"/>
    <col min="10496" max="10496" width="33.5" style="6" bestFit="1" customWidth="1"/>
    <col min="10497" max="10497" width="1.6640625" style="6" customWidth="1"/>
    <col min="10498" max="10498" width="60" style="6" bestFit="1" customWidth="1"/>
    <col min="10499" max="10750" width="15.6640625" style="6"/>
    <col min="10751" max="10751" width="6.6640625" style="6" customWidth="1"/>
    <col min="10752" max="10752" width="33.5" style="6" bestFit="1" customWidth="1"/>
    <col min="10753" max="10753" width="1.6640625" style="6" customWidth="1"/>
    <col min="10754" max="10754" width="60" style="6" bestFit="1" customWidth="1"/>
    <col min="10755" max="11006" width="15.6640625" style="6"/>
    <col min="11007" max="11007" width="6.6640625" style="6" customWidth="1"/>
    <col min="11008" max="11008" width="33.5" style="6" bestFit="1" customWidth="1"/>
    <col min="11009" max="11009" width="1.6640625" style="6" customWidth="1"/>
    <col min="11010" max="11010" width="60" style="6" bestFit="1" customWidth="1"/>
    <col min="11011" max="11262" width="15.6640625" style="6"/>
    <col min="11263" max="11263" width="6.6640625" style="6" customWidth="1"/>
    <col min="11264" max="11264" width="33.5" style="6" bestFit="1" customWidth="1"/>
    <col min="11265" max="11265" width="1.6640625" style="6" customWidth="1"/>
    <col min="11266" max="11266" width="60" style="6" bestFit="1" customWidth="1"/>
    <col min="11267" max="11518" width="15.6640625" style="6"/>
    <col min="11519" max="11519" width="6.6640625" style="6" customWidth="1"/>
    <col min="11520" max="11520" width="33.5" style="6" bestFit="1" customWidth="1"/>
    <col min="11521" max="11521" width="1.6640625" style="6" customWidth="1"/>
    <col min="11522" max="11522" width="60" style="6" bestFit="1" customWidth="1"/>
    <col min="11523" max="11774" width="15.6640625" style="6"/>
    <col min="11775" max="11775" width="6.6640625" style="6" customWidth="1"/>
    <col min="11776" max="11776" width="33.5" style="6" bestFit="1" customWidth="1"/>
    <col min="11777" max="11777" width="1.6640625" style="6" customWidth="1"/>
    <col min="11778" max="11778" width="60" style="6" bestFit="1" customWidth="1"/>
    <col min="11779" max="12030" width="15.6640625" style="6"/>
    <col min="12031" max="12031" width="6.6640625" style="6" customWidth="1"/>
    <col min="12032" max="12032" width="33.5" style="6" bestFit="1" customWidth="1"/>
    <col min="12033" max="12033" width="1.6640625" style="6" customWidth="1"/>
    <col min="12034" max="12034" width="60" style="6" bestFit="1" customWidth="1"/>
    <col min="12035" max="12286" width="15.6640625" style="6"/>
    <col min="12287" max="12287" width="6.6640625" style="6" customWidth="1"/>
    <col min="12288" max="12288" width="33.5" style="6" bestFit="1" customWidth="1"/>
    <col min="12289" max="12289" width="1.6640625" style="6" customWidth="1"/>
    <col min="12290" max="12290" width="60" style="6" bestFit="1" customWidth="1"/>
    <col min="12291" max="12542" width="15.6640625" style="6"/>
    <col min="12543" max="12543" width="6.6640625" style="6" customWidth="1"/>
    <col min="12544" max="12544" width="33.5" style="6" bestFit="1" customWidth="1"/>
    <col min="12545" max="12545" width="1.6640625" style="6" customWidth="1"/>
    <col min="12546" max="12546" width="60" style="6" bestFit="1" customWidth="1"/>
    <col min="12547" max="12798" width="15.6640625" style="6"/>
    <col min="12799" max="12799" width="6.6640625" style="6" customWidth="1"/>
    <col min="12800" max="12800" width="33.5" style="6" bestFit="1" customWidth="1"/>
    <col min="12801" max="12801" width="1.6640625" style="6" customWidth="1"/>
    <col min="12802" max="12802" width="60" style="6" bestFit="1" customWidth="1"/>
    <col min="12803" max="13054" width="15.6640625" style="6"/>
    <col min="13055" max="13055" width="6.6640625" style="6" customWidth="1"/>
    <col min="13056" max="13056" width="33.5" style="6" bestFit="1" customWidth="1"/>
    <col min="13057" max="13057" width="1.6640625" style="6" customWidth="1"/>
    <col min="13058" max="13058" width="60" style="6" bestFit="1" customWidth="1"/>
    <col min="13059" max="13310" width="15.6640625" style="6"/>
    <col min="13311" max="13311" width="6.6640625" style="6" customWidth="1"/>
    <col min="13312" max="13312" width="33.5" style="6" bestFit="1" customWidth="1"/>
    <col min="13313" max="13313" width="1.6640625" style="6" customWidth="1"/>
    <col min="13314" max="13314" width="60" style="6" bestFit="1" customWidth="1"/>
    <col min="13315" max="13566" width="15.6640625" style="6"/>
    <col min="13567" max="13567" width="6.6640625" style="6" customWidth="1"/>
    <col min="13568" max="13568" width="33.5" style="6" bestFit="1" customWidth="1"/>
    <col min="13569" max="13569" width="1.6640625" style="6" customWidth="1"/>
    <col min="13570" max="13570" width="60" style="6" bestFit="1" customWidth="1"/>
    <col min="13571" max="13822" width="15.6640625" style="6"/>
    <col min="13823" max="13823" width="6.6640625" style="6" customWidth="1"/>
    <col min="13824" max="13824" width="33.5" style="6" bestFit="1" customWidth="1"/>
    <col min="13825" max="13825" width="1.6640625" style="6" customWidth="1"/>
    <col min="13826" max="13826" width="60" style="6" bestFit="1" customWidth="1"/>
    <col min="13827" max="14078" width="15.6640625" style="6"/>
    <col min="14079" max="14079" width="6.6640625" style="6" customWidth="1"/>
    <col min="14080" max="14080" width="33.5" style="6" bestFit="1" customWidth="1"/>
    <col min="14081" max="14081" width="1.6640625" style="6" customWidth="1"/>
    <col min="14082" max="14082" width="60" style="6" bestFit="1" customWidth="1"/>
    <col min="14083" max="14334" width="15.6640625" style="6"/>
    <col min="14335" max="14335" width="6.6640625" style="6" customWidth="1"/>
    <col min="14336" max="14336" width="33.5" style="6" bestFit="1" customWidth="1"/>
    <col min="14337" max="14337" width="1.6640625" style="6" customWidth="1"/>
    <col min="14338" max="14338" width="60" style="6" bestFit="1" customWidth="1"/>
    <col min="14339" max="14590" width="15.6640625" style="6"/>
    <col min="14591" max="14591" width="6.6640625" style="6" customWidth="1"/>
    <col min="14592" max="14592" width="33.5" style="6" bestFit="1" customWidth="1"/>
    <col min="14593" max="14593" width="1.6640625" style="6" customWidth="1"/>
    <col min="14594" max="14594" width="60" style="6" bestFit="1" customWidth="1"/>
    <col min="14595" max="14846" width="15.6640625" style="6"/>
    <col min="14847" max="14847" width="6.6640625" style="6" customWidth="1"/>
    <col min="14848" max="14848" width="33.5" style="6" bestFit="1" customWidth="1"/>
    <col min="14849" max="14849" width="1.6640625" style="6" customWidth="1"/>
    <col min="14850" max="14850" width="60" style="6" bestFit="1" customWidth="1"/>
    <col min="14851" max="15102" width="15.6640625" style="6"/>
    <col min="15103" max="15103" width="6.6640625" style="6" customWidth="1"/>
    <col min="15104" max="15104" width="33.5" style="6" bestFit="1" customWidth="1"/>
    <col min="15105" max="15105" width="1.6640625" style="6" customWidth="1"/>
    <col min="15106" max="15106" width="60" style="6" bestFit="1" customWidth="1"/>
    <col min="15107" max="15358" width="15.6640625" style="6"/>
    <col min="15359" max="15359" width="6.6640625" style="6" customWidth="1"/>
    <col min="15360" max="15360" width="33.5" style="6" bestFit="1" customWidth="1"/>
    <col min="15361" max="15361" width="1.6640625" style="6" customWidth="1"/>
    <col min="15362" max="15362" width="60" style="6" bestFit="1" customWidth="1"/>
    <col min="15363" max="15614" width="15.6640625" style="6"/>
    <col min="15615" max="15615" width="6.6640625" style="6" customWidth="1"/>
    <col min="15616" max="15616" width="33.5" style="6" bestFit="1" customWidth="1"/>
    <col min="15617" max="15617" width="1.6640625" style="6" customWidth="1"/>
    <col min="15618" max="15618" width="60" style="6" bestFit="1" customWidth="1"/>
    <col min="15619" max="15870" width="15.6640625" style="6"/>
    <col min="15871" max="15871" width="6.6640625" style="6" customWidth="1"/>
    <col min="15872" max="15872" width="33.5" style="6" bestFit="1" customWidth="1"/>
    <col min="15873" max="15873" width="1.6640625" style="6" customWidth="1"/>
    <col min="15874" max="15874" width="60" style="6" bestFit="1" customWidth="1"/>
    <col min="15875" max="16126" width="15.6640625" style="6"/>
    <col min="16127" max="16127" width="6.6640625" style="6" customWidth="1"/>
    <col min="16128" max="16128" width="33.5" style="6" bestFit="1" customWidth="1"/>
    <col min="16129" max="16129" width="1.6640625" style="6" customWidth="1"/>
    <col min="16130" max="16130" width="60" style="6" bestFit="1" customWidth="1"/>
    <col min="16131" max="16384" width="15.6640625" style="6"/>
  </cols>
  <sheetData>
    <row r="4" spans="1:9" s="4" customFormat="1" ht="27.6" customHeight="1" x14ac:dyDescent="0.2">
      <c r="C4" s="99" t="s">
        <v>82</v>
      </c>
      <c r="D4" s="99"/>
      <c r="E4" s="99"/>
      <c r="F4" s="99"/>
      <c r="G4" s="99"/>
      <c r="H4" s="99"/>
      <c r="I4" s="99"/>
    </row>
    <row r="5" spans="1:9" s="4" customFormat="1" ht="16.149999999999999" customHeight="1" x14ac:dyDescent="0.2">
      <c r="C5" s="99"/>
      <c r="D5" s="99"/>
      <c r="E5" s="99"/>
      <c r="F5" s="99"/>
      <c r="G5" s="99"/>
      <c r="H5" s="99"/>
      <c r="I5" s="99"/>
    </row>
    <row r="6" spans="1:9" s="5" customFormat="1" ht="15" x14ac:dyDescent="0.2">
      <c r="D6" s="15" t="s">
        <v>129</v>
      </c>
      <c r="E6" s="28" t="str">
        <f>CONCATENATE(2025," ","Y"," ",D6," ",2026)</f>
        <v>2025 Y AGOSTO 2026</v>
      </c>
    </row>
    <row r="7" spans="1:9" ht="20.25" x14ac:dyDescent="0.2">
      <c r="A7" s="98"/>
      <c r="B7" s="98"/>
      <c r="C7" s="98"/>
      <c r="D7" s="98"/>
      <c r="E7" s="98"/>
    </row>
    <row r="8" spans="1:9" s="5" customFormat="1" ht="18" x14ac:dyDescent="0.2">
      <c r="B8" s="16" t="s">
        <v>1</v>
      </c>
      <c r="C8" s="12"/>
    </row>
    <row r="9" spans="1:9" x14ac:dyDescent="0.2">
      <c r="B9" s="7"/>
      <c r="C9" s="7"/>
    </row>
    <row r="10" spans="1:9" s="9" customFormat="1" ht="34.15" customHeight="1" x14ac:dyDescent="0.2">
      <c r="B10" s="100" t="s">
        <v>83</v>
      </c>
      <c r="C10" s="100"/>
      <c r="D10" s="100"/>
      <c r="E10" s="100"/>
      <c r="F10" s="100"/>
      <c r="G10" s="100"/>
      <c r="H10" s="100"/>
      <c r="I10" s="100"/>
    </row>
    <row r="11" spans="1:9" s="9" customFormat="1" ht="19.899999999999999" customHeight="1" x14ac:dyDescent="0.2">
      <c r="B11" s="27" t="s">
        <v>11</v>
      </c>
      <c r="C11" s="26"/>
    </row>
    <row r="12" spans="1:9" s="9" customFormat="1" ht="19.899999999999999" customHeight="1" x14ac:dyDescent="0.2">
      <c r="B12" s="27" t="s">
        <v>101</v>
      </c>
      <c r="C12" s="26"/>
    </row>
    <row r="13" spans="1:9" s="9" customFormat="1" ht="19.899999999999999" customHeight="1" x14ac:dyDescent="0.2">
      <c r="B13" s="27" t="s">
        <v>13</v>
      </c>
      <c r="C13" s="26"/>
    </row>
    <row r="14" spans="1:9" s="9" customFormat="1" ht="19.899999999999999" customHeight="1" x14ac:dyDescent="0.2">
      <c r="B14" s="27" t="s">
        <v>12</v>
      </c>
      <c r="C14" s="26"/>
    </row>
    <row r="15" spans="1:9" s="9" customFormat="1" ht="19.899999999999999" customHeight="1" x14ac:dyDescent="0.2">
      <c r="B15" s="27" t="s">
        <v>14</v>
      </c>
      <c r="C15" s="26"/>
    </row>
    <row r="16" spans="1:9" s="9" customFormat="1" ht="11.45" customHeight="1" x14ac:dyDescent="0.2">
      <c r="B16" s="27"/>
      <c r="C16" s="26"/>
    </row>
    <row r="17" spans="2:8" ht="11.45" customHeight="1" x14ac:dyDescent="0.2">
      <c r="B17" s="7"/>
      <c r="C17" s="7"/>
    </row>
    <row r="18" spans="2:8" s="5" customFormat="1" ht="18" x14ac:dyDescent="0.2">
      <c r="B18" s="16" t="s">
        <v>0</v>
      </c>
      <c r="C18" s="12"/>
    </row>
    <row r="19" spans="2:8" x14ac:dyDescent="0.2">
      <c r="B19" s="7"/>
      <c r="C19" s="7"/>
    </row>
    <row r="20" spans="2:8" s="14" customFormat="1" ht="20.45" customHeight="1" thickBot="1" x14ac:dyDescent="0.25">
      <c r="B20" s="39" t="s">
        <v>3</v>
      </c>
      <c r="C20" s="101" t="s">
        <v>1</v>
      </c>
      <c r="D20" s="102"/>
      <c r="E20" s="102"/>
      <c r="F20" s="102"/>
      <c r="G20" s="102"/>
      <c r="H20" s="102"/>
    </row>
    <row r="21" spans="2:8" s="14" customFormat="1" ht="7.15" customHeight="1" thickTop="1" x14ac:dyDescent="0.2">
      <c r="B21" s="18"/>
      <c r="C21" s="19"/>
      <c r="D21" s="18"/>
      <c r="E21" s="18"/>
    </row>
    <row r="22" spans="2:8" ht="20.45" customHeight="1" x14ac:dyDescent="0.2">
      <c r="B22" s="88" t="s">
        <v>61</v>
      </c>
      <c r="C22" s="41" t="s">
        <v>84</v>
      </c>
      <c r="D22" s="9"/>
      <c r="E22" s="9"/>
      <c r="F22" s="9"/>
    </row>
    <row r="23" spans="2:8" ht="20.45" customHeight="1" x14ac:dyDescent="0.2">
      <c r="B23" s="88" t="s">
        <v>15</v>
      </c>
      <c r="C23" s="41" t="s">
        <v>85</v>
      </c>
      <c r="D23" s="9"/>
      <c r="E23" s="9"/>
      <c r="F23" s="9"/>
    </row>
    <row r="24" spans="2:8" ht="20.45" customHeight="1" x14ac:dyDescent="0.2">
      <c r="B24" s="88" t="s">
        <v>16</v>
      </c>
      <c r="C24" s="41" t="s">
        <v>86</v>
      </c>
      <c r="D24" s="9"/>
      <c r="E24" s="9"/>
      <c r="F24" s="9"/>
    </row>
    <row r="25" spans="2:8" ht="20.45" customHeight="1" x14ac:dyDescent="0.2">
      <c r="B25" s="88" t="s">
        <v>17</v>
      </c>
      <c r="C25" s="41" t="s">
        <v>87</v>
      </c>
      <c r="D25" s="9"/>
      <c r="E25" s="9"/>
      <c r="F25" s="9"/>
    </row>
    <row r="26" spans="2:8" ht="20.45" customHeight="1" x14ac:dyDescent="0.2">
      <c r="B26" s="88" t="s">
        <v>18</v>
      </c>
      <c r="C26" s="41" t="s">
        <v>88</v>
      </c>
      <c r="D26" s="9"/>
      <c r="E26" s="9"/>
      <c r="F26" s="9"/>
    </row>
    <row r="27" spans="2:8" ht="20.45" customHeight="1" x14ac:dyDescent="0.2">
      <c r="B27" s="88" t="s">
        <v>19</v>
      </c>
      <c r="C27" s="41" t="s">
        <v>89</v>
      </c>
      <c r="D27" s="9"/>
      <c r="E27" s="9"/>
      <c r="F27" s="9"/>
    </row>
    <row r="28" spans="2:8" ht="20.45" customHeight="1" x14ac:dyDescent="0.2">
      <c r="B28" s="88" t="s">
        <v>20</v>
      </c>
      <c r="C28" s="41" t="s">
        <v>103</v>
      </c>
      <c r="D28" s="9"/>
      <c r="E28" s="9"/>
      <c r="F28" s="9"/>
    </row>
    <row r="29" spans="2:8" ht="20.45" customHeight="1" x14ac:dyDescent="0.2">
      <c r="B29" s="88" t="s">
        <v>21</v>
      </c>
      <c r="C29" s="41" t="s">
        <v>90</v>
      </c>
      <c r="D29" s="9"/>
      <c r="E29" s="9"/>
      <c r="F29" s="9"/>
    </row>
    <row r="30" spans="2:8" ht="20.45" customHeight="1" x14ac:dyDescent="0.2">
      <c r="B30" s="88" t="s">
        <v>22</v>
      </c>
      <c r="C30" s="41" t="s">
        <v>91</v>
      </c>
      <c r="D30" s="9"/>
      <c r="E30" s="9"/>
      <c r="F30" s="9"/>
    </row>
    <row r="31" spans="2:8" ht="20.45" customHeight="1" x14ac:dyDescent="0.2">
      <c r="B31" s="88" t="s">
        <v>23</v>
      </c>
      <c r="C31" s="41" t="s">
        <v>92</v>
      </c>
      <c r="D31" s="9"/>
      <c r="E31" s="9"/>
      <c r="F31" s="9"/>
    </row>
    <row r="32" spans="2:8" ht="20.45" customHeight="1" x14ac:dyDescent="0.2">
      <c r="B32" s="88" t="s">
        <v>24</v>
      </c>
      <c r="C32" s="41" t="s">
        <v>93</v>
      </c>
      <c r="D32" s="9"/>
      <c r="E32" s="9"/>
      <c r="F32" s="9"/>
    </row>
    <row r="33" spans="2:7" ht="20.45" customHeight="1" x14ac:dyDescent="0.2">
      <c r="B33" s="88" t="s">
        <v>25</v>
      </c>
      <c r="C33" s="41" t="s">
        <v>94</v>
      </c>
      <c r="D33" s="9"/>
      <c r="E33" s="9"/>
      <c r="F33" s="9"/>
    </row>
    <row r="34" spans="2:7" ht="20.45" customHeight="1" x14ac:dyDescent="0.2">
      <c r="B34" s="88" t="s">
        <v>26</v>
      </c>
      <c r="C34" s="41" t="s">
        <v>95</v>
      </c>
      <c r="D34" s="9"/>
      <c r="E34" s="9"/>
      <c r="F34" s="9"/>
    </row>
    <row r="35" spans="2:7" ht="20.45" customHeight="1" x14ac:dyDescent="0.2">
      <c r="B35" s="88" t="s">
        <v>27</v>
      </c>
      <c r="C35" s="41" t="s">
        <v>96</v>
      </c>
      <c r="D35" s="9"/>
      <c r="E35" s="9"/>
      <c r="F35" s="9"/>
    </row>
    <row r="36" spans="2:7" ht="20.45" customHeight="1" x14ac:dyDescent="0.2">
      <c r="B36" s="88" t="s">
        <v>28</v>
      </c>
      <c r="C36" s="41" t="s">
        <v>97</v>
      </c>
      <c r="D36" s="9"/>
      <c r="E36" s="9"/>
      <c r="F36" s="9"/>
    </row>
    <row r="37" spans="2:7" ht="20.45" customHeight="1" x14ac:dyDescent="0.2">
      <c r="B37" s="88" t="s">
        <v>29</v>
      </c>
      <c r="C37" s="41" t="s">
        <v>98</v>
      </c>
      <c r="D37" s="9"/>
      <c r="E37" s="9"/>
      <c r="F37" s="9"/>
    </row>
    <row r="38" spans="2:7" ht="20.45" customHeight="1" x14ac:dyDescent="0.2">
      <c r="B38" s="88" t="s">
        <v>30</v>
      </c>
      <c r="C38" s="41" t="s">
        <v>99</v>
      </c>
      <c r="D38" s="9"/>
      <c r="E38" s="9"/>
      <c r="F38" s="9"/>
    </row>
    <row r="39" spans="2:7" ht="20.45" customHeight="1" x14ac:dyDescent="0.2">
      <c r="B39" s="88" t="s">
        <v>31</v>
      </c>
      <c r="C39" s="41" t="s">
        <v>100</v>
      </c>
      <c r="D39" s="9"/>
      <c r="E39" s="9"/>
      <c r="F39" s="9"/>
    </row>
    <row r="40" spans="2:7" ht="20.45" customHeight="1" x14ac:dyDescent="0.2">
      <c r="B40" s="88" t="s">
        <v>125</v>
      </c>
      <c r="C40" s="41" t="s">
        <v>126</v>
      </c>
      <c r="D40" s="9"/>
      <c r="E40" s="9"/>
      <c r="F40" s="9"/>
    </row>
    <row r="41" spans="2:7" ht="15" customHeight="1" x14ac:dyDescent="0.2">
      <c r="B41" s="8"/>
      <c r="C41" s="8"/>
      <c r="D41" s="8"/>
      <c r="E41" s="8"/>
      <c r="F41" s="8"/>
      <c r="G41" s="8"/>
    </row>
    <row r="48" spans="2:7" x14ac:dyDescent="0.2">
      <c r="F48" s="9"/>
      <c r="G48" s="9"/>
    </row>
    <row r="49" spans="3:13" x14ac:dyDescent="0.2">
      <c r="C49" s="10"/>
      <c r="D49" s="10"/>
      <c r="E49" s="10"/>
      <c r="F49" s="10"/>
      <c r="G49" s="9"/>
    </row>
    <row r="50" spans="3:13" x14ac:dyDescent="0.2">
      <c r="C50" s="10"/>
      <c r="D50" s="10"/>
      <c r="E50" s="10"/>
      <c r="F50" s="10"/>
      <c r="G50" s="9"/>
    </row>
    <row r="51" spans="3:13" x14ac:dyDescent="0.2">
      <c r="C51" s="11"/>
      <c r="D51" s="11"/>
      <c r="E51" s="11"/>
      <c r="F51" s="11"/>
      <c r="G51" s="11"/>
      <c r="H51" s="11"/>
      <c r="I51" s="11"/>
      <c r="J51" s="11"/>
      <c r="K51" s="11"/>
      <c r="L51" s="11"/>
      <c r="M51" s="11"/>
    </row>
  </sheetData>
  <mergeCells count="4">
    <mergeCell ref="A7:E7"/>
    <mergeCell ref="C4:I5"/>
    <mergeCell ref="B10:I10"/>
    <mergeCell ref="C20:H20"/>
  </mergeCells>
  <hyperlinks>
    <hyperlink ref="B22" location="Nacional!A1" display="Nacional" xr:uid="{00000000-0004-0000-0000-000000000000}"/>
    <hyperlink ref="B23" location="XV!A1" display="XV" xr:uid="{00000000-0004-0000-0000-000001000000}"/>
    <hyperlink ref="B24" location="I!A1" display="I" xr:uid="{00000000-0004-0000-0000-000002000000}"/>
    <hyperlink ref="B25" location="II!A1" display="II" xr:uid="{00000000-0004-0000-0000-000003000000}"/>
    <hyperlink ref="B26" location="III!A1" display="III" xr:uid="{00000000-0004-0000-0000-000004000000}"/>
    <hyperlink ref="B27" location="IV!A1" display="IV" xr:uid="{00000000-0004-0000-0000-000005000000}"/>
    <hyperlink ref="B28" location="V!A1" display="V" xr:uid="{00000000-0004-0000-0000-000006000000}"/>
    <hyperlink ref="B29" location="VI!A1" display="VI" xr:uid="{00000000-0004-0000-0000-000007000000}"/>
    <hyperlink ref="B30" location="VII!A1" display="VII" xr:uid="{00000000-0004-0000-0000-000008000000}"/>
    <hyperlink ref="B31" location="XVI!A1" display="XVI" xr:uid="{00000000-0004-0000-0000-000009000000}"/>
    <hyperlink ref="B32" location="VIII!A1" display="VIII" xr:uid="{00000000-0004-0000-0000-00000A000000}"/>
    <hyperlink ref="B33" location="IX!A1" display="IX" xr:uid="{00000000-0004-0000-0000-00000B000000}"/>
    <hyperlink ref="B34" location="XIV!A1" display="XIV" xr:uid="{00000000-0004-0000-0000-00000C000000}"/>
    <hyperlink ref="B35" location="X!A1" display="X" xr:uid="{00000000-0004-0000-0000-00000D000000}"/>
    <hyperlink ref="B36" location="XI!A1" display="XI" xr:uid="{00000000-0004-0000-0000-00000E000000}"/>
    <hyperlink ref="B37" location="XII!A1" display="XII" xr:uid="{00000000-0004-0000-0000-00000F000000}"/>
    <hyperlink ref="B38" location="RM!A1" display="RM" xr:uid="{00000000-0004-0000-0000-000010000000}"/>
    <hyperlink ref="B39" location="SI!A1" display="SI" xr:uid="{00000000-0004-0000-0000-000011000000}"/>
    <hyperlink ref="B40" location="'Ficha Metadatos'!A1" display="Ficha Metadatos" xr:uid="{00000000-0004-0000-0000-000012000000}"/>
  </hyperlinks>
  <printOptions horizontalCentered="1"/>
  <pageMargins left="0.31496062992125984" right="0.31496062992125984" top="0.74803149606299213" bottom="0.74803149606299213" header="0.31496062992125984" footer="0.31496062992125984"/>
  <pageSetup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M34"/>
  <sheetViews>
    <sheetView workbookViewId="0"/>
  </sheetViews>
  <sheetFormatPr baseColWidth="10" defaultColWidth="15.6640625" defaultRowHeight="11.25" x14ac:dyDescent="0.2"/>
  <cols>
    <col min="1" max="1" width="6.6640625" style="6" customWidth="1"/>
    <col min="2" max="2" width="35.83203125" style="6" customWidth="1"/>
    <col min="3" max="3" width="50.83203125" style="6" customWidth="1"/>
    <col min="4" max="254" width="15.6640625" style="6"/>
    <col min="255" max="255" width="6.6640625" style="6" customWidth="1"/>
    <col min="256" max="256" width="33.5" style="6" bestFit="1" customWidth="1"/>
    <col min="257" max="257" width="1.6640625" style="6" customWidth="1"/>
    <col min="258" max="258" width="60" style="6" bestFit="1" customWidth="1"/>
    <col min="259" max="510" width="15.6640625" style="6"/>
    <col min="511" max="511" width="6.6640625" style="6" customWidth="1"/>
    <col min="512" max="512" width="33.5" style="6" bestFit="1" customWidth="1"/>
    <col min="513" max="513" width="1.6640625" style="6" customWidth="1"/>
    <col min="514" max="514" width="60" style="6" bestFit="1" customWidth="1"/>
    <col min="515" max="766" width="15.6640625" style="6"/>
    <col min="767" max="767" width="6.6640625" style="6" customWidth="1"/>
    <col min="768" max="768" width="33.5" style="6" bestFit="1" customWidth="1"/>
    <col min="769" max="769" width="1.6640625" style="6" customWidth="1"/>
    <col min="770" max="770" width="60" style="6" bestFit="1" customWidth="1"/>
    <col min="771" max="1022" width="15.6640625" style="6"/>
    <col min="1023" max="1023" width="6.6640625" style="6" customWidth="1"/>
    <col min="1024" max="1024" width="33.5" style="6" bestFit="1" customWidth="1"/>
    <col min="1025" max="1025" width="1.6640625" style="6" customWidth="1"/>
    <col min="1026" max="1026" width="60" style="6" bestFit="1" customWidth="1"/>
    <col min="1027" max="1278" width="15.6640625" style="6"/>
    <col min="1279" max="1279" width="6.6640625" style="6" customWidth="1"/>
    <col min="1280" max="1280" width="33.5" style="6" bestFit="1" customWidth="1"/>
    <col min="1281" max="1281" width="1.6640625" style="6" customWidth="1"/>
    <col min="1282" max="1282" width="60" style="6" bestFit="1" customWidth="1"/>
    <col min="1283" max="1534" width="15.6640625" style="6"/>
    <col min="1535" max="1535" width="6.6640625" style="6" customWidth="1"/>
    <col min="1536" max="1536" width="33.5" style="6" bestFit="1" customWidth="1"/>
    <col min="1537" max="1537" width="1.6640625" style="6" customWidth="1"/>
    <col min="1538" max="1538" width="60" style="6" bestFit="1" customWidth="1"/>
    <col min="1539" max="1790" width="15.6640625" style="6"/>
    <col min="1791" max="1791" width="6.6640625" style="6" customWidth="1"/>
    <col min="1792" max="1792" width="33.5" style="6" bestFit="1" customWidth="1"/>
    <col min="1793" max="1793" width="1.6640625" style="6" customWidth="1"/>
    <col min="1794" max="1794" width="60" style="6" bestFit="1" customWidth="1"/>
    <col min="1795" max="2046" width="15.6640625" style="6"/>
    <col min="2047" max="2047" width="6.6640625" style="6" customWidth="1"/>
    <col min="2048" max="2048" width="33.5" style="6" bestFit="1" customWidth="1"/>
    <col min="2049" max="2049" width="1.6640625" style="6" customWidth="1"/>
    <col min="2050" max="2050" width="60" style="6" bestFit="1" customWidth="1"/>
    <col min="2051" max="2302" width="15.6640625" style="6"/>
    <col min="2303" max="2303" width="6.6640625" style="6" customWidth="1"/>
    <col min="2304" max="2304" width="33.5" style="6" bestFit="1" customWidth="1"/>
    <col min="2305" max="2305" width="1.6640625" style="6" customWidth="1"/>
    <col min="2306" max="2306" width="60" style="6" bestFit="1" customWidth="1"/>
    <col min="2307" max="2558" width="15.6640625" style="6"/>
    <col min="2559" max="2559" width="6.6640625" style="6" customWidth="1"/>
    <col min="2560" max="2560" width="33.5" style="6" bestFit="1" customWidth="1"/>
    <col min="2561" max="2561" width="1.6640625" style="6" customWidth="1"/>
    <col min="2562" max="2562" width="60" style="6" bestFit="1" customWidth="1"/>
    <col min="2563" max="2814" width="15.6640625" style="6"/>
    <col min="2815" max="2815" width="6.6640625" style="6" customWidth="1"/>
    <col min="2816" max="2816" width="33.5" style="6" bestFit="1" customWidth="1"/>
    <col min="2817" max="2817" width="1.6640625" style="6" customWidth="1"/>
    <col min="2818" max="2818" width="60" style="6" bestFit="1" customWidth="1"/>
    <col min="2819" max="3070" width="15.6640625" style="6"/>
    <col min="3071" max="3071" width="6.6640625" style="6" customWidth="1"/>
    <col min="3072" max="3072" width="33.5" style="6" bestFit="1" customWidth="1"/>
    <col min="3073" max="3073" width="1.6640625" style="6" customWidth="1"/>
    <col min="3074" max="3074" width="60" style="6" bestFit="1" customWidth="1"/>
    <col min="3075" max="3326" width="15.6640625" style="6"/>
    <col min="3327" max="3327" width="6.6640625" style="6" customWidth="1"/>
    <col min="3328" max="3328" width="33.5" style="6" bestFit="1" customWidth="1"/>
    <col min="3329" max="3329" width="1.6640625" style="6" customWidth="1"/>
    <col min="3330" max="3330" width="60" style="6" bestFit="1" customWidth="1"/>
    <col min="3331" max="3582" width="15.6640625" style="6"/>
    <col min="3583" max="3583" width="6.6640625" style="6" customWidth="1"/>
    <col min="3584" max="3584" width="33.5" style="6" bestFit="1" customWidth="1"/>
    <col min="3585" max="3585" width="1.6640625" style="6" customWidth="1"/>
    <col min="3586" max="3586" width="60" style="6" bestFit="1" customWidth="1"/>
    <col min="3587" max="3838" width="15.6640625" style="6"/>
    <col min="3839" max="3839" width="6.6640625" style="6" customWidth="1"/>
    <col min="3840" max="3840" width="33.5" style="6" bestFit="1" customWidth="1"/>
    <col min="3841" max="3841" width="1.6640625" style="6" customWidth="1"/>
    <col min="3842" max="3842" width="60" style="6" bestFit="1" customWidth="1"/>
    <col min="3843" max="4094" width="15.6640625" style="6"/>
    <col min="4095" max="4095" width="6.6640625" style="6" customWidth="1"/>
    <col min="4096" max="4096" width="33.5" style="6" bestFit="1" customWidth="1"/>
    <col min="4097" max="4097" width="1.6640625" style="6" customWidth="1"/>
    <col min="4098" max="4098" width="60" style="6" bestFit="1" customWidth="1"/>
    <col min="4099" max="4350" width="15.6640625" style="6"/>
    <col min="4351" max="4351" width="6.6640625" style="6" customWidth="1"/>
    <col min="4352" max="4352" width="33.5" style="6" bestFit="1" customWidth="1"/>
    <col min="4353" max="4353" width="1.6640625" style="6" customWidth="1"/>
    <col min="4354" max="4354" width="60" style="6" bestFit="1" customWidth="1"/>
    <col min="4355" max="4606" width="15.6640625" style="6"/>
    <col min="4607" max="4607" width="6.6640625" style="6" customWidth="1"/>
    <col min="4608" max="4608" width="33.5" style="6" bestFit="1" customWidth="1"/>
    <col min="4609" max="4609" width="1.6640625" style="6" customWidth="1"/>
    <col min="4610" max="4610" width="60" style="6" bestFit="1" customWidth="1"/>
    <col min="4611" max="4862" width="15.6640625" style="6"/>
    <col min="4863" max="4863" width="6.6640625" style="6" customWidth="1"/>
    <col min="4864" max="4864" width="33.5" style="6" bestFit="1" customWidth="1"/>
    <col min="4865" max="4865" width="1.6640625" style="6" customWidth="1"/>
    <col min="4866" max="4866" width="60" style="6" bestFit="1" customWidth="1"/>
    <col min="4867" max="5118" width="15.6640625" style="6"/>
    <col min="5119" max="5119" width="6.6640625" style="6" customWidth="1"/>
    <col min="5120" max="5120" width="33.5" style="6" bestFit="1" customWidth="1"/>
    <col min="5121" max="5121" width="1.6640625" style="6" customWidth="1"/>
    <col min="5122" max="5122" width="60" style="6" bestFit="1" customWidth="1"/>
    <col min="5123" max="5374" width="15.6640625" style="6"/>
    <col min="5375" max="5375" width="6.6640625" style="6" customWidth="1"/>
    <col min="5376" max="5376" width="33.5" style="6" bestFit="1" customWidth="1"/>
    <col min="5377" max="5377" width="1.6640625" style="6" customWidth="1"/>
    <col min="5378" max="5378" width="60" style="6" bestFit="1" customWidth="1"/>
    <col min="5379" max="5630" width="15.6640625" style="6"/>
    <col min="5631" max="5631" width="6.6640625" style="6" customWidth="1"/>
    <col min="5632" max="5632" width="33.5" style="6" bestFit="1" customWidth="1"/>
    <col min="5633" max="5633" width="1.6640625" style="6" customWidth="1"/>
    <col min="5634" max="5634" width="60" style="6" bestFit="1" customWidth="1"/>
    <col min="5635" max="5886" width="15.6640625" style="6"/>
    <col min="5887" max="5887" width="6.6640625" style="6" customWidth="1"/>
    <col min="5888" max="5888" width="33.5" style="6" bestFit="1" customWidth="1"/>
    <col min="5889" max="5889" width="1.6640625" style="6" customWidth="1"/>
    <col min="5890" max="5890" width="60" style="6" bestFit="1" customWidth="1"/>
    <col min="5891" max="6142" width="15.6640625" style="6"/>
    <col min="6143" max="6143" width="6.6640625" style="6" customWidth="1"/>
    <col min="6144" max="6144" width="33.5" style="6" bestFit="1" customWidth="1"/>
    <col min="6145" max="6145" width="1.6640625" style="6" customWidth="1"/>
    <col min="6146" max="6146" width="60" style="6" bestFit="1" customWidth="1"/>
    <col min="6147" max="6398" width="15.6640625" style="6"/>
    <col min="6399" max="6399" width="6.6640625" style="6" customWidth="1"/>
    <col min="6400" max="6400" width="33.5" style="6" bestFit="1" customWidth="1"/>
    <col min="6401" max="6401" width="1.6640625" style="6" customWidth="1"/>
    <col min="6402" max="6402" width="60" style="6" bestFit="1" customWidth="1"/>
    <col min="6403" max="6654" width="15.6640625" style="6"/>
    <col min="6655" max="6655" width="6.6640625" style="6" customWidth="1"/>
    <col min="6656" max="6656" width="33.5" style="6" bestFit="1" customWidth="1"/>
    <col min="6657" max="6657" width="1.6640625" style="6" customWidth="1"/>
    <col min="6658" max="6658" width="60" style="6" bestFit="1" customWidth="1"/>
    <col min="6659" max="6910" width="15.6640625" style="6"/>
    <col min="6911" max="6911" width="6.6640625" style="6" customWidth="1"/>
    <col min="6912" max="6912" width="33.5" style="6" bestFit="1" customWidth="1"/>
    <col min="6913" max="6913" width="1.6640625" style="6" customWidth="1"/>
    <col min="6914" max="6914" width="60" style="6" bestFit="1" customWidth="1"/>
    <col min="6915" max="7166" width="15.6640625" style="6"/>
    <col min="7167" max="7167" width="6.6640625" style="6" customWidth="1"/>
    <col min="7168" max="7168" width="33.5" style="6" bestFit="1" customWidth="1"/>
    <col min="7169" max="7169" width="1.6640625" style="6" customWidth="1"/>
    <col min="7170" max="7170" width="60" style="6" bestFit="1" customWidth="1"/>
    <col min="7171" max="7422" width="15.6640625" style="6"/>
    <col min="7423" max="7423" width="6.6640625" style="6" customWidth="1"/>
    <col min="7424" max="7424" width="33.5" style="6" bestFit="1" customWidth="1"/>
    <col min="7425" max="7425" width="1.6640625" style="6" customWidth="1"/>
    <col min="7426" max="7426" width="60" style="6" bestFit="1" customWidth="1"/>
    <col min="7427" max="7678" width="15.6640625" style="6"/>
    <col min="7679" max="7679" width="6.6640625" style="6" customWidth="1"/>
    <col min="7680" max="7680" width="33.5" style="6" bestFit="1" customWidth="1"/>
    <col min="7681" max="7681" width="1.6640625" style="6" customWidth="1"/>
    <col min="7682" max="7682" width="60" style="6" bestFit="1" customWidth="1"/>
    <col min="7683" max="7934" width="15.6640625" style="6"/>
    <col min="7935" max="7935" width="6.6640625" style="6" customWidth="1"/>
    <col min="7936" max="7936" width="33.5" style="6" bestFit="1" customWidth="1"/>
    <col min="7937" max="7937" width="1.6640625" style="6" customWidth="1"/>
    <col min="7938" max="7938" width="60" style="6" bestFit="1" customWidth="1"/>
    <col min="7939" max="8190" width="15.6640625" style="6"/>
    <col min="8191" max="8191" width="6.6640625" style="6" customWidth="1"/>
    <col min="8192" max="8192" width="33.5" style="6" bestFit="1" customWidth="1"/>
    <col min="8193" max="8193" width="1.6640625" style="6" customWidth="1"/>
    <col min="8194" max="8194" width="60" style="6" bestFit="1" customWidth="1"/>
    <col min="8195" max="8446" width="15.6640625" style="6"/>
    <col min="8447" max="8447" width="6.6640625" style="6" customWidth="1"/>
    <col min="8448" max="8448" width="33.5" style="6" bestFit="1" customWidth="1"/>
    <col min="8449" max="8449" width="1.6640625" style="6" customWidth="1"/>
    <col min="8450" max="8450" width="60" style="6" bestFit="1" customWidth="1"/>
    <col min="8451" max="8702" width="15.6640625" style="6"/>
    <col min="8703" max="8703" width="6.6640625" style="6" customWidth="1"/>
    <col min="8704" max="8704" width="33.5" style="6" bestFit="1" customWidth="1"/>
    <col min="8705" max="8705" width="1.6640625" style="6" customWidth="1"/>
    <col min="8706" max="8706" width="60" style="6" bestFit="1" customWidth="1"/>
    <col min="8707" max="8958" width="15.6640625" style="6"/>
    <col min="8959" max="8959" width="6.6640625" style="6" customWidth="1"/>
    <col min="8960" max="8960" width="33.5" style="6" bestFit="1" customWidth="1"/>
    <col min="8961" max="8961" width="1.6640625" style="6" customWidth="1"/>
    <col min="8962" max="8962" width="60" style="6" bestFit="1" customWidth="1"/>
    <col min="8963" max="9214" width="15.6640625" style="6"/>
    <col min="9215" max="9215" width="6.6640625" style="6" customWidth="1"/>
    <col min="9216" max="9216" width="33.5" style="6" bestFit="1" customWidth="1"/>
    <col min="9217" max="9217" width="1.6640625" style="6" customWidth="1"/>
    <col min="9218" max="9218" width="60" style="6" bestFit="1" customWidth="1"/>
    <col min="9219" max="9470" width="15.6640625" style="6"/>
    <col min="9471" max="9471" width="6.6640625" style="6" customWidth="1"/>
    <col min="9472" max="9472" width="33.5" style="6" bestFit="1" customWidth="1"/>
    <col min="9473" max="9473" width="1.6640625" style="6" customWidth="1"/>
    <col min="9474" max="9474" width="60" style="6" bestFit="1" customWidth="1"/>
    <col min="9475" max="9726" width="15.6640625" style="6"/>
    <col min="9727" max="9727" width="6.6640625" style="6" customWidth="1"/>
    <col min="9728" max="9728" width="33.5" style="6" bestFit="1" customWidth="1"/>
    <col min="9729" max="9729" width="1.6640625" style="6" customWidth="1"/>
    <col min="9730" max="9730" width="60" style="6" bestFit="1" customWidth="1"/>
    <col min="9731" max="9982" width="15.6640625" style="6"/>
    <col min="9983" max="9983" width="6.6640625" style="6" customWidth="1"/>
    <col min="9984" max="9984" width="33.5" style="6" bestFit="1" customWidth="1"/>
    <col min="9985" max="9985" width="1.6640625" style="6" customWidth="1"/>
    <col min="9986" max="9986" width="60" style="6" bestFit="1" customWidth="1"/>
    <col min="9987" max="10238" width="15.6640625" style="6"/>
    <col min="10239" max="10239" width="6.6640625" style="6" customWidth="1"/>
    <col min="10240" max="10240" width="33.5" style="6" bestFit="1" customWidth="1"/>
    <col min="10241" max="10241" width="1.6640625" style="6" customWidth="1"/>
    <col min="10242" max="10242" width="60" style="6" bestFit="1" customWidth="1"/>
    <col min="10243" max="10494" width="15.6640625" style="6"/>
    <col min="10495" max="10495" width="6.6640625" style="6" customWidth="1"/>
    <col min="10496" max="10496" width="33.5" style="6" bestFit="1" customWidth="1"/>
    <col min="10497" max="10497" width="1.6640625" style="6" customWidth="1"/>
    <col min="10498" max="10498" width="60" style="6" bestFit="1" customWidth="1"/>
    <col min="10499" max="10750" width="15.6640625" style="6"/>
    <col min="10751" max="10751" width="6.6640625" style="6" customWidth="1"/>
    <col min="10752" max="10752" width="33.5" style="6" bestFit="1" customWidth="1"/>
    <col min="10753" max="10753" width="1.6640625" style="6" customWidth="1"/>
    <col min="10754" max="10754" width="60" style="6" bestFit="1" customWidth="1"/>
    <col min="10755" max="11006" width="15.6640625" style="6"/>
    <col min="11007" max="11007" width="6.6640625" style="6" customWidth="1"/>
    <col min="11008" max="11008" width="33.5" style="6" bestFit="1" customWidth="1"/>
    <col min="11009" max="11009" width="1.6640625" style="6" customWidth="1"/>
    <col min="11010" max="11010" width="60" style="6" bestFit="1" customWidth="1"/>
    <col min="11011" max="11262" width="15.6640625" style="6"/>
    <col min="11263" max="11263" width="6.6640625" style="6" customWidth="1"/>
    <col min="11264" max="11264" width="33.5" style="6" bestFit="1" customWidth="1"/>
    <col min="11265" max="11265" width="1.6640625" style="6" customWidth="1"/>
    <col min="11266" max="11266" width="60" style="6" bestFit="1" customWidth="1"/>
    <col min="11267" max="11518" width="15.6640625" style="6"/>
    <col min="11519" max="11519" width="6.6640625" style="6" customWidth="1"/>
    <col min="11520" max="11520" width="33.5" style="6" bestFit="1" customWidth="1"/>
    <col min="11521" max="11521" width="1.6640625" style="6" customWidth="1"/>
    <col min="11522" max="11522" width="60" style="6" bestFit="1" customWidth="1"/>
    <col min="11523" max="11774" width="15.6640625" style="6"/>
    <col min="11775" max="11775" width="6.6640625" style="6" customWidth="1"/>
    <col min="11776" max="11776" width="33.5" style="6" bestFit="1" customWidth="1"/>
    <col min="11777" max="11777" width="1.6640625" style="6" customWidth="1"/>
    <col min="11778" max="11778" width="60" style="6" bestFit="1" customWidth="1"/>
    <col min="11779" max="12030" width="15.6640625" style="6"/>
    <col min="12031" max="12031" width="6.6640625" style="6" customWidth="1"/>
    <col min="12032" max="12032" width="33.5" style="6" bestFit="1" customWidth="1"/>
    <col min="12033" max="12033" width="1.6640625" style="6" customWidth="1"/>
    <col min="12034" max="12034" width="60" style="6" bestFit="1" customWidth="1"/>
    <col min="12035" max="12286" width="15.6640625" style="6"/>
    <col min="12287" max="12287" width="6.6640625" style="6" customWidth="1"/>
    <col min="12288" max="12288" width="33.5" style="6" bestFit="1" customWidth="1"/>
    <col min="12289" max="12289" width="1.6640625" style="6" customWidth="1"/>
    <col min="12290" max="12290" width="60" style="6" bestFit="1" customWidth="1"/>
    <col min="12291" max="12542" width="15.6640625" style="6"/>
    <col min="12543" max="12543" width="6.6640625" style="6" customWidth="1"/>
    <col min="12544" max="12544" width="33.5" style="6" bestFit="1" customWidth="1"/>
    <col min="12545" max="12545" width="1.6640625" style="6" customWidth="1"/>
    <col min="12546" max="12546" width="60" style="6" bestFit="1" customWidth="1"/>
    <col min="12547" max="12798" width="15.6640625" style="6"/>
    <col min="12799" max="12799" width="6.6640625" style="6" customWidth="1"/>
    <col min="12800" max="12800" width="33.5" style="6" bestFit="1" customWidth="1"/>
    <col min="12801" max="12801" width="1.6640625" style="6" customWidth="1"/>
    <col min="12802" max="12802" width="60" style="6" bestFit="1" customWidth="1"/>
    <col min="12803" max="13054" width="15.6640625" style="6"/>
    <col min="13055" max="13055" width="6.6640625" style="6" customWidth="1"/>
    <col min="13056" max="13056" width="33.5" style="6" bestFit="1" customWidth="1"/>
    <col min="13057" max="13057" width="1.6640625" style="6" customWidth="1"/>
    <col min="13058" max="13058" width="60" style="6" bestFit="1" customWidth="1"/>
    <col min="13059" max="13310" width="15.6640625" style="6"/>
    <col min="13311" max="13311" width="6.6640625" style="6" customWidth="1"/>
    <col min="13312" max="13312" width="33.5" style="6" bestFit="1" customWidth="1"/>
    <col min="13313" max="13313" width="1.6640625" style="6" customWidth="1"/>
    <col min="13314" max="13314" width="60" style="6" bestFit="1" customWidth="1"/>
    <col min="13315" max="13566" width="15.6640625" style="6"/>
    <col min="13567" max="13567" width="6.6640625" style="6" customWidth="1"/>
    <col min="13568" max="13568" width="33.5" style="6" bestFit="1" customWidth="1"/>
    <col min="13569" max="13569" width="1.6640625" style="6" customWidth="1"/>
    <col min="13570" max="13570" width="60" style="6" bestFit="1" customWidth="1"/>
    <col min="13571" max="13822" width="15.6640625" style="6"/>
    <col min="13823" max="13823" width="6.6640625" style="6" customWidth="1"/>
    <col min="13824" max="13824" width="33.5" style="6" bestFit="1" customWidth="1"/>
    <col min="13825" max="13825" width="1.6640625" style="6" customWidth="1"/>
    <col min="13826" max="13826" width="60" style="6" bestFit="1" customWidth="1"/>
    <col min="13827" max="14078" width="15.6640625" style="6"/>
    <col min="14079" max="14079" width="6.6640625" style="6" customWidth="1"/>
    <col min="14080" max="14080" width="33.5" style="6" bestFit="1" customWidth="1"/>
    <col min="14081" max="14081" width="1.6640625" style="6" customWidth="1"/>
    <col min="14082" max="14082" width="60" style="6" bestFit="1" customWidth="1"/>
    <col min="14083" max="14334" width="15.6640625" style="6"/>
    <col min="14335" max="14335" width="6.6640625" style="6" customWidth="1"/>
    <col min="14336" max="14336" width="33.5" style="6" bestFit="1" customWidth="1"/>
    <col min="14337" max="14337" width="1.6640625" style="6" customWidth="1"/>
    <col min="14338" max="14338" width="60" style="6" bestFit="1" customWidth="1"/>
    <col min="14339" max="14590" width="15.6640625" style="6"/>
    <col min="14591" max="14591" width="6.6640625" style="6" customWidth="1"/>
    <col min="14592" max="14592" width="33.5" style="6" bestFit="1" customWidth="1"/>
    <col min="14593" max="14593" width="1.6640625" style="6" customWidth="1"/>
    <col min="14594" max="14594" width="60" style="6" bestFit="1" customWidth="1"/>
    <col min="14595" max="14846" width="15.6640625" style="6"/>
    <col min="14847" max="14847" width="6.6640625" style="6" customWidth="1"/>
    <col min="14848" max="14848" width="33.5" style="6" bestFit="1" customWidth="1"/>
    <col min="14849" max="14849" width="1.6640625" style="6" customWidth="1"/>
    <col min="14850" max="14850" width="60" style="6" bestFit="1" customWidth="1"/>
    <col min="14851" max="15102" width="15.6640625" style="6"/>
    <col min="15103" max="15103" width="6.6640625" style="6" customWidth="1"/>
    <col min="15104" max="15104" width="33.5" style="6" bestFit="1" customWidth="1"/>
    <col min="15105" max="15105" width="1.6640625" style="6" customWidth="1"/>
    <col min="15106" max="15106" width="60" style="6" bestFit="1" customWidth="1"/>
    <col min="15107" max="15358" width="15.6640625" style="6"/>
    <col min="15359" max="15359" width="6.6640625" style="6" customWidth="1"/>
    <col min="15360" max="15360" width="33.5" style="6" bestFit="1" customWidth="1"/>
    <col min="15361" max="15361" width="1.6640625" style="6" customWidth="1"/>
    <col min="15362" max="15362" width="60" style="6" bestFit="1" customWidth="1"/>
    <col min="15363" max="15614" width="15.6640625" style="6"/>
    <col min="15615" max="15615" width="6.6640625" style="6" customWidth="1"/>
    <col min="15616" max="15616" width="33.5" style="6" bestFit="1" customWidth="1"/>
    <col min="15617" max="15617" width="1.6640625" style="6" customWidth="1"/>
    <col min="15618" max="15618" width="60" style="6" bestFit="1" customWidth="1"/>
    <col min="15619" max="15870" width="15.6640625" style="6"/>
    <col min="15871" max="15871" width="6.6640625" style="6" customWidth="1"/>
    <col min="15872" max="15872" width="33.5" style="6" bestFit="1" customWidth="1"/>
    <col min="15873" max="15873" width="1.6640625" style="6" customWidth="1"/>
    <col min="15874" max="15874" width="60" style="6" bestFit="1" customWidth="1"/>
    <col min="15875" max="16126" width="15.6640625" style="6"/>
    <col min="16127" max="16127" width="6.6640625" style="6" customWidth="1"/>
    <col min="16128" max="16128" width="33.5" style="6" bestFit="1" customWidth="1"/>
    <col min="16129" max="16129" width="1.6640625" style="6" customWidth="1"/>
    <col min="16130" max="16130" width="60" style="6" bestFit="1" customWidth="1"/>
    <col min="16131" max="16384" width="15.6640625" style="6"/>
  </cols>
  <sheetData>
    <row r="4" spans="1:9" s="4" customFormat="1" ht="27.6" customHeight="1" x14ac:dyDescent="0.2">
      <c r="C4" s="99" t="s">
        <v>82</v>
      </c>
      <c r="D4" s="99"/>
      <c r="E4" s="99"/>
      <c r="F4" s="99"/>
      <c r="G4" s="99"/>
      <c r="H4" s="99"/>
      <c r="I4" s="99"/>
    </row>
    <row r="5" spans="1:9" s="5" customFormat="1" ht="16.149999999999999" customHeight="1" x14ac:dyDescent="0.2">
      <c r="C5" s="99"/>
      <c r="D5" s="99"/>
      <c r="E5" s="99"/>
      <c r="F5" s="99"/>
      <c r="G5" s="99"/>
      <c r="H5" s="99"/>
      <c r="I5" s="99"/>
    </row>
    <row r="6" spans="1:9" ht="15" x14ac:dyDescent="0.2">
      <c r="C6" s="109" t="str">
        <f>CONCATENATE(Indice!D6," ",Indice!E6)</f>
        <v>AGOSTO 2025 Y AGOSTO 2026</v>
      </c>
      <c r="D6" s="109"/>
      <c r="E6" s="109"/>
      <c r="F6" s="109"/>
      <c r="G6" s="109"/>
      <c r="H6" s="109"/>
      <c r="I6" s="109"/>
    </row>
    <row r="7" spans="1:9" ht="20.25" x14ac:dyDescent="0.2">
      <c r="A7" s="98"/>
      <c r="B7" s="98"/>
      <c r="C7" s="98"/>
      <c r="D7" s="98"/>
      <c r="E7" s="98"/>
    </row>
    <row r="8" spans="1:9" s="5" customFormat="1" ht="18" x14ac:dyDescent="0.2">
      <c r="B8" s="16" t="s">
        <v>4</v>
      </c>
      <c r="C8" s="12"/>
    </row>
    <row r="9" spans="1:9" x14ac:dyDescent="0.2">
      <c r="B9" s="7"/>
      <c r="C9" s="7"/>
    </row>
    <row r="10" spans="1:9" s="14" customFormat="1" ht="20.45" customHeight="1" thickBot="1" x14ac:dyDescent="0.25">
      <c r="B10" s="25" t="s">
        <v>5</v>
      </c>
      <c r="C10" s="101" t="s">
        <v>6</v>
      </c>
      <c r="D10" s="102"/>
      <c r="E10" s="102"/>
      <c r="F10" s="102"/>
      <c r="G10" s="102"/>
      <c r="H10" s="102"/>
    </row>
    <row r="11" spans="1:9" s="14" customFormat="1" ht="7.15" customHeight="1" thickTop="1" x14ac:dyDescent="0.2">
      <c r="B11" s="18"/>
      <c r="C11" s="29"/>
      <c r="D11" s="18"/>
      <c r="E11" s="18"/>
      <c r="F11" s="30"/>
      <c r="G11" s="30"/>
      <c r="H11" s="30"/>
    </row>
    <row r="12" spans="1:9" s="14" customFormat="1" ht="88.15" customHeight="1" x14ac:dyDescent="0.2">
      <c r="B12" s="31">
        <v>1</v>
      </c>
      <c r="C12" s="105" t="s">
        <v>79</v>
      </c>
      <c r="D12" s="106"/>
      <c r="E12" s="106"/>
      <c r="F12" s="106"/>
      <c r="G12" s="106"/>
      <c r="H12" s="106"/>
    </row>
    <row r="13" spans="1:9" s="14" customFormat="1" ht="88.15" customHeight="1" x14ac:dyDescent="0.2">
      <c r="B13" s="32">
        <v>2</v>
      </c>
      <c r="C13" s="103" t="s">
        <v>80</v>
      </c>
      <c r="D13" s="104"/>
      <c r="E13" s="104"/>
      <c r="F13" s="104"/>
      <c r="G13" s="104"/>
      <c r="H13" s="104"/>
    </row>
    <row r="14" spans="1:9" s="14" customFormat="1" ht="46.15" customHeight="1" x14ac:dyDescent="0.2">
      <c r="B14" s="32">
        <v>3</v>
      </c>
      <c r="C14" s="103" t="s">
        <v>32</v>
      </c>
      <c r="D14" s="104"/>
      <c r="E14" s="104"/>
      <c r="F14" s="104"/>
      <c r="G14" s="104"/>
      <c r="H14" s="104"/>
    </row>
    <row r="15" spans="1:9" s="14" customFormat="1" ht="75.599999999999994" customHeight="1" x14ac:dyDescent="0.2">
      <c r="B15" s="32">
        <v>4</v>
      </c>
      <c r="C15" s="103" t="s">
        <v>81</v>
      </c>
      <c r="D15" s="104"/>
      <c r="E15" s="104"/>
      <c r="F15" s="104"/>
      <c r="G15" s="104"/>
      <c r="H15" s="104"/>
    </row>
    <row r="16" spans="1:9" s="14" customFormat="1" ht="46.9" customHeight="1" x14ac:dyDescent="0.2">
      <c r="B16" s="32">
        <v>5</v>
      </c>
      <c r="C16" s="103" t="s">
        <v>102</v>
      </c>
      <c r="D16" s="104"/>
      <c r="E16" s="104"/>
      <c r="F16" s="104"/>
      <c r="G16" s="104"/>
      <c r="H16" s="104"/>
    </row>
    <row r="17" spans="2:9" s="14" customFormat="1" ht="46.15" customHeight="1" x14ac:dyDescent="0.2">
      <c r="B17" s="32">
        <v>6</v>
      </c>
      <c r="C17" s="107" t="s">
        <v>10</v>
      </c>
      <c r="D17" s="108"/>
      <c r="E17" s="108"/>
      <c r="F17" s="108"/>
      <c r="G17" s="108"/>
      <c r="H17" s="108"/>
    </row>
    <row r="18" spans="2:9" s="14" customFormat="1" ht="46.15" customHeight="1" x14ac:dyDescent="0.2">
      <c r="B18" s="32">
        <v>7</v>
      </c>
      <c r="C18" s="103" t="s">
        <v>7</v>
      </c>
      <c r="D18" s="104"/>
      <c r="E18" s="104"/>
      <c r="F18" s="104"/>
      <c r="G18" s="104"/>
      <c r="H18" s="104"/>
    </row>
    <row r="19" spans="2:9" s="14" customFormat="1" ht="46.15" customHeight="1" x14ac:dyDescent="0.2">
      <c r="B19" s="32">
        <v>8</v>
      </c>
      <c r="C19" s="103" t="s">
        <v>8</v>
      </c>
      <c r="D19" s="104"/>
      <c r="E19" s="104"/>
      <c r="F19" s="104"/>
      <c r="G19" s="104"/>
      <c r="H19" s="104"/>
    </row>
    <row r="20" spans="2:9" ht="10.15" customHeight="1" x14ac:dyDescent="0.2">
      <c r="B20" s="13"/>
      <c r="C20" s="17"/>
      <c r="D20" s="17"/>
      <c r="E20" s="17"/>
      <c r="F20" s="17"/>
      <c r="G20" s="17"/>
      <c r="H20" s="17"/>
      <c r="I20" s="33"/>
    </row>
    <row r="22" spans="2:9" s="22" customFormat="1" ht="15" customHeight="1" x14ac:dyDescent="0.2">
      <c r="B22" s="8"/>
      <c r="C22" s="8"/>
      <c r="D22" s="8"/>
      <c r="E22" s="8"/>
      <c r="F22" s="8"/>
      <c r="G22" s="8"/>
    </row>
    <row r="23" spans="2:9" ht="15" customHeight="1" x14ac:dyDescent="0.2">
      <c r="B23" s="8"/>
      <c r="C23" s="8"/>
      <c r="D23" s="8"/>
      <c r="E23" s="8"/>
      <c r="F23" s="8"/>
      <c r="G23" s="8"/>
    </row>
    <row r="24" spans="2:9" ht="15" customHeight="1" x14ac:dyDescent="0.2">
      <c r="B24" s="8"/>
      <c r="C24" s="8"/>
      <c r="D24" s="8"/>
      <c r="E24" s="8"/>
      <c r="F24" s="8"/>
      <c r="G24" s="8"/>
    </row>
    <row r="31" spans="2:9" x14ac:dyDescent="0.2">
      <c r="F31" s="9"/>
      <c r="G31" s="9"/>
    </row>
    <row r="32" spans="2:9" x14ac:dyDescent="0.2">
      <c r="C32" s="10"/>
      <c r="D32" s="10"/>
      <c r="E32" s="10"/>
      <c r="F32" s="10"/>
      <c r="G32" s="9"/>
    </row>
    <row r="33" spans="3:13" x14ac:dyDescent="0.2">
      <c r="C33" s="10"/>
      <c r="D33" s="10"/>
      <c r="E33" s="10"/>
      <c r="F33" s="10"/>
      <c r="G33" s="9"/>
    </row>
    <row r="34" spans="3:13" x14ac:dyDescent="0.2">
      <c r="C34" s="11"/>
      <c r="D34" s="11"/>
      <c r="E34" s="11"/>
      <c r="F34" s="11"/>
      <c r="G34" s="11"/>
      <c r="H34" s="11"/>
      <c r="I34" s="11"/>
      <c r="J34" s="11"/>
      <c r="K34" s="11"/>
      <c r="L34" s="11"/>
      <c r="M34" s="11"/>
    </row>
  </sheetData>
  <mergeCells count="12">
    <mergeCell ref="C4:I5"/>
    <mergeCell ref="C6:I6"/>
    <mergeCell ref="C15:H15"/>
    <mergeCell ref="C16:H16"/>
    <mergeCell ref="C18:H18"/>
    <mergeCell ref="C19:H19"/>
    <mergeCell ref="A7:E7"/>
    <mergeCell ref="C10:H10"/>
    <mergeCell ref="C12:H12"/>
    <mergeCell ref="C13:H13"/>
    <mergeCell ref="C14:H14"/>
    <mergeCell ref="C17:H17"/>
  </mergeCells>
  <printOptions horizontalCentered="1"/>
  <pageMargins left="0.31496062992125984" right="0.31496062992125984" top="0.74803149606299213" bottom="0.74803149606299213" header="0.31496062992125984" footer="0.31496062992125984"/>
  <pageSetup scale="6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34</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181</v>
      </c>
      <c r="E8" s="53">
        <v>0.105601</v>
      </c>
      <c r="F8" s="44">
        <v>91071.267575999998</v>
      </c>
      <c r="G8" s="66">
        <v>0.20441999999999999</v>
      </c>
      <c r="H8" s="43">
        <v>98</v>
      </c>
      <c r="I8" s="44">
        <v>98049.38175</v>
      </c>
      <c r="J8" s="74">
        <v>0.22449</v>
      </c>
      <c r="K8" s="44">
        <v>83</v>
      </c>
      <c r="L8" s="44">
        <v>82832.048431000003</v>
      </c>
      <c r="M8" s="66">
        <v>0.18072299999999999</v>
      </c>
      <c r="N8" s="43">
        <v>0</v>
      </c>
      <c r="O8" s="44">
        <v>0</v>
      </c>
      <c r="P8" s="74">
        <v>0</v>
      </c>
    </row>
    <row r="9" spans="1:16" ht="15" customHeight="1" x14ac:dyDescent="0.2">
      <c r="A9" s="111"/>
      <c r="B9" s="114"/>
      <c r="C9" s="84" t="s">
        <v>47</v>
      </c>
      <c r="D9" s="44">
        <v>1402</v>
      </c>
      <c r="E9" s="53">
        <v>0.123972</v>
      </c>
      <c r="F9" s="44">
        <v>135169.71278100001</v>
      </c>
      <c r="G9" s="66">
        <v>0.145506</v>
      </c>
      <c r="H9" s="43">
        <v>537</v>
      </c>
      <c r="I9" s="44">
        <v>142918.521034</v>
      </c>
      <c r="J9" s="74">
        <v>0.206704</v>
      </c>
      <c r="K9" s="44">
        <v>865</v>
      </c>
      <c r="L9" s="44">
        <v>130359.180953</v>
      </c>
      <c r="M9" s="66">
        <v>0.107514</v>
      </c>
      <c r="N9" s="43">
        <v>0</v>
      </c>
      <c r="O9" s="44">
        <v>0</v>
      </c>
      <c r="P9" s="74">
        <v>0</v>
      </c>
    </row>
    <row r="10" spans="1:16" ht="15" customHeight="1" x14ac:dyDescent="0.2">
      <c r="A10" s="111"/>
      <c r="B10" s="114"/>
      <c r="C10" s="84" t="s">
        <v>48</v>
      </c>
      <c r="D10" s="44">
        <v>8027</v>
      </c>
      <c r="E10" s="53">
        <v>9.4733999999999999E-2</v>
      </c>
      <c r="F10" s="44">
        <v>153445.03876699999</v>
      </c>
      <c r="G10" s="66">
        <v>0.15435399999999999</v>
      </c>
      <c r="H10" s="43">
        <v>3344</v>
      </c>
      <c r="I10" s="44">
        <v>161628.80900000001</v>
      </c>
      <c r="J10" s="74">
        <v>0.22398299999999999</v>
      </c>
      <c r="K10" s="44">
        <v>4683</v>
      </c>
      <c r="L10" s="44">
        <v>147601.23615000001</v>
      </c>
      <c r="M10" s="66">
        <v>0.104634</v>
      </c>
      <c r="N10" s="43">
        <v>0</v>
      </c>
      <c r="O10" s="44">
        <v>0</v>
      </c>
      <c r="P10" s="74">
        <v>0</v>
      </c>
    </row>
    <row r="11" spans="1:16" ht="15" customHeight="1" x14ac:dyDescent="0.2">
      <c r="A11" s="111"/>
      <c r="B11" s="114"/>
      <c r="C11" s="84" t="s">
        <v>49</v>
      </c>
      <c r="D11" s="44">
        <v>16531</v>
      </c>
      <c r="E11" s="53">
        <v>9.0891E-2</v>
      </c>
      <c r="F11" s="44">
        <v>175226.97760899999</v>
      </c>
      <c r="G11" s="66">
        <v>0.29405399999999998</v>
      </c>
      <c r="H11" s="43">
        <v>6718</v>
      </c>
      <c r="I11" s="44">
        <v>187884.110556</v>
      </c>
      <c r="J11" s="74">
        <v>0.43375999999999998</v>
      </c>
      <c r="K11" s="44">
        <v>9813</v>
      </c>
      <c r="L11" s="44">
        <v>166561.87833800001</v>
      </c>
      <c r="M11" s="66">
        <v>0.19841</v>
      </c>
      <c r="N11" s="43">
        <v>0</v>
      </c>
      <c r="O11" s="44">
        <v>0</v>
      </c>
      <c r="P11" s="74">
        <v>0</v>
      </c>
    </row>
    <row r="12" spans="1:16" ht="15" customHeight="1" x14ac:dyDescent="0.2">
      <c r="A12" s="111"/>
      <c r="B12" s="114"/>
      <c r="C12" s="84" t="s">
        <v>50</v>
      </c>
      <c r="D12" s="44">
        <v>18986</v>
      </c>
      <c r="E12" s="53">
        <v>7.7061000000000004E-2</v>
      </c>
      <c r="F12" s="44">
        <v>201242.76913299999</v>
      </c>
      <c r="G12" s="66">
        <v>0.48419899999999999</v>
      </c>
      <c r="H12" s="43">
        <v>7516</v>
      </c>
      <c r="I12" s="44">
        <v>218446.198225</v>
      </c>
      <c r="J12" s="74">
        <v>0.63664200000000004</v>
      </c>
      <c r="K12" s="44">
        <v>11470</v>
      </c>
      <c r="L12" s="44">
        <v>189969.79850999999</v>
      </c>
      <c r="M12" s="66">
        <v>0.38430700000000001</v>
      </c>
      <c r="N12" s="43">
        <v>0</v>
      </c>
      <c r="O12" s="44">
        <v>0</v>
      </c>
      <c r="P12" s="74">
        <v>0</v>
      </c>
    </row>
    <row r="13" spans="1:16" ht="15" customHeight="1" x14ac:dyDescent="0.2">
      <c r="A13" s="111"/>
      <c r="B13" s="114"/>
      <c r="C13" s="84" t="s">
        <v>51</v>
      </c>
      <c r="D13" s="44">
        <v>14998</v>
      </c>
      <c r="E13" s="53">
        <v>6.8315000000000001E-2</v>
      </c>
      <c r="F13" s="44">
        <v>225254.52850499999</v>
      </c>
      <c r="G13" s="66">
        <v>0.66175499999999998</v>
      </c>
      <c r="H13" s="43">
        <v>5399</v>
      </c>
      <c r="I13" s="44">
        <v>236492.215624</v>
      </c>
      <c r="J13" s="74">
        <v>0.70735300000000001</v>
      </c>
      <c r="K13" s="44">
        <v>9599</v>
      </c>
      <c r="L13" s="44">
        <v>218933.84168700001</v>
      </c>
      <c r="M13" s="66">
        <v>0.63610800000000001</v>
      </c>
      <c r="N13" s="43">
        <v>0</v>
      </c>
      <c r="O13" s="44">
        <v>0</v>
      </c>
      <c r="P13" s="74">
        <v>0</v>
      </c>
    </row>
    <row r="14" spans="1:16" s="3" customFormat="1" ht="15" customHeight="1" x14ac:dyDescent="0.2">
      <c r="A14" s="111"/>
      <c r="B14" s="114"/>
      <c r="C14" s="84" t="s">
        <v>52</v>
      </c>
      <c r="D14" s="35">
        <v>11577</v>
      </c>
      <c r="E14" s="55">
        <v>6.1268000000000003E-2</v>
      </c>
      <c r="F14" s="35">
        <v>235779.81544199999</v>
      </c>
      <c r="G14" s="68">
        <v>0.76496500000000001</v>
      </c>
      <c r="H14" s="43">
        <v>3991</v>
      </c>
      <c r="I14" s="44">
        <v>231107.44294199999</v>
      </c>
      <c r="J14" s="74">
        <v>0.64094200000000001</v>
      </c>
      <c r="K14" s="35">
        <v>7586</v>
      </c>
      <c r="L14" s="35">
        <v>238237.95394100001</v>
      </c>
      <c r="M14" s="68">
        <v>0.83021400000000001</v>
      </c>
      <c r="N14" s="43">
        <v>0</v>
      </c>
      <c r="O14" s="44">
        <v>0</v>
      </c>
      <c r="P14" s="74">
        <v>0</v>
      </c>
    </row>
    <row r="15" spans="1:16" ht="15" customHeight="1" x14ac:dyDescent="0.2">
      <c r="A15" s="111"/>
      <c r="B15" s="114"/>
      <c r="C15" s="84" t="s">
        <v>53</v>
      </c>
      <c r="D15" s="44">
        <v>9690</v>
      </c>
      <c r="E15" s="53">
        <v>5.8729000000000003E-2</v>
      </c>
      <c r="F15" s="44">
        <v>237901.437577</v>
      </c>
      <c r="G15" s="66">
        <v>0.77110400000000001</v>
      </c>
      <c r="H15" s="43">
        <v>3291</v>
      </c>
      <c r="I15" s="44">
        <v>225696.67772000001</v>
      </c>
      <c r="J15" s="74">
        <v>0.58705600000000002</v>
      </c>
      <c r="K15" s="44">
        <v>6399</v>
      </c>
      <c r="L15" s="44">
        <v>244178.33470000001</v>
      </c>
      <c r="M15" s="66">
        <v>0.86575999999999997</v>
      </c>
      <c r="N15" s="43">
        <v>0</v>
      </c>
      <c r="O15" s="44">
        <v>0</v>
      </c>
      <c r="P15" s="74">
        <v>0</v>
      </c>
    </row>
    <row r="16" spans="1:16" ht="15" customHeight="1" x14ac:dyDescent="0.2">
      <c r="A16" s="111"/>
      <c r="B16" s="114"/>
      <c r="C16" s="84" t="s">
        <v>54</v>
      </c>
      <c r="D16" s="44">
        <v>7303</v>
      </c>
      <c r="E16" s="53">
        <v>5.6676999999999998E-2</v>
      </c>
      <c r="F16" s="44">
        <v>236976.70239799999</v>
      </c>
      <c r="G16" s="66">
        <v>0.66767100000000001</v>
      </c>
      <c r="H16" s="43">
        <v>2500</v>
      </c>
      <c r="I16" s="44">
        <v>213672.99149099999</v>
      </c>
      <c r="J16" s="74">
        <v>0.38159999999999999</v>
      </c>
      <c r="K16" s="44">
        <v>4803</v>
      </c>
      <c r="L16" s="44">
        <v>249106.47072400001</v>
      </c>
      <c r="M16" s="66">
        <v>0.81657299999999999</v>
      </c>
      <c r="N16" s="43">
        <v>0</v>
      </c>
      <c r="O16" s="44">
        <v>0</v>
      </c>
      <c r="P16" s="74">
        <v>0</v>
      </c>
    </row>
    <row r="17" spans="1:16" ht="15" customHeight="1" x14ac:dyDescent="0.2">
      <c r="A17" s="111"/>
      <c r="B17" s="114"/>
      <c r="C17" s="84" t="s">
        <v>55</v>
      </c>
      <c r="D17" s="44">
        <v>7443</v>
      </c>
      <c r="E17" s="53">
        <v>7.0057999999999995E-2</v>
      </c>
      <c r="F17" s="44">
        <v>239895.40256399999</v>
      </c>
      <c r="G17" s="66">
        <v>0.52707199999999998</v>
      </c>
      <c r="H17" s="43">
        <v>2907</v>
      </c>
      <c r="I17" s="44">
        <v>216146.26768300001</v>
      </c>
      <c r="J17" s="74">
        <v>0.21224599999999999</v>
      </c>
      <c r="K17" s="44">
        <v>4536</v>
      </c>
      <c r="L17" s="44">
        <v>255115.58225899999</v>
      </c>
      <c r="M17" s="66">
        <v>0.72883600000000004</v>
      </c>
      <c r="N17" s="43">
        <v>0</v>
      </c>
      <c r="O17" s="44">
        <v>0</v>
      </c>
      <c r="P17" s="74">
        <v>0</v>
      </c>
    </row>
    <row r="18" spans="1:16" s="3" customFormat="1" ht="15" customHeight="1" x14ac:dyDescent="0.2">
      <c r="A18" s="111"/>
      <c r="B18" s="114"/>
      <c r="C18" s="84" t="s">
        <v>56</v>
      </c>
      <c r="D18" s="35">
        <v>11397</v>
      </c>
      <c r="E18" s="55">
        <v>5.2624999999999998E-2</v>
      </c>
      <c r="F18" s="35">
        <v>253174.988109</v>
      </c>
      <c r="G18" s="68">
        <v>0.38413599999999998</v>
      </c>
      <c r="H18" s="43">
        <v>4239</v>
      </c>
      <c r="I18" s="44">
        <v>217110.39501899999</v>
      </c>
      <c r="J18" s="74">
        <v>9.2475000000000002E-2</v>
      </c>
      <c r="K18" s="35">
        <v>7158</v>
      </c>
      <c r="L18" s="35">
        <v>274532.60337899998</v>
      </c>
      <c r="M18" s="68">
        <v>0.55685899999999999</v>
      </c>
      <c r="N18" s="43">
        <v>0</v>
      </c>
      <c r="O18" s="44">
        <v>0</v>
      </c>
      <c r="P18" s="74">
        <v>0</v>
      </c>
    </row>
    <row r="19" spans="1:16" s="3" customFormat="1" ht="15" customHeight="1" x14ac:dyDescent="0.2">
      <c r="A19" s="112"/>
      <c r="B19" s="115"/>
      <c r="C19" s="85" t="s">
        <v>9</v>
      </c>
      <c r="D19" s="46">
        <v>107535</v>
      </c>
      <c r="E19" s="54">
        <v>6.9324999999999998E-2</v>
      </c>
      <c r="F19" s="46">
        <v>213605.24940599999</v>
      </c>
      <c r="G19" s="67">
        <v>0.511127</v>
      </c>
      <c r="H19" s="87">
        <v>40540</v>
      </c>
      <c r="I19" s="46">
        <v>211042.91045299999</v>
      </c>
      <c r="J19" s="75">
        <v>0.46504699999999999</v>
      </c>
      <c r="K19" s="46">
        <v>66995</v>
      </c>
      <c r="L19" s="46">
        <v>215155.77140299999</v>
      </c>
      <c r="M19" s="67">
        <v>0.53900999999999999</v>
      </c>
      <c r="N19" s="87">
        <v>0</v>
      </c>
      <c r="O19" s="46">
        <v>0</v>
      </c>
      <c r="P19" s="75">
        <v>0</v>
      </c>
    </row>
    <row r="20" spans="1:16" ht="15" customHeight="1" x14ac:dyDescent="0.2">
      <c r="A20" s="110">
        <v>2</v>
      </c>
      <c r="B20" s="113" t="s">
        <v>57</v>
      </c>
      <c r="C20" s="84" t="s">
        <v>46</v>
      </c>
      <c r="D20" s="44">
        <v>630</v>
      </c>
      <c r="E20" s="53">
        <v>0.36756100000000003</v>
      </c>
      <c r="F20" s="44">
        <v>96800.157143000004</v>
      </c>
      <c r="G20" s="66">
        <v>0.12381</v>
      </c>
      <c r="H20" s="43">
        <v>248</v>
      </c>
      <c r="I20" s="44">
        <v>96793.350806000002</v>
      </c>
      <c r="J20" s="74">
        <v>0.137097</v>
      </c>
      <c r="K20" s="44">
        <v>382</v>
      </c>
      <c r="L20" s="44">
        <v>96804.575916000002</v>
      </c>
      <c r="M20" s="66">
        <v>0.11518299999999999</v>
      </c>
      <c r="N20" s="43">
        <v>0</v>
      </c>
      <c r="O20" s="44">
        <v>0</v>
      </c>
      <c r="P20" s="74">
        <v>0</v>
      </c>
    </row>
    <row r="21" spans="1:16" ht="15" customHeight="1" x14ac:dyDescent="0.2">
      <c r="A21" s="111"/>
      <c r="B21" s="114"/>
      <c r="C21" s="84" t="s">
        <v>47</v>
      </c>
      <c r="D21" s="44">
        <v>6225</v>
      </c>
      <c r="E21" s="53">
        <v>0.55044700000000002</v>
      </c>
      <c r="F21" s="44">
        <v>132250.22682700001</v>
      </c>
      <c r="G21" s="66">
        <v>6.3774999999999998E-2</v>
      </c>
      <c r="H21" s="43">
        <v>2497</v>
      </c>
      <c r="I21" s="44">
        <v>135275.76011199999</v>
      </c>
      <c r="J21" s="74">
        <v>6.0472999999999999E-2</v>
      </c>
      <c r="K21" s="44">
        <v>3728</v>
      </c>
      <c r="L21" s="44">
        <v>130223.73632</v>
      </c>
      <c r="M21" s="66">
        <v>6.5987000000000004E-2</v>
      </c>
      <c r="N21" s="43">
        <v>0</v>
      </c>
      <c r="O21" s="44">
        <v>0</v>
      </c>
      <c r="P21" s="74">
        <v>0</v>
      </c>
    </row>
    <row r="22" spans="1:16" ht="15" customHeight="1" x14ac:dyDescent="0.2">
      <c r="A22" s="111"/>
      <c r="B22" s="114"/>
      <c r="C22" s="84" t="s">
        <v>48</v>
      </c>
      <c r="D22" s="44">
        <v>25939</v>
      </c>
      <c r="E22" s="53">
        <v>0.30613000000000001</v>
      </c>
      <c r="F22" s="44">
        <v>147519.31554800001</v>
      </c>
      <c r="G22" s="66">
        <v>6.4652000000000001E-2</v>
      </c>
      <c r="H22" s="43">
        <v>11692</v>
      </c>
      <c r="I22" s="44">
        <v>150947.150188</v>
      </c>
      <c r="J22" s="74">
        <v>6.5172999999999995E-2</v>
      </c>
      <c r="K22" s="44">
        <v>14247</v>
      </c>
      <c r="L22" s="44">
        <v>144706.21506300001</v>
      </c>
      <c r="M22" s="66">
        <v>6.4224000000000003E-2</v>
      </c>
      <c r="N22" s="43">
        <v>0</v>
      </c>
      <c r="O22" s="44">
        <v>0</v>
      </c>
      <c r="P22" s="74">
        <v>0</v>
      </c>
    </row>
    <row r="23" spans="1:16" ht="15" customHeight="1" x14ac:dyDescent="0.2">
      <c r="A23" s="111"/>
      <c r="B23" s="114"/>
      <c r="C23" s="84" t="s">
        <v>49</v>
      </c>
      <c r="D23" s="44">
        <v>20679</v>
      </c>
      <c r="E23" s="53">
        <v>0.11369700000000001</v>
      </c>
      <c r="F23" s="44">
        <v>162520.84926700001</v>
      </c>
      <c r="G23" s="66">
        <v>0.18337400000000001</v>
      </c>
      <c r="H23" s="43">
        <v>9010</v>
      </c>
      <c r="I23" s="44">
        <v>165404.44617099999</v>
      </c>
      <c r="J23" s="74">
        <v>0.19311900000000001</v>
      </c>
      <c r="K23" s="44">
        <v>11669</v>
      </c>
      <c r="L23" s="44">
        <v>160294.33387599999</v>
      </c>
      <c r="M23" s="66">
        <v>0.17585100000000001</v>
      </c>
      <c r="N23" s="43">
        <v>0</v>
      </c>
      <c r="O23" s="44">
        <v>0</v>
      </c>
      <c r="P23" s="74">
        <v>0</v>
      </c>
    </row>
    <row r="24" spans="1:16" ht="15" customHeight="1" x14ac:dyDescent="0.2">
      <c r="A24" s="111"/>
      <c r="B24" s="114"/>
      <c r="C24" s="84" t="s">
        <v>50</v>
      </c>
      <c r="D24" s="44">
        <v>15038</v>
      </c>
      <c r="E24" s="53">
        <v>6.1037000000000001E-2</v>
      </c>
      <c r="F24" s="44">
        <v>187394.070821</v>
      </c>
      <c r="G24" s="66">
        <v>0.32929900000000001</v>
      </c>
      <c r="H24" s="43">
        <v>6104</v>
      </c>
      <c r="I24" s="44">
        <v>193050.19446299999</v>
      </c>
      <c r="J24" s="74">
        <v>0.35959999999999998</v>
      </c>
      <c r="K24" s="44">
        <v>8934</v>
      </c>
      <c r="L24" s="44">
        <v>183529.62278899999</v>
      </c>
      <c r="M24" s="66">
        <v>0.30859599999999998</v>
      </c>
      <c r="N24" s="43">
        <v>0</v>
      </c>
      <c r="O24" s="44">
        <v>0</v>
      </c>
      <c r="P24" s="74">
        <v>0</v>
      </c>
    </row>
    <row r="25" spans="1:16" ht="15" customHeight="1" x14ac:dyDescent="0.2">
      <c r="A25" s="111"/>
      <c r="B25" s="114"/>
      <c r="C25" s="84" t="s">
        <v>51</v>
      </c>
      <c r="D25" s="44">
        <v>9980</v>
      </c>
      <c r="E25" s="53">
        <v>4.5457999999999998E-2</v>
      </c>
      <c r="F25" s="44">
        <v>203113.68015999999</v>
      </c>
      <c r="G25" s="66">
        <v>0.46212399999999998</v>
      </c>
      <c r="H25" s="43">
        <v>3831</v>
      </c>
      <c r="I25" s="44">
        <v>204932.43382899999</v>
      </c>
      <c r="J25" s="74">
        <v>0.45993200000000001</v>
      </c>
      <c r="K25" s="44">
        <v>6149</v>
      </c>
      <c r="L25" s="44">
        <v>201980.54545500001</v>
      </c>
      <c r="M25" s="66">
        <v>0.46349000000000001</v>
      </c>
      <c r="N25" s="43">
        <v>0</v>
      </c>
      <c r="O25" s="44">
        <v>0</v>
      </c>
      <c r="P25" s="74">
        <v>0</v>
      </c>
    </row>
    <row r="26" spans="1:16" s="3" customFormat="1" ht="15" customHeight="1" x14ac:dyDescent="0.2">
      <c r="A26" s="111"/>
      <c r="B26" s="114"/>
      <c r="C26" s="84" t="s">
        <v>52</v>
      </c>
      <c r="D26" s="35">
        <v>6717</v>
      </c>
      <c r="E26" s="55">
        <v>3.5548000000000003E-2</v>
      </c>
      <c r="F26" s="35">
        <v>212058.263362</v>
      </c>
      <c r="G26" s="68">
        <v>0.50260499999999997</v>
      </c>
      <c r="H26" s="43">
        <v>2670</v>
      </c>
      <c r="I26" s="44">
        <v>208891.895506</v>
      </c>
      <c r="J26" s="74">
        <v>0.45056200000000002</v>
      </c>
      <c r="K26" s="35">
        <v>4047</v>
      </c>
      <c r="L26" s="35">
        <v>214147.26809999999</v>
      </c>
      <c r="M26" s="68">
        <v>0.536941</v>
      </c>
      <c r="N26" s="43">
        <v>0</v>
      </c>
      <c r="O26" s="44">
        <v>0</v>
      </c>
      <c r="P26" s="74">
        <v>0</v>
      </c>
    </row>
    <row r="27" spans="1:16" ht="15" customHeight="1" x14ac:dyDescent="0.2">
      <c r="A27" s="111"/>
      <c r="B27" s="114"/>
      <c r="C27" s="84" t="s">
        <v>53</v>
      </c>
      <c r="D27" s="44">
        <v>5014</v>
      </c>
      <c r="E27" s="53">
        <v>3.0388999999999999E-2</v>
      </c>
      <c r="F27" s="44">
        <v>210394.659354</v>
      </c>
      <c r="G27" s="66">
        <v>0.46948499999999999</v>
      </c>
      <c r="H27" s="43">
        <v>1921</v>
      </c>
      <c r="I27" s="44">
        <v>199595.31598099999</v>
      </c>
      <c r="J27" s="74">
        <v>0.35085899999999998</v>
      </c>
      <c r="K27" s="44">
        <v>3093</v>
      </c>
      <c r="L27" s="44">
        <v>217101.91399900001</v>
      </c>
      <c r="M27" s="66">
        <v>0.54316200000000003</v>
      </c>
      <c r="N27" s="43">
        <v>0</v>
      </c>
      <c r="O27" s="44">
        <v>0</v>
      </c>
      <c r="P27" s="74">
        <v>0</v>
      </c>
    </row>
    <row r="28" spans="1:16" ht="15" customHeight="1" x14ac:dyDescent="0.2">
      <c r="A28" s="111"/>
      <c r="B28" s="114"/>
      <c r="C28" s="84" t="s">
        <v>54</v>
      </c>
      <c r="D28" s="44">
        <v>2235</v>
      </c>
      <c r="E28" s="53">
        <v>1.7344999999999999E-2</v>
      </c>
      <c r="F28" s="44">
        <v>234612.44876999999</v>
      </c>
      <c r="G28" s="66">
        <v>0.422819</v>
      </c>
      <c r="H28" s="43">
        <v>818</v>
      </c>
      <c r="I28" s="44">
        <v>225579.61246900001</v>
      </c>
      <c r="J28" s="74">
        <v>0.31173600000000001</v>
      </c>
      <c r="K28" s="44">
        <v>1417</v>
      </c>
      <c r="L28" s="44">
        <v>239826.88779099999</v>
      </c>
      <c r="M28" s="66">
        <v>0.48694399999999999</v>
      </c>
      <c r="N28" s="43">
        <v>0</v>
      </c>
      <c r="O28" s="44">
        <v>0</v>
      </c>
      <c r="P28" s="74">
        <v>0</v>
      </c>
    </row>
    <row r="29" spans="1:16" ht="15" customHeight="1" x14ac:dyDescent="0.2">
      <c r="A29" s="111"/>
      <c r="B29" s="114"/>
      <c r="C29" s="84" t="s">
        <v>55</v>
      </c>
      <c r="D29" s="44">
        <v>1119</v>
      </c>
      <c r="E29" s="53">
        <v>1.0533000000000001E-2</v>
      </c>
      <c r="F29" s="44">
        <v>234892.855228</v>
      </c>
      <c r="G29" s="66">
        <v>0.30026799999999998</v>
      </c>
      <c r="H29" s="43">
        <v>481</v>
      </c>
      <c r="I29" s="44">
        <v>211981.10602899999</v>
      </c>
      <c r="J29" s="74">
        <v>0.12889800000000001</v>
      </c>
      <c r="K29" s="44">
        <v>638</v>
      </c>
      <c r="L29" s="44">
        <v>252166.446708</v>
      </c>
      <c r="M29" s="66">
        <v>0.42946699999999999</v>
      </c>
      <c r="N29" s="43">
        <v>0</v>
      </c>
      <c r="O29" s="44">
        <v>0</v>
      </c>
      <c r="P29" s="74">
        <v>0</v>
      </c>
    </row>
    <row r="30" spans="1:16" s="3" customFormat="1" ht="15" customHeight="1" x14ac:dyDescent="0.2">
      <c r="A30" s="111"/>
      <c r="B30" s="114"/>
      <c r="C30" s="84" t="s">
        <v>56</v>
      </c>
      <c r="D30" s="35">
        <v>1461</v>
      </c>
      <c r="E30" s="55">
        <v>6.7460000000000003E-3</v>
      </c>
      <c r="F30" s="35">
        <v>180477.203285</v>
      </c>
      <c r="G30" s="68">
        <v>0.105407</v>
      </c>
      <c r="H30" s="43">
        <v>1181</v>
      </c>
      <c r="I30" s="44">
        <v>148501.44115200001</v>
      </c>
      <c r="J30" s="74">
        <v>5.5037999999999997E-2</v>
      </c>
      <c r="K30" s="35">
        <v>280</v>
      </c>
      <c r="L30" s="35">
        <v>315346.40000000002</v>
      </c>
      <c r="M30" s="68">
        <v>0.317857</v>
      </c>
      <c r="N30" s="43">
        <v>0</v>
      </c>
      <c r="O30" s="44">
        <v>0</v>
      </c>
      <c r="P30" s="74">
        <v>0</v>
      </c>
    </row>
    <row r="31" spans="1:16" s="3" customFormat="1" ht="15" customHeight="1" x14ac:dyDescent="0.2">
      <c r="A31" s="112"/>
      <c r="B31" s="115"/>
      <c r="C31" s="85" t="s">
        <v>9</v>
      </c>
      <c r="D31" s="46">
        <v>95037</v>
      </c>
      <c r="E31" s="54">
        <v>6.1268000000000003E-2</v>
      </c>
      <c r="F31" s="46">
        <v>173056.97563100001</v>
      </c>
      <c r="G31" s="67">
        <v>0.23857</v>
      </c>
      <c r="H31" s="87">
        <v>40453</v>
      </c>
      <c r="I31" s="46">
        <v>172631.50335000001</v>
      </c>
      <c r="J31" s="75">
        <v>0.220083</v>
      </c>
      <c r="K31" s="46">
        <v>54584</v>
      </c>
      <c r="L31" s="46">
        <v>173372.299355</v>
      </c>
      <c r="M31" s="67">
        <v>0.252272</v>
      </c>
      <c r="N31" s="87">
        <v>0</v>
      </c>
      <c r="O31" s="46">
        <v>0</v>
      </c>
      <c r="P31" s="75">
        <v>0</v>
      </c>
    </row>
    <row r="32" spans="1:16" ht="15" customHeight="1" x14ac:dyDescent="0.2">
      <c r="A32" s="110">
        <v>3</v>
      </c>
      <c r="B32" s="113" t="s">
        <v>58</v>
      </c>
      <c r="C32" s="84" t="s">
        <v>46</v>
      </c>
      <c r="D32" s="44">
        <v>449</v>
      </c>
      <c r="E32" s="44">
        <v>0</v>
      </c>
      <c r="F32" s="44">
        <v>5728.8895670000002</v>
      </c>
      <c r="G32" s="66">
        <v>-8.0610000000000001E-2</v>
      </c>
      <c r="H32" s="43">
        <v>150</v>
      </c>
      <c r="I32" s="44">
        <v>-1256.030943</v>
      </c>
      <c r="J32" s="74">
        <v>-8.7392999999999998E-2</v>
      </c>
      <c r="K32" s="44">
        <v>299</v>
      </c>
      <c r="L32" s="44">
        <v>13972.527485000001</v>
      </c>
      <c r="M32" s="66">
        <v>-6.5540000000000001E-2</v>
      </c>
      <c r="N32" s="43">
        <v>0</v>
      </c>
      <c r="O32" s="44">
        <v>0</v>
      </c>
      <c r="P32" s="74">
        <v>0</v>
      </c>
    </row>
    <row r="33" spans="1:16" ht="15" customHeight="1" x14ac:dyDescent="0.2">
      <c r="A33" s="111"/>
      <c r="B33" s="114"/>
      <c r="C33" s="84" t="s">
        <v>47</v>
      </c>
      <c r="D33" s="44">
        <v>4823</v>
      </c>
      <c r="E33" s="44">
        <v>0</v>
      </c>
      <c r="F33" s="44">
        <v>-2919.4859540000002</v>
      </c>
      <c r="G33" s="66">
        <v>-8.1730999999999998E-2</v>
      </c>
      <c r="H33" s="43">
        <v>1960</v>
      </c>
      <c r="I33" s="44">
        <v>-7642.7609220000004</v>
      </c>
      <c r="J33" s="74">
        <v>-0.146231</v>
      </c>
      <c r="K33" s="44">
        <v>2863</v>
      </c>
      <c r="L33" s="44">
        <v>-135.44463300000001</v>
      </c>
      <c r="M33" s="66">
        <v>-4.1527000000000001E-2</v>
      </c>
      <c r="N33" s="43">
        <v>0</v>
      </c>
      <c r="O33" s="44">
        <v>0</v>
      </c>
      <c r="P33" s="74">
        <v>0</v>
      </c>
    </row>
    <row r="34" spans="1:16" ht="15" customHeight="1" x14ac:dyDescent="0.2">
      <c r="A34" s="111"/>
      <c r="B34" s="114"/>
      <c r="C34" s="84" t="s">
        <v>48</v>
      </c>
      <c r="D34" s="44">
        <v>17912</v>
      </c>
      <c r="E34" s="44">
        <v>0</v>
      </c>
      <c r="F34" s="44">
        <v>-5925.7232190000004</v>
      </c>
      <c r="G34" s="66">
        <v>-8.9702000000000004E-2</v>
      </c>
      <c r="H34" s="43">
        <v>8348</v>
      </c>
      <c r="I34" s="44">
        <v>-10681.658812</v>
      </c>
      <c r="J34" s="74">
        <v>-0.15881000000000001</v>
      </c>
      <c r="K34" s="44">
        <v>9564</v>
      </c>
      <c r="L34" s="44">
        <v>-2895.0210870000001</v>
      </c>
      <c r="M34" s="66">
        <v>-4.0410000000000001E-2</v>
      </c>
      <c r="N34" s="43">
        <v>0</v>
      </c>
      <c r="O34" s="44">
        <v>0</v>
      </c>
      <c r="P34" s="74">
        <v>0</v>
      </c>
    </row>
    <row r="35" spans="1:16" ht="15" customHeight="1" x14ac:dyDescent="0.2">
      <c r="A35" s="111"/>
      <c r="B35" s="114"/>
      <c r="C35" s="84" t="s">
        <v>49</v>
      </c>
      <c r="D35" s="44">
        <v>4148</v>
      </c>
      <c r="E35" s="44">
        <v>0</v>
      </c>
      <c r="F35" s="44">
        <v>-12706.128341</v>
      </c>
      <c r="G35" s="66">
        <v>-0.110679</v>
      </c>
      <c r="H35" s="43">
        <v>2292</v>
      </c>
      <c r="I35" s="44">
        <v>-22479.664385</v>
      </c>
      <c r="J35" s="74">
        <v>-0.24064099999999999</v>
      </c>
      <c r="K35" s="44">
        <v>1856</v>
      </c>
      <c r="L35" s="44">
        <v>-6267.5444619999998</v>
      </c>
      <c r="M35" s="66">
        <v>-2.256E-2</v>
      </c>
      <c r="N35" s="43">
        <v>0</v>
      </c>
      <c r="O35" s="44">
        <v>0</v>
      </c>
      <c r="P35" s="74">
        <v>0</v>
      </c>
    </row>
    <row r="36" spans="1:16" ht="15" customHeight="1" x14ac:dyDescent="0.2">
      <c r="A36" s="111"/>
      <c r="B36" s="114"/>
      <c r="C36" s="84" t="s">
        <v>50</v>
      </c>
      <c r="D36" s="44">
        <v>-3948</v>
      </c>
      <c r="E36" s="44">
        <v>0</v>
      </c>
      <c r="F36" s="44">
        <v>-13848.698313000001</v>
      </c>
      <c r="G36" s="66">
        <v>-0.15490000000000001</v>
      </c>
      <c r="H36" s="43">
        <v>-1412</v>
      </c>
      <c r="I36" s="44">
        <v>-25396.003762</v>
      </c>
      <c r="J36" s="74">
        <v>-0.27704200000000001</v>
      </c>
      <c r="K36" s="44">
        <v>-2536</v>
      </c>
      <c r="L36" s="44">
        <v>-6440.1757209999996</v>
      </c>
      <c r="M36" s="66">
        <v>-7.5711000000000001E-2</v>
      </c>
      <c r="N36" s="43">
        <v>0</v>
      </c>
      <c r="O36" s="44">
        <v>0</v>
      </c>
      <c r="P36" s="74">
        <v>0</v>
      </c>
    </row>
    <row r="37" spans="1:16" ht="15" customHeight="1" x14ac:dyDescent="0.2">
      <c r="A37" s="111"/>
      <c r="B37" s="114"/>
      <c r="C37" s="84" t="s">
        <v>51</v>
      </c>
      <c r="D37" s="44">
        <v>-5018</v>
      </c>
      <c r="E37" s="44">
        <v>0</v>
      </c>
      <c r="F37" s="44">
        <v>-22140.848344000002</v>
      </c>
      <c r="G37" s="66">
        <v>-0.199631</v>
      </c>
      <c r="H37" s="43">
        <v>-1568</v>
      </c>
      <c r="I37" s="44">
        <v>-31559.781794999999</v>
      </c>
      <c r="J37" s="74">
        <v>-0.247421</v>
      </c>
      <c r="K37" s="44">
        <v>-3450</v>
      </c>
      <c r="L37" s="44">
        <v>-16953.296233000001</v>
      </c>
      <c r="M37" s="66">
        <v>-0.17261799999999999</v>
      </c>
      <c r="N37" s="43">
        <v>0</v>
      </c>
      <c r="O37" s="44">
        <v>0</v>
      </c>
      <c r="P37" s="74">
        <v>0</v>
      </c>
    </row>
    <row r="38" spans="1:16" s="3" customFormat="1" ht="15" customHeight="1" x14ac:dyDescent="0.2">
      <c r="A38" s="111"/>
      <c r="B38" s="114"/>
      <c r="C38" s="84" t="s">
        <v>52</v>
      </c>
      <c r="D38" s="35">
        <v>-4860</v>
      </c>
      <c r="E38" s="35">
        <v>0</v>
      </c>
      <c r="F38" s="35">
        <v>-23721.552081000002</v>
      </c>
      <c r="G38" s="68">
        <v>-0.26235999999999998</v>
      </c>
      <c r="H38" s="43">
        <v>-1321</v>
      </c>
      <c r="I38" s="44">
        <v>-22215.547436000001</v>
      </c>
      <c r="J38" s="74">
        <v>-0.19037999999999999</v>
      </c>
      <c r="K38" s="35">
        <v>-3539</v>
      </c>
      <c r="L38" s="35">
        <v>-24090.685840999999</v>
      </c>
      <c r="M38" s="68">
        <v>-0.29327300000000001</v>
      </c>
      <c r="N38" s="43">
        <v>0</v>
      </c>
      <c r="O38" s="44">
        <v>0</v>
      </c>
      <c r="P38" s="74">
        <v>0</v>
      </c>
    </row>
    <row r="39" spans="1:16" ht="15" customHeight="1" x14ac:dyDescent="0.2">
      <c r="A39" s="111"/>
      <c r="B39" s="114"/>
      <c r="C39" s="84" t="s">
        <v>53</v>
      </c>
      <c r="D39" s="44">
        <v>-4676</v>
      </c>
      <c r="E39" s="44">
        <v>0</v>
      </c>
      <c r="F39" s="44">
        <v>-27506.778223000001</v>
      </c>
      <c r="G39" s="66">
        <v>-0.30161900000000003</v>
      </c>
      <c r="H39" s="43">
        <v>-1370</v>
      </c>
      <c r="I39" s="44">
        <v>-26101.361739</v>
      </c>
      <c r="J39" s="74">
        <v>-0.23619699999999999</v>
      </c>
      <c r="K39" s="44">
        <v>-3306</v>
      </c>
      <c r="L39" s="44">
        <v>-27076.420700999999</v>
      </c>
      <c r="M39" s="66">
        <v>-0.322598</v>
      </c>
      <c r="N39" s="43">
        <v>0</v>
      </c>
      <c r="O39" s="44">
        <v>0</v>
      </c>
      <c r="P39" s="74">
        <v>0</v>
      </c>
    </row>
    <row r="40" spans="1:16" ht="15" customHeight="1" x14ac:dyDescent="0.2">
      <c r="A40" s="111"/>
      <c r="B40" s="114"/>
      <c r="C40" s="84" t="s">
        <v>54</v>
      </c>
      <c r="D40" s="44">
        <v>-5068</v>
      </c>
      <c r="E40" s="44">
        <v>0</v>
      </c>
      <c r="F40" s="44">
        <v>-2364.2536279999999</v>
      </c>
      <c r="G40" s="66">
        <v>-0.24485199999999999</v>
      </c>
      <c r="H40" s="43">
        <v>-1682</v>
      </c>
      <c r="I40" s="44">
        <v>11906.620978999999</v>
      </c>
      <c r="J40" s="74">
        <v>-6.9863999999999996E-2</v>
      </c>
      <c r="K40" s="44">
        <v>-3386</v>
      </c>
      <c r="L40" s="44">
        <v>-9279.5829319999993</v>
      </c>
      <c r="M40" s="66">
        <v>-0.32962900000000001</v>
      </c>
      <c r="N40" s="43">
        <v>0</v>
      </c>
      <c r="O40" s="44">
        <v>0</v>
      </c>
      <c r="P40" s="74">
        <v>0</v>
      </c>
    </row>
    <row r="41" spans="1:16" ht="15" customHeight="1" x14ac:dyDescent="0.2">
      <c r="A41" s="111"/>
      <c r="B41" s="114"/>
      <c r="C41" s="84" t="s">
        <v>55</v>
      </c>
      <c r="D41" s="44">
        <v>-6324</v>
      </c>
      <c r="E41" s="44">
        <v>0</v>
      </c>
      <c r="F41" s="44">
        <v>-5002.5473359999996</v>
      </c>
      <c r="G41" s="66">
        <v>-0.22680400000000001</v>
      </c>
      <c r="H41" s="43">
        <v>-2426</v>
      </c>
      <c r="I41" s="44">
        <v>-4165.1616540000005</v>
      </c>
      <c r="J41" s="74">
        <v>-8.3348000000000005E-2</v>
      </c>
      <c r="K41" s="44">
        <v>-3898</v>
      </c>
      <c r="L41" s="44">
        <v>-2949.13555</v>
      </c>
      <c r="M41" s="66">
        <v>-0.299369</v>
      </c>
      <c r="N41" s="43">
        <v>0</v>
      </c>
      <c r="O41" s="44">
        <v>0</v>
      </c>
      <c r="P41" s="74">
        <v>0</v>
      </c>
    </row>
    <row r="42" spans="1:16" s="3" customFormat="1" ht="15" customHeight="1" x14ac:dyDescent="0.2">
      <c r="A42" s="111"/>
      <c r="B42" s="114"/>
      <c r="C42" s="84" t="s">
        <v>56</v>
      </c>
      <c r="D42" s="35">
        <v>-9936</v>
      </c>
      <c r="E42" s="35">
        <v>0</v>
      </c>
      <c r="F42" s="35">
        <v>-72697.784822999995</v>
      </c>
      <c r="G42" s="68">
        <v>-0.278729</v>
      </c>
      <c r="H42" s="43">
        <v>-3058</v>
      </c>
      <c r="I42" s="44">
        <v>-68608.953867000004</v>
      </c>
      <c r="J42" s="74">
        <v>-3.7436999999999998E-2</v>
      </c>
      <c r="K42" s="35">
        <v>-6878</v>
      </c>
      <c r="L42" s="35">
        <v>40813.796621000001</v>
      </c>
      <c r="M42" s="68">
        <v>-0.23900199999999999</v>
      </c>
      <c r="N42" s="43">
        <v>0</v>
      </c>
      <c r="O42" s="44">
        <v>0</v>
      </c>
      <c r="P42" s="74">
        <v>0</v>
      </c>
    </row>
    <row r="43" spans="1:16" s="3" customFormat="1" ht="15" customHeight="1" x14ac:dyDescent="0.2">
      <c r="A43" s="112"/>
      <c r="B43" s="115"/>
      <c r="C43" s="85" t="s">
        <v>9</v>
      </c>
      <c r="D43" s="46">
        <v>-12498</v>
      </c>
      <c r="E43" s="46">
        <v>0</v>
      </c>
      <c r="F43" s="46">
        <v>-40548.273776000002</v>
      </c>
      <c r="G43" s="67">
        <v>-0.27255600000000002</v>
      </c>
      <c r="H43" s="87">
        <v>-87</v>
      </c>
      <c r="I43" s="46">
        <v>-38411.407102999998</v>
      </c>
      <c r="J43" s="75">
        <v>-0.24496399999999999</v>
      </c>
      <c r="K43" s="46">
        <v>-12411</v>
      </c>
      <c r="L43" s="46">
        <v>-41783.472048000003</v>
      </c>
      <c r="M43" s="67">
        <v>-0.28673900000000002</v>
      </c>
      <c r="N43" s="87">
        <v>0</v>
      </c>
      <c r="O43" s="46">
        <v>0</v>
      </c>
      <c r="P43" s="75">
        <v>0</v>
      </c>
    </row>
    <row r="44" spans="1:16" ht="15" customHeight="1" x14ac:dyDescent="0.2">
      <c r="A44" s="110">
        <v>4</v>
      </c>
      <c r="B44" s="113" t="s">
        <v>59</v>
      </c>
      <c r="C44" s="84" t="s">
        <v>46</v>
      </c>
      <c r="D44" s="44">
        <v>6</v>
      </c>
      <c r="E44" s="53">
        <v>3.5010000000000002E-3</v>
      </c>
      <c r="F44" s="44">
        <v>166245.16666700001</v>
      </c>
      <c r="G44" s="66">
        <v>0.5</v>
      </c>
      <c r="H44" s="43">
        <v>5</v>
      </c>
      <c r="I44" s="44">
        <v>122019.8</v>
      </c>
      <c r="J44" s="74">
        <v>0</v>
      </c>
      <c r="K44" s="44">
        <v>1</v>
      </c>
      <c r="L44" s="44">
        <v>387372</v>
      </c>
      <c r="M44" s="66">
        <v>3</v>
      </c>
      <c r="N44" s="43">
        <v>0</v>
      </c>
      <c r="O44" s="44">
        <v>0</v>
      </c>
      <c r="P44" s="74">
        <v>0</v>
      </c>
    </row>
    <row r="45" spans="1:16" ht="15" customHeight="1" x14ac:dyDescent="0.2">
      <c r="A45" s="111"/>
      <c r="B45" s="114"/>
      <c r="C45" s="84" t="s">
        <v>47</v>
      </c>
      <c r="D45" s="44">
        <v>464</v>
      </c>
      <c r="E45" s="53">
        <v>4.1029000000000003E-2</v>
      </c>
      <c r="F45" s="44">
        <v>152593.043103</v>
      </c>
      <c r="G45" s="66">
        <v>0.14224100000000001</v>
      </c>
      <c r="H45" s="43">
        <v>150</v>
      </c>
      <c r="I45" s="44">
        <v>154423.64666699999</v>
      </c>
      <c r="J45" s="74">
        <v>0.16666700000000001</v>
      </c>
      <c r="K45" s="44">
        <v>314</v>
      </c>
      <c r="L45" s="44">
        <v>151718.55095500001</v>
      </c>
      <c r="M45" s="66">
        <v>0.13057299999999999</v>
      </c>
      <c r="N45" s="43">
        <v>0</v>
      </c>
      <c r="O45" s="44">
        <v>0</v>
      </c>
      <c r="P45" s="74">
        <v>0</v>
      </c>
    </row>
    <row r="46" spans="1:16" ht="15" customHeight="1" x14ac:dyDescent="0.2">
      <c r="A46" s="111"/>
      <c r="B46" s="114"/>
      <c r="C46" s="84" t="s">
        <v>48</v>
      </c>
      <c r="D46" s="44">
        <v>7554</v>
      </c>
      <c r="E46" s="53">
        <v>8.9151999999999995E-2</v>
      </c>
      <c r="F46" s="44">
        <v>174593.17381499999</v>
      </c>
      <c r="G46" s="66">
        <v>0.15501699999999999</v>
      </c>
      <c r="H46" s="43">
        <v>2959</v>
      </c>
      <c r="I46" s="44">
        <v>173879.080433</v>
      </c>
      <c r="J46" s="74">
        <v>0.137209</v>
      </c>
      <c r="K46" s="44">
        <v>4595</v>
      </c>
      <c r="L46" s="44">
        <v>175053.02197999999</v>
      </c>
      <c r="M46" s="66">
        <v>0.16648499999999999</v>
      </c>
      <c r="N46" s="43">
        <v>0</v>
      </c>
      <c r="O46" s="44">
        <v>0</v>
      </c>
      <c r="P46" s="74">
        <v>0</v>
      </c>
    </row>
    <row r="47" spans="1:16" ht="15" customHeight="1" x14ac:dyDescent="0.2">
      <c r="A47" s="111"/>
      <c r="B47" s="114"/>
      <c r="C47" s="84" t="s">
        <v>49</v>
      </c>
      <c r="D47" s="44">
        <v>20481</v>
      </c>
      <c r="E47" s="53">
        <v>0.112608</v>
      </c>
      <c r="F47" s="44">
        <v>196861.548606</v>
      </c>
      <c r="G47" s="66">
        <v>0.32381199999999999</v>
      </c>
      <c r="H47" s="43">
        <v>7975</v>
      </c>
      <c r="I47" s="44">
        <v>197390.39423199999</v>
      </c>
      <c r="J47" s="74">
        <v>0.32664599999999999</v>
      </c>
      <c r="K47" s="44">
        <v>12506</v>
      </c>
      <c r="L47" s="44">
        <v>196524.306973</v>
      </c>
      <c r="M47" s="66">
        <v>0.32200499999999999</v>
      </c>
      <c r="N47" s="43">
        <v>0</v>
      </c>
      <c r="O47" s="44">
        <v>0</v>
      </c>
      <c r="P47" s="74">
        <v>0</v>
      </c>
    </row>
    <row r="48" spans="1:16" ht="15" customHeight="1" x14ac:dyDescent="0.2">
      <c r="A48" s="111"/>
      <c r="B48" s="114"/>
      <c r="C48" s="84" t="s">
        <v>50</v>
      </c>
      <c r="D48" s="44">
        <v>24218</v>
      </c>
      <c r="E48" s="53">
        <v>9.8296999999999995E-2</v>
      </c>
      <c r="F48" s="44">
        <v>228938.93286</v>
      </c>
      <c r="G48" s="66">
        <v>0.58898300000000003</v>
      </c>
      <c r="H48" s="43">
        <v>8944</v>
      </c>
      <c r="I48" s="44">
        <v>232064.49385100001</v>
      </c>
      <c r="J48" s="74">
        <v>0.61460199999999998</v>
      </c>
      <c r="K48" s="44">
        <v>15274</v>
      </c>
      <c r="L48" s="44">
        <v>227108.69732899999</v>
      </c>
      <c r="M48" s="66">
        <v>0.57398199999999999</v>
      </c>
      <c r="N48" s="43">
        <v>0</v>
      </c>
      <c r="O48" s="44">
        <v>0</v>
      </c>
      <c r="P48" s="74">
        <v>0</v>
      </c>
    </row>
    <row r="49" spans="1:16" ht="15" customHeight="1" x14ac:dyDescent="0.2">
      <c r="A49" s="111"/>
      <c r="B49" s="114"/>
      <c r="C49" s="84" t="s">
        <v>51</v>
      </c>
      <c r="D49" s="44">
        <v>19036</v>
      </c>
      <c r="E49" s="53">
        <v>8.6707000000000006E-2</v>
      </c>
      <c r="F49" s="44">
        <v>250552.51512900001</v>
      </c>
      <c r="G49" s="66">
        <v>0.80778499999999998</v>
      </c>
      <c r="H49" s="43">
        <v>7103</v>
      </c>
      <c r="I49" s="44">
        <v>249817.27861499999</v>
      </c>
      <c r="J49" s="74">
        <v>0.76291699999999996</v>
      </c>
      <c r="K49" s="44">
        <v>11933</v>
      </c>
      <c r="L49" s="44">
        <v>250990.15737900001</v>
      </c>
      <c r="M49" s="66">
        <v>0.83449300000000004</v>
      </c>
      <c r="N49" s="43">
        <v>0</v>
      </c>
      <c r="O49" s="44">
        <v>0</v>
      </c>
      <c r="P49" s="74">
        <v>0</v>
      </c>
    </row>
    <row r="50" spans="1:16" s="3" customFormat="1" ht="15" customHeight="1" x14ac:dyDescent="0.2">
      <c r="A50" s="111"/>
      <c r="B50" s="114"/>
      <c r="C50" s="84" t="s">
        <v>52</v>
      </c>
      <c r="D50" s="35">
        <v>12489</v>
      </c>
      <c r="E50" s="55">
        <v>6.6094E-2</v>
      </c>
      <c r="F50" s="35">
        <v>263770.66138200002</v>
      </c>
      <c r="G50" s="68">
        <v>0.92993800000000004</v>
      </c>
      <c r="H50" s="43">
        <v>4481</v>
      </c>
      <c r="I50" s="44">
        <v>253193.41106899999</v>
      </c>
      <c r="J50" s="74">
        <v>0.77929000000000004</v>
      </c>
      <c r="K50" s="35">
        <v>8008</v>
      </c>
      <c r="L50" s="35">
        <v>269689.32504999998</v>
      </c>
      <c r="M50" s="68">
        <v>1.0142359999999999</v>
      </c>
      <c r="N50" s="43">
        <v>0</v>
      </c>
      <c r="O50" s="44">
        <v>0</v>
      </c>
      <c r="P50" s="74">
        <v>0</v>
      </c>
    </row>
    <row r="51" spans="1:16" ht="15" customHeight="1" x14ac:dyDescent="0.2">
      <c r="A51" s="111"/>
      <c r="B51" s="114"/>
      <c r="C51" s="84" t="s">
        <v>53</v>
      </c>
      <c r="D51" s="44">
        <v>8311</v>
      </c>
      <c r="E51" s="53">
        <v>5.0370999999999999E-2</v>
      </c>
      <c r="F51" s="44">
        <v>262858.64168</v>
      </c>
      <c r="G51" s="66">
        <v>0.87775199999999998</v>
      </c>
      <c r="H51" s="43">
        <v>3019</v>
      </c>
      <c r="I51" s="44">
        <v>249218.178205</v>
      </c>
      <c r="J51" s="74">
        <v>0.69062599999999996</v>
      </c>
      <c r="K51" s="44">
        <v>5292</v>
      </c>
      <c r="L51" s="44">
        <v>270640.30442200002</v>
      </c>
      <c r="M51" s="66">
        <v>0.98450499999999996</v>
      </c>
      <c r="N51" s="43">
        <v>0</v>
      </c>
      <c r="O51" s="44">
        <v>0</v>
      </c>
      <c r="P51" s="74">
        <v>0</v>
      </c>
    </row>
    <row r="52" spans="1:16" ht="15" customHeight="1" x14ac:dyDescent="0.2">
      <c r="A52" s="111"/>
      <c r="B52" s="114"/>
      <c r="C52" s="84" t="s">
        <v>54</v>
      </c>
      <c r="D52" s="44">
        <v>3502</v>
      </c>
      <c r="E52" s="53">
        <v>2.7178000000000001E-2</v>
      </c>
      <c r="F52" s="44">
        <v>272040.46259299997</v>
      </c>
      <c r="G52" s="66">
        <v>0.70673900000000001</v>
      </c>
      <c r="H52" s="43">
        <v>1192</v>
      </c>
      <c r="I52" s="44">
        <v>250092.23573799999</v>
      </c>
      <c r="J52" s="74">
        <v>0.44798700000000002</v>
      </c>
      <c r="K52" s="44">
        <v>2310</v>
      </c>
      <c r="L52" s="44">
        <v>283366.127706</v>
      </c>
      <c r="M52" s="66">
        <v>0.84026000000000001</v>
      </c>
      <c r="N52" s="43">
        <v>0</v>
      </c>
      <c r="O52" s="44">
        <v>0</v>
      </c>
      <c r="P52" s="74">
        <v>0</v>
      </c>
    </row>
    <row r="53" spans="1:16" ht="15" customHeight="1" x14ac:dyDescent="0.2">
      <c r="A53" s="111"/>
      <c r="B53" s="114"/>
      <c r="C53" s="84" t="s">
        <v>55</v>
      </c>
      <c r="D53" s="44">
        <v>1506</v>
      </c>
      <c r="E53" s="53">
        <v>1.4175E-2</v>
      </c>
      <c r="F53" s="44">
        <v>285605.24833999999</v>
      </c>
      <c r="G53" s="66">
        <v>0.57835300000000001</v>
      </c>
      <c r="H53" s="43">
        <v>530</v>
      </c>
      <c r="I53" s="44">
        <v>253474.35282999999</v>
      </c>
      <c r="J53" s="74">
        <v>0.237736</v>
      </c>
      <c r="K53" s="44">
        <v>976</v>
      </c>
      <c r="L53" s="44">
        <v>303053.37807400001</v>
      </c>
      <c r="M53" s="66">
        <v>0.76332</v>
      </c>
      <c r="N53" s="43">
        <v>0</v>
      </c>
      <c r="O53" s="44">
        <v>0</v>
      </c>
      <c r="P53" s="74">
        <v>0</v>
      </c>
    </row>
    <row r="54" spans="1:16" s="3" customFormat="1" ht="15" customHeight="1" x14ac:dyDescent="0.2">
      <c r="A54" s="111"/>
      <c r="B54" s="114"/>
      <c r="C54" s="84" t="s">
        <v>56</v>
      </c>
      <c r="D54" s="35">
        <v>508</v>
      </c>
      <c r="E54" s="55">
        <v>2.346E-3</v>
      </c>
      <c r="F54" s="35">
        <v>319375.665354</v>
      </c>
      <c r="G54" s="68">
        <v>0.40354299999999999</v>
      </c>
      <c r="H54" s="43">
        <v>194</v>
      </c>
      <c r="I54" s="44">
        <v>278298.97938099998</v>
      </c>
      <c r="J54" s="74">
        <v>8.7628999999999999E-2</v>
      </c>
      <c r="K54" s="35">
        <v>314</v>
      </c>
      <c r="L54" s="35">
        <v>344754.25477699999</v>
      </c>
      <c r="M54" s="68">
        <v>0.59872599999999998</v>
      </c>
      <c r="N54" s="43">
        <v>0</v>
      </c>
      <c r="O54" s="44">
        <v>0</v>
      </c>
      <c r="P54" s="74">
        <v>0</v>
      </c>
    </row>
    <row r="55" spans="1:16" s="3" customFormat="1" ht="15" customHeight="1" x14ac:dyDescent="0.2">
      <c r="A55" s="112"/>
      <c r="B55" s="115"/>
      <c r="C55" s="85" t="s">
        <v>9</v>
      </c>
      <c r="D55" s="46">
        <v>98075</v>
      </c>
      <c r="E55" s="54">
        <v>6.3227000000000005E-2</v>
      </c>
      <c r="F55" s="46">
        <v>232071.98176900001</v>
      </c>
      <c r="G55" s="67">
        <v>0.61150099999999996</v>
      </c>
      <c r="H55" s="87">
        <v>36552</v>
      </c>
      <c r="I55" s="46">
        <v>228055.86318099999</v>
      </c>
      <c r="J55" s="75">
        <v>0.55280099999999999</v>
      </c>
      <c r="K55" s="46">
        <v>61523</v>
      </c>
      <c r="L55" s="46">
        <v>234458.03522300001</v>
      </c>
      <c r="M55" s="67">
        <v>0.64637599999999995</v>
      </c>
      <c r="N55" s="87">
        <v>0</v>
      </c>
      <c r="O55" s="46">
        <v>0</v>
      </c>
      <c r="P55" s="75">
        <v>0</v>
      </c>
    </row>
    <row r="56" spans="1:16" ht="15" customHeight="1" x14ac:dyDescent="0.2">
      <c r="A56" s="110">
        <v>5</v>
      </c>
      <c r="B56" s="113" t="s">
        <v>60</v>
      </c>
      <c r="C56" s="84" t="s">
        <v>46</v>
      </c>
      <c r="D56" s="44">
        <v>1714</v>
      </c>
      <c r="E56" s="53">
        <v>1</v>
      </c>
      <c r="F56" s="44">
        <v>70581.848891000001</v>
      </c>
      <c r="G56" s="66">
        <v>8.6347999999999994E-2</v>
      </c>
      <c r="H56" s="43">
        <v>778</v>
      </c>
      <c r="I56" s="44">
        <v>69661.911311000003</v>
      </c>
      <c r="J56" s="74">
        <v>8.7403999999999996E-2</v>
      </c>
      <c r="K56" s="44">
        <v>936</v>
      </c>
      <c r="L56" s="44">
        <v>71346.497862999997</v>
      </c>
      <c r="M56" s="66">
        <v>8.5470000000000004E-2</v>
      </c>
      <c r="N56" s="43">
        <v>0</v>
      </c>
      <c r="O56" s="44">
        <v>0</v>
      </c>
      <c r="P56" s="74">
        <v>0</v>
      </c>
    </row>
    <row r="57" spans="1:16" ht="15" customHeight="1" x14ac:dyDescent="0.2">
      <c r="A57" s="111"/>
      <c r="B57" s="114"/>
      <c r="C57" s="84" t="s">
        <v>47</v>
      </c>
      <c r="D57" s="44">
        <v>11309</v>
      </c>
      <c r="E57" s="53">
        <v>1</v>
      </c>
      <c r="F57" s="44">
        <v>137594.30515500001</v>
      </c>
      <c r="G57" s="66">
        <v>8.1263000000000002E-2</v>
      </c>
      <c r="H57" s="43">
        <v>4621</v>
      </c>
      <c r="I57" s="44">
        <v>141035.95022699999</v>
      </c>
      <c r="J57" s="74">
        <v>8.9591000000000004E-2</v>
      </c>
      <c r="K57" s="44">
        <v>6688</v>
      </c>
      <c r="L57" s="44">
        <v>135216.33836699999</v>
      </c>
      <c r="M57" s="66">
        <v>7.5508000000000006E-2</v>
      </c>
      <c r="N57" s="43">
        <v>0</v>
      </c>
      <c r="O57" s="44">
        <v>0</v>
      </c>
      <c r="P57" s="74">
        <v>0</v>
      </c>
    </row>
    <row r="58" spans="1:16" ht="15" customHeight="1" x14ac:dyDescent="0.2">
      <c r="A58" s="111"/>
      <c r="B58" s="114"/>
      <c r="C58" s="84" t="s">
        <v>48</v>
      </c>
      <c r="D58" s="44">
        <v>84732</v>
      </c>
      <c r="E58" s="53">
        <v>1</v>
      </c>
      <c r="F58" s="44">
        <v>166596.30483199999</v>
      </c>
      <c r="G58" s="66">
        <v>9.2421000000000003E-2</v>
      </c>
      <c r="H58" s="43">
        <v>37973</v>
      </c>
      <c r="I58" s="44">
        <v>170594.66336599999</v>
      </c>
      <c r="J58" s="74">
        <v>0.105154</v>
      </c>
      <c r="K58" s="44">
        <v>46759</v>
      </c>
      <c r="L58" s="44">
        <v>163349.236489</v>
      </c>
      <c r="M58" s="66">
        <v>8.208E-2</v>
      </c>
      <c r="N58" s="43">
        <v>0</v>
      </c>
      <c r="O58" s="44">
        <v>0</v>
      </c>
      <c r="P58" s="74">
        <v>0</v>
      </c>
    </row>
    <row r="59" spans="1:16" ht="15" customHeight="1" x14ac:dyDescent="0.2">
      <c r="A59" s="111"/>
      <c r="B59" s="114"/>
      <c r="C59" s="84" t="s">
        <v>49</v>
      </c>
      <c r="D59" s="44">
        <v>181878</v>
      </c>
      <c r="E59" s="53">
        <v>1</v>
      </c>
      <c r="F59" s="44">
        <v>198933.063356</v>
      </c>
      <c r="G59" s="66">
        <v>0.25584200000000001</v>
      </c>
      <c r="H59" s="43">
        <v>79648</v>
      </c>
      <c r="I59" s="44">
        <v>206297.61268300001</v>
      </c>
      <c r="J59" s="74">
        <v>0.31681900000000002</v>
      </c>
      <c r="K59" s="44">
        <v>102230</v>
      </c>
      <c r="L59" s="44">
        <v>193195.29924699999</v>
      </c>
      <c r="M59" s="66">
        <v>0.20833399999999999</v>
      </c>
      <c r="N59" s="43">
        <v>0</v>
      </c>
      <c r="O59" s="44">
        <v>0</v>
      </c>
      <c r="P59" s="74">
        <v>0</v>
      </c>
    </row>
    <row r="60" spans="1:16" ht="15" customHeight="1" x14ac:dyDescent="0.2">
      <c r="A60" s="111"/>
      <c r="B60" s="114"/>
      <c r="C60" s="84" t="s">
        <v>50</v>
      </c>
      <c r="D60" s="44">
        <v>246377</v>
      </c>
      <c r="E60" s="53">
        <v>1</v>
      </c>
      <c r="F60" s="44">
        <v>235431.010411</v>
      </c>
      <c r="G60" s="66">
        <v>0.50009099999999995</v>
      </c>
      <c r="H60" s="43">
        <v>103560</v>
      </c>
      <c r="I60" s="44">
        <v>247959.06227299999</v>
      </c>
      <c r="J60" s="74">
        <v>0.58726299999999998</v>
      </c>
      <c r="K60" s="44">
        <v>142817</v>
      </c>
      <c r="L60" s="44">
        <v>226346.62234199999</v>
      </c>
      <c r="M60" s="66">
        <v>0.43688100000000002</v>
      </c>
      <c r="N60" s="43">
        <v>0</v>
      </c>
      <c r="O60" s="44">
        <v>0</v>
      </c>
      <c r="P60" s="74">
        <v>0</v>
      </c>
    </row>
    <row r="61" spans="1:16" ht="15" customHeight="1" x14ac:dyDescent="0.2">
      <c r="A61" s="111"/>
      <c r="B61" s="114"/>
      <c r="C61" s="84" t="s">
        <v>51</v>
      </c>
      <c r="D61" s="44">
        <v>219543</v>
      </c>
      <c r="E61" s="53">
        <v>1</v>
      </c>
      <c r="F61" s="44">
        <v>266606.35005900002</v>
      </c>
      <c r="G61" s="66">
        <v>0.742228</v>
      </c>
      <c r="H61" s="43">
        <v>88908</v>
      </c>
      <c r="I61" s="44">
        <v>271621.24791899999</v>
      </c>
      <c r="J61" s="74">
        <v>0.71691000000000005</v>
      </c>
      <c r="K61" s="44">
        <v>130635</v>
      </c>
      <c r="L61" s="44">
        <v>263193.29430100002</v>
      </c>
      <c r="M61" s="66">
        <v>0.75946000000000002</v>
      </c>
      <c r="N61" s="43">
        <v>0</v>
      </c>
      <c r="O61" s="44">
        <v>0</v>
      </c>
      <c r="P61" s="74">
        <v>0</v>
      </c>
    </row>
    <row r="62" spans="1:16" s="3" customFormat="1" ht="15" customHeight="1" x14ac:dyDescent="0.2">
      <c r="A62" s="111"/>
      <c r="B62" s="114"/>
      <c r="C62" s="84" t="s">
        <v>52</v>
      </c>
      <c r="D62" s="35">
        <v>188957</v>
      </c>
      <c r="E62" s="55">
        <v>1</v>
      </c>
      <c r="F62" s="35">
        <v>284103.552501</v>
      </c>
      <c r="G62" s="68">
        <v>0.91697600000000001</v>
      </c>
      <c r="H62" s="43">
        <v>75654</v>
      </c>
      <c r="I62" s="44">
        <v>272522.61822200002</v>
      </c>
      <c r="J62" s="74">
        <v>0.73237399999999997</v>
      </c>
      <c r="K62" s="35">
        <v>113303</v>
      </c>
      <c r="L62" s="35">
        <v>291836.30452000001</v>
      </c>
      <c r="M62" s="68">
        <v>1.0402370000000001</v>
      </c>
      <c r="N62" s="43">
        <v>0</v>
      </c>
      <c r="O62" s="44">
        <v>0</v>
      </c>
      <c r="P62" s="74">
        <v>0</v>
      </c>
    </row>
    <row r="63" spans="1:16" ht="15" customHeight="1" x14ac:dyDescent="0.2">
      <c r="A63" s="111"/>
      <c r="B63" s="114"/>
      <c r="C63" s="84" t="s">
        <v>53</v>
      </c>
      <c r="D63" s="44">
        <v>164996</v>
      </c>
      <c r="E63" s="53">
        <v>1</v>
      </c>
      <c r="F63" s="44">
        <v>290650.02572199999</v>
      </c>
      <c r="G63" s="66">
        <v>0.95915700000000004</v>
      </c>
      <c r="H63" s="43">
        <v>66365</v>
      </c>
      <c r="I63" s="44">
        <v>267618.08973100001</v>
      </c>
      <c r="J63" s="74">
        <v>0.67701299999999998</v>
      </c>
      <c r="K63" s="44">
        <v>98631</v>
      </c>
      <c r="L63" s="44">
        <v>306147.32811200002</v>
      </c>
      <c r="M63" s="66">
        <v>1.149</v>
      </c>
      <c r="N63" s="43">
        <v>0</v>
      </c>
      <c r="O63" s="44">
        <v>0</v>
      </c>
      <c r="P63" s="74">
        <v>0</v>
      </c>
    </row>
    <row r="64" spans="1:16" ht="15" customHeight="1" x14ac:dyDescent="0.2">
      <c r="A64" s="111"/>
      <c r="B64" s="114"/>
      <c r="C64" s="84" t="s">
        <v>54</v>
      </c>
      <c r="D64" s="44">
        <v>128852</v>
      </c>
      <c r="E64" s="53">
        <v>1</v>
      </c>
      <c r="F64" s="44">
        <v>287777.02685299999</v>
      </c>
      <c r="G64" s="66">
        <v>0.84535700000000003</v>
      </c>
      <c r="H64" s="43">
        <v>51016</v>
      </c>
      <c r="I64" s="44">
        <v>253567.02544299999</v>
      </c>
      <c r="J64" s="74">
        <v>0.49384499999999998</v>
      </c>
      <c r="K64" s="44">
        <v>77836</v>
      </c>
      <c r="L64" s="44">
        <v>310199.26632900001</v>
      </c>
      <c r="M64" s="66">
        <v>1.0757490000000001</v>
      </c>
      <c r="N64" s="43">
        <v>0</v>
      </c>
      <c r="O64" s="44">
        <v>0</v>
      </c>
      <c r="P64" s="74">
        <v>0</v>
      </c>
    </row>
    <row r="65" spans="1:16" ht="15" customHeight="1" x14ac:dyDescent="0.2">
      <c r="A65" s="111"/>
      <c r="B65" s="114"/>
      <c r="C65" s="84" t="s">
        <v>55</v>
      </c>
      <c r="D65" s="44">
        <v>106241</v>
      </c>
      <c r="E65" s="53">
        <v>1</v>
      </c>
      <c r="F65" s="44">
        <v>287651.330372</v>
      </c>
      <c r="G65" s="66">
        <v>0.65395700000000001</v>
      </c>
      <c r="H65" s="43">
        <v>40828</v>
      </c>
      <c r="I65" s="44">
        <v>249442.20353699999</v>
      </c>
      <c r="J65" s="74">
        <v>0.29070699999999999</v>
      </c>
      <c r="K65" s="44">
        <v>65413</v>
      </c>
      <c r="L65" s="44">
        <v>311499.83495599998</v>
      </c>
      <c r="M65" s="66">
        <v>0.88068100000000005</v>
      </c>
      <c r="N65" s="43">
        <v>0</v>
      </c>
      <c r="O65" s="44">
        <v>0</v>
      </c>
      <c r="P65" s="74">
        <v>0</v>
      </c>
    </row>
    <row r="66" spans="1:16" s="3" customFormat="1" ht="15" customHeight="1" x14ac:dyDescent="0.2">
      <c r="A66" s="111"/>
      <c r="B66" s="114"/>
      <c r="C66" s="84" t="s">
        <v>56</v>
      </c>
      <c r="D66" s="35">
        <v>216570</v>
      </c>
      <c r="E66" s="55">
        <v>1</v>
      </c>
      <c r="F66" s="35">
        <v>284062.77449799998</v>
      </c>
      <c r="G66" s="68">
        <v>0.38773600000000003</v>
      </c>
      <c r="H66" s="43">
        <v>92816</v>
      </c>
      <c r="I66" s="44">
        <v>232598.97998199999</v>
      </c>
      <c r="J66" s="74">
        <v>9.1633000000000006E-2</v>
      </c>
      <c r="K66" s="35">
        <v>123754</v>
      </c>
      <c r="L66" s="35">
        <v>322660.82831299998</v>
      </c>
      <c r="M66" s="68">
        <v>0.609815</v>
      </c>
      <c r="N66" s="43">
        <v>0</v>
      </c>
      <c r="O66" s="44">
        <v>0</v>
      </c>
      <c r="P66" s="74">
        <v>0</v>
      </c>
    </row>
    <row r="67" spans="1:16" s="3" customFormat="1" ht="15" customHeight="1" x14ac:dyDescent="0.2">
      <c r="A67" s="112"/>
      <c r="B67" s="115"/>
      <c r="C67" s="85" t="s">
        <v>9</v>
      </c>
      <c r="D67" s="46">
        <v>1551169</v>
      </c>
      <c r="E67" s="54">
        <v>1</v>
      </c>
      <c r="F67" s="46">
        <v>257425.782225</v>
      </c>
      <c r="G67" s="67">
        <v>0.60308899999999999</v>
      </c>
      <c r="H67" s="87">
        <v>642167</v>
      </c>
      <c r="I67" s="46">
        <v>243752.88540999999</v>
      </c>
      <c r="J67" s="75">
        <v>0.46743299999999999</v>
      </c>
      <c r="K67" s="46">
        <v>909002</v>
      </c>
      <c r="L67" s="46">
        <v>267085.03834199999</v>
      </c>
      <c r="M67" s="67">
        <v>0.69892399999999999</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N6:P6"/>
    <mergeCell ref="K6:M6"/>
    <mergeCell ref="A8:A19"/>
    <mergeCell ref="B8:B19"/>
    <mergeCell ref="A56:A67"/>
    <mergeCell ref="B56:B67"/>
    <mergeCell ref="A44:A55"/>
    <mergeCell ref="B44:B55"/>
    <mergeCell ref="A20:A31"/>
    <mergeCell ref="B20:B31"/>
    <mergeCell ref="A32:A43"/>
    <mergeCell ref="B32:B43"/>
  </mergeCells>
  <conditionalFormatting sqref="D8:D19">
    <cfRule type="cellIs" dxfId="580" priority="45" operator="notEqual">
      <formula>H8+K8+N8</formula>
    </cfRule>
  </conditionalFormatting>
  <conditionalFormatting sqref="D20:D30">
    <cfRule type="cellIs" dxfId="579" priority="44" operator="notEqual">
      <formula>H20+K20+N20</formula>
    </cfRule>
  </conditionalFormatting>
  <conditionalFormatting sqref="D32:D42">
    <cfRule type="cellIs" dxfId="578" priority="43" operator="notEqual">
      <formula>H32+K32+N32</formula>
    </cfRule>
  </conditionalFormatting>
  <conditionalFormatting sqref="D44:D54">
    <cfRule type="cellIs" dxfId="577" priority="42" operator="notEqual">
      <formula>H44+K44+N44</formula>
    </cfRule>
  </conditionalFormatting>
  <conditionalFormatting sqref="D56:D66">
    <cfRule type="cellIs" dxfId="576" priority="41" operator="notEqual">
      <formula>H56+K56+N56</formula>
    </cfRule>
  </conditionalFormatting>
  <conditionalFormatting sqref="D19">
    <cfRule type="cellIs" dxfId="575" priority="40" operator="notEqual">
      <formula>SUM(D8:D18)</formula>
    </cfRule>
  </conditionalFormatting>
  <conditionalFormatting sqref="D31">
    <cfRule type="cellIs" dxfId="574" priority="39" operator="notEqual">
      <formula>H31+K31+N31</formula>
    </cfRule>
  </conditionalFormatting>
  <conditionalFormatting sqref="D31">
    <cfRule type="cellIs" dxfId="573" priority="38" operator="notEqual">
      <formula>SUM(D20:D30)</formula>
    </cfRule>
  </conditionalFormatting>
  <conditionalFormatting sqref="D43">
    <cfRule type="cellIs" dxfId="572" priority="37" operator="notEqual">
      <formula>H43+K43+N43</formula>
    </cfRule>
  </conditionalFormatting>
  <conditionalFormatting sqref="D43">
    <cfRule type="cellIs" dxfId="571" priority="36" operator="notEqual">
      <formula>SUM(D32:D42)</formula>
    </cfRule>
  </conditionalFormatting>
  <conditionalFormatting sqref="D55">
    <cfRule type="cellIs" dxfId="570" priority="35" operator="notEqual">
      <formula>H55+K55+N55</formula>
    </cfRule>
  </conditionalFormatting>
  <conditionalFormatting sqref="D55">
    <cfRule type="cellIs" dxfId="569" priority="34" operator="notEqual">
      <formula>SUM(D44:D54)</formula>
    </cfRule>
  </conditionalFormatting>
  <conditionalFormatting sqref="D67">
    <cfRule type="cellIs" dxfId="568" priority="33" operator="notEqual">
      <formula>H67+K67+N67</formula>
    </cfRule>
  </conditionalFormatting>
  <conditionalFormatting sqref="D67">
    <cfRule type="cellIs" dxfId="567" priority="32" operator="notEqual">
      <formula>SUM(D56:D66)</formula>
    </cfRule>
  </conditionalFormatting>
  <conditionalFormatting sqref="H19">
    <cfRule type="cellIs" dxfId="566" priority="30" operator="notEqual">
      <formula>SUM(H8:H18)</formula>
    </cfRule>
  </conditionalFormatting>
  <conditionalFormatting sqref="K19">
    <cfRule type="cellIs" dxfId="565" priority="28" operator="notEqual">
      <formula>SUM(K8:K18)</formula>
    </cfRule>
  </conditionalFormatting>
  <conditionalFormatting sqref="N19">
    <cfRule type="cellIs" dxfId="564" priority="26" operator="notEqual">
      <formula>SUM(N8:N18)</formula>
    </cfRule>
  </conditionalFormatting>
  <conditionalFormatting sqref="H31">
    <cfRule type="cellIs" dxfId="563" priority="24" operator="notEqual">
      <formula>SUM(H20:H30)</formula>
    </cfRule>
  </conditionalFormatting>
  <conditionalFormatting sqref="K31">
    <cfRule type="cellIs" dxfId="562" priority="22" operator="notEqual">
      <formula>SUM(K20:K30)</formula>
    </cfRule>
  </conditionalFormatting>
  <conditionalFormatting sqref="N31">
    <cfRule type="cellIs" dxfId="561" priority="20" operator="notEqual">
      <formula>SUM(N20:N30)</formula>
    </cfRule>
  </conditionalFormatting>
  <conditionalFormatting sqref="H43">
    <cfRule type="cellIs" dxfId="560" priority="18" operator="notEqual">
      <formula>SUM(H32:H42)</formula>
    </cfRule>
  </conditionalFormatting>
  <conditionalFormatting sqref="K43">
    <cfRule type="cellIs" dxfId="559" priority="16" operator="notEqual">
      <formula>SUM(K32:K42)</formula>
    </cfRule>
  </conditionalFormatting>
  <conditionalFormatting sqref="N43">
    <cfRule type="cellIs" dxfId="558" priority="14" operator="notEqual">
      <formula>SUM(N32:N42)</formula>
    </cfRule>
  </conditionalFormatting>
  <conditionalFormatting sqref="H55">
    <cfRule type="cellIs" dxfId="557" priority="12" operator="notEqual">
      <formula>SUM(H44:H54)</formula>
    </cfRule>
  </conditionalFormatting>
  <conditionalFormatting sqref="K55">
    <cfRule type="cellIs" dxfId="556" priority="10" operator="notEqual">
      <formula>SUM(K44:K54)</formula>
    </cfRule>
  </conditionalFormatting>
  <conditionalFormatting sqref="N55">
    <cfRule type="cellIs" dxfId="555" priority="8" operator="notEqual">
      <formula>SUM(N44:N54)</formula>
    </cfRule>
  </conditionalFormatting>
  <conditionalFormatting sqref="H67">
    <cfRule type="cellIs" dxfId="554" priority="6" operator="notEqual">
      <formula>SUM(H56:H66)</formula>
    </cfRule>
  </conditionalFormatting>
  <conditionalFormatting sqref="K67">
    <cfRule type="cellIs" dxfId="553" priority="4" operator="notEqual">
      <formula>SUM(K56:K66)</formula>
    </cfRule>
  </conditionalFormatting>
  <conditionalFormatting sqref="N67">
    <cfRule type="cellIs" dxfId="552" priority="2" operator="notEqual">
      <formula>SUM(N56:N66)</formula>
    </cfRule>
  </conditionalFormatting>
  <conditionalFormatting sqref="D32:D43">
    <cfRule type="cellIs" dxfId="55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33</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1</v>
      </c>
      <c r="E8" s="53">
        <v>0.111111</v>
      </c>
      <c r="F8" s="44">
        <v>109215.88717099999</v>
      </c>
      <c r="G8" s="66">
        <v>0</v>
      </c>
      <c r="H8" s="43">
        <v>1</v>
      </c>
      <c r="I8" s="44">
        <v>109215.88717099999</v>
      </c>
      <c r="J8" s="74">
        <v>0</v>
      </c>
      <c r="K8" s="44">
        <v>0</v>
      </c>
      <c r="L8" s="44">
        <v>0</v>
      </c>
      <c r="M8" s="66">
        <v>0</v>
      </c>
      <c r="N8" s="43">
        <v>0</v>
      </c>
      <c r="O8" s="44">
        <v>0</v>
      </c>
      <c r="P8" s="74">
        <v>0</v>
      </c>
    </row>
    <row r="9" spans="1:16" ht="15" customHeight="1" x14ac:dyDescent="0.2">
      <c r="A9" s="111"/>
      <c r="B9" s="114"/>
      <c r="C9" s="84" t="s">
        <v>47</v>
      </c>
      <c r="D9" s="44">
        <v>11</v>
      </c>
      <c r="E9" s="53">
        <v>0.45833299999999999</v>
      </c>
      <c r="F9" s="44">
        <v>159231.03471199999</v>
      </c>
      <c r="G9" s="66">
        <v>0.18181800000000001</v>
      </c>
      <c r="H9" s="43">
        <v>2</v>
      </c>
      <c r="I9" s="44">
        <v>182244.809037</v>
      </c>
      <c r="J9" s="74">
        <v>0</v>
      </c>
      <c r="K9" s="44">
        <v>9</v>
      </c>
      <c r="L9" s="44">
        <v>154116.86264000001</v>
      </c>
      <c r="M9" s="66">
        <v>0.222222</v>
      </c>
      <c r="N9" s="43">
        <v>0</v>
      </c>
      <c r="O9" s="44">
        <v>0</v>
      </c>
      <c r="P9" s="74">
        <v>0</v>
      </c>
    </row>
    <row r="10" spans="1:16" ht="15" customHeight="1" x14ac:dyDescent="0.2">
      <c r="A10" s="111"/>
      <c r="B10" s="114"/>
      <c r="C10" s="84" t="s">
        <v>48</v>
      </c>
      <c r="D10" s="44">
        <v>45</v>
      </c>
      <c r="E10" s="53">
        <v>0.17175599999999999</v>
      </c>
      <c r="F10" s="44">
        <v>158084.922551</v>
      </c>
      <c r="G10" s="66">
        <v>0.2</v>
      </c>
      <c r="H10" s="43">
        <v>15</v>
      </c>
      <c r="I10" s="44">
        <v>151145.67142200001</v>
      </c>
      <c r="J10" s="74">
        <v>0.13333300000000001</v>
      </c>
      <c r="K10" s="44">
        <v>30</v>
      </c>
      <c r="L10" s="44">
        <v>161554.54811599999</v>
      </c>
      <c r="M10" s="66">
        <v>0.23333300000000001</v>
      </c>
      <c r="N10" s="43">
        <v>0</v>
      </c>
      <c r="O10" s="44">
        <v>0</v>
      </c>
      <c r="P10" s="74">
        <v>0</v>
      </c>
    </row>
    <row r="11" spans="1:16" ht="15" customHeight="1" x14ac:dyDescent="0.2">
      <c r="A11" s="111"/>
      <c r="B11" s="114"/>
      <c r="C11" s="84" t="s">
        <v>49</v>
      </c>
      <c r="D11" s="44">
        <v>111</v>
      </c>
      <c r="E11" s="53">
        <v>0.13857700000000001</v>
      </c>
      <c r="F11" s="44">
        <v>169197.60346799999</v>
      </c>
      <c r="G11" s="66">
        <v>0.22522500000000001</v>
      </c>
      <c r="H11" s="43">
        <v>32</v>
      </c>
      <c r="I11" s="44">
        <v>174427.933548</v>
      </c>
      <c r="J11" s="74">
        <v>0.3125</v>
      </c>
      <c r="K11" s="44">
        <v>79</v>
      </c>
      <c r="L11" s="44">
        <v>167078.988751</v>
      </c>
      <c r="M11" s="66">
        <v>0.18987299999999999</v>
      </c>
      <c r="N11" s="43">
        <v>0</v>
      </c>
      <c r="O11" s="44">
        <v>0</v>
      </c>
      <c r="P11" s="74">
        <v>0</v>
      </c>
    </row>
    <row r="12" spans="1:16" ht="15" customHeight="1" x14ac:dyDescent="0.2">
      <c r="A12" s="111"/>
      <c r="B12" s="114"/>
      <c r="C12" s="84" t="s">
        <v>50</v>
      </c>
      <c r="D12" s="44">
        <v>198</v>
      </c>
      <c r="E12" s="53">
        <v>0.15045600000000001</v>
      </c>
      <c r="F12" s="44">
        <v>188126.808498</v>
      </c>
      <c r="G12" s="66">
        <v>0.37878800000000001</v>
      </c>
      <c r="H12" s="43">
        <v>74</v>
      </c>
      <c r="I12" s="44">
        <v>201689.645628</v>
      </c>
      <c r="J12" s="74">
        <v>0.51351400000000003</v>
      </c>
      <c r="K12" s="44">
        <v>124</v>
      </c>
      <c r="L12" s="44">
        <v>180032.857307</v>
      </c>
      <c r="M12" s="66">
        <v>0.29838700000000001</v>
      </c>
      <c r="N12" s="43">
        <v>0</v>
      </c>
      <c r="O12" s="44">
        <v>0</v>
      </c>
      <c r="P12" s="74">
        <v>0</v>
      </c>
    </row>
    <row r="13" spans="1:16" ht="15" customHeight="1" x14ac:dyDescent="0.2">
      <c r="A13" s="111"/>
      <c r="B13" s="114"/>
      <c r="C13" s="84" t="s">
        <v>51</v>
      </c>
      <c r="D13" s="44">
        <v>173</v>
      </c>
      <c r="E13" s="53">
        <v>0.120474</v>
      </c>
      <c r="F13" s="44">
        <v>206384.791501</v>
      </c>
      <c r="G13" s="66">
        <v>0.52601200000000004</v>
      </c>
      <c r="H13" s="43">
        <v>49</v>
      </c>
      <c r="I13" s="44">
        <v>216596.285718</v>
      </c>
      <c r="J13" s="74">
        <v>0.51020399999999999</v>
      </c>
      <c r="K13" s="44">
        <v>124</v>
      </c>
      <c r="L13" s="44">
        <v>202349.60427000001</v>
      </c>
      <c r="M13" s="66">
        <v>0.53225800000000001</v>
      </c>
      <c r="N13" s="43">
        <v>0</v>
      </c>
      <c r="O13" s="44">
        <v>0</v>
      </c>
      <c r="P13" s="74">
        <v>0</v>
      </c>
    </row>
    <row r="14" spans="1:16" s="3" customFormat="1" ht="15" customHeight="1" x14ac:dyDescent="0.2">
      <c r="A14" s="111"/>
      <c r="B14" s="114"/>
      <c r="C14" s="84" t="s">
        <v>52</v>
      </c>
      <c r="D14" s="35">
        <v>146</v>
      </c>
      <c r="E14" s="55">
        <v>0.106336</v>
      </c>
      <c r="F14" s="35">
        <v>229605.50409500001</v>
      </c>
      <c r="G14" s="68">
        <v>0.69178099999999998</v>
      </c>
      <c r="H14" s="43">
        <v>43</v>
      </c>
      <c r="I14" s="44">
        <v>220736.38845699999</v>
      </c>
      <c r="J14" s="74">
        <v>0.53488400000000003</v>
      </c>
      <c r="K14" s="35">
        <v>103</v>
      </c>
      <c r="L14" s="35">
        <v>233308.144604</v>
      </c>
      <c r="M14" s="68">
        <v>0.75728200000000001</v>
      </c>
      <c r="N14" s="43">
        <v>0</v>
      </c>
      <c r="O14" s="44">
        <v>0</v>
      </c>
      <c r="P14" s="74">
        <v>0</v>
      </c>
    </row>
    <row r="15" spans="1:16" ht="15" customHeight="1" x14ac:dyDescent="0.2">
      <c r="A15" s="111"/>
      <c r="B15" s="114"/>
      <c r="C15" s="84" t="s">
        <v>53</v>
      </c>
      <c r="D15" s="44">
        <v>133</v>
      </c>
      <c r="E15" s="53">
        <v>0.106999</v>
      </c>
      <c r="F15" s="44">
        <v>222212.49189400001</v>
      </c>
      <c r="G15" s="66">
        <v>0.68421100000000001</v>
      </c>
      <c r="H15" s="43">
        <v>40</v>
      </c>
      <c r="I15" s="44">
        <v>230831.779335</v>
      </c>
      <c r="J15" s="74">
        <v>0.72499999999999998</v>
      </c>
      <c r="K15" s="44">
        <v>93</v>
      </c>
      <c r="L15" s="44">
        <v>218505.27148900001</v>
      </c>
      <c r="M15" s="66">
        <v>0.66666700000000001</v>
      </c>
      <c r="N15" s="43">
        <v>0</v>
      </c>
      <c r="O15" s="44">
        <v>0</v>
      </c>
      <c r="P15" s="74">
        <v>0</v>
      </c>
    </row>
    <row r="16" spans="1:16" ht="15" customHeight="1" x14ac:dyDescent="0.2">
      <c r="A16" s="111"/>
      <c r="B16" s="114"/>
      <c r="C16" s="84" t="s">
        <v>54</v>
      </c>
      <c r="D16" s="44">
        <v>104</v>
      </c>
      <c r="E16" s="53">
        <v>0.10924399999999999</v>
      </c>
      <c r="F16" s="44">
        <v>217079.568241</v>
      </c>
      <c r="G16" s="66">
        <v>0.54807700000000004</v>
      </c>
      <c r="H16" s="43">
        <v>29</v>
      </c>
      <c r="I16" s="44">
        <v>200020.41930899999</v>
      </c>
      <c r="J16" s="74">
        <v>0.24137900000000001</v>
      </c>
      <c r="K16" s="44">
        <v>75</v>
      </c>
      <c r="L16" s="44">
        <v>223675.77249500001</v>
      </c>
      <c r="M16" s="66">
        <v>0.66666700000000001</v>
      </c>
      <c r="N16" s="43">
        <v>0</v>
      </c>
      <c r="O16" s="44">
        <v>0</v>
      </c>
      <c r="P16" s="74">
        <v>0</v>
      </c>
    </row>
    <row r="17" spans="1:16" ht="15" customHeight="1" x14ac:dyDescent="0.2">
      <c r="A17" s="111"/>
      <c r="B17" s="114"/>
      <c r="C17" s="84" t="s">
        <v>55</v>
      </c>
      <c r="D17" s="44">
        <v>101</v>
      </c>
      <c r="E17" s="53">
        <v>0.13116900000000001</v>
      </c>
      <c r="F17" s="44">
        <v>234124.24270999999</v>
      </c>
      <c r="G17" s="66">
        <v>0.44554500000000002</v>
      </c>
      <c r="H17" s="43">
        <v>37</v>
      </c>
      <c r="I17" s="44">
        <v>216636.226402</v>
      </c>
      <c r="J17" s="74">
        <v>0.162162</v>
      </c>
      <c r="K17" s="44">
        <v>64</v>
      </c>
      <c r="L17" s="44">
        <v>244234.50213800001</v>
      </c>
      <c r="M17" s="66">
        <v>0.609375</v>
      </c>
      <c r="N17" s="43">
        <v>0</v>
      </c>
      <c r="O17" s="44">
        <v>0</v>
      </c>
      <c r="P17" s="74">
        <v>0</v>
      </c>
    </row>
    <row r="18" spans="1:16" s="3" customFormat="1" ht="15" customHeight="1" x14ac:dyDescent="0.2">
      <c r="A18" s="111"/>
      <c r="B18" s="114"/>
      <c r="C18" s="84" t="s">
        <v>56</v>
      </c>
      <c r="D18" s="35">
        <v>141</v>
      </c>
      <c r="E18" s="55">
        <v>0.11652899999999999</v>
      </c>
      <c r="F18" s="35">
        <v>248160.03502700001</v>
      </c>
      <c r="G18" s="68">
        <v>0.30496499999999999</v>
      </c>
      <c r="H18" s="43">
        <v>54</v>
      </c>
      <c r="I18" s="44">
        <v>219546.74046999999</v>
      </c>
      <c r="J18" s="74">
        <v>9.2592999999999995E-2</v>
      </c>
      <c r="K18" s="35">
        <v>87</v>
      </c>
      <c r="L18" s="35">
        <v>265920.01095899998</v>
      </c>
      <c r="M18" s="68">
        <v>0.436782</v>
      </c>
      <c r="N18" s="43">
        <v>0</v>
      </c>
      <c r="O18" s="44">
        <v>0</v>
      </c>
      <c r="P18" s="74">
        <v>0</v>
      </c>
    </row>
    <row r="19" spans="1:16" s="3" customFormat="1" ht="15" customHeight="1" x14ac:dyDescent="0.2">
      <c r="A19" s="112"/>
      <c r="B19" s="115"/>
      <c r="C19" s="85" t="s">
        <v>9</v>
      </c>
      <c r="D19" s="46">
        <v>1164</v>
      </c>
      <c r="E19" s="54">
        <v>0.12388299999999999</v>
      </c>
      <c r="F19" s="46">
        <v>210480.44961400001</v>
      </c>
      <c r="G19" s="67">
        <v>0.46305800000000003</v>
      </c>
      <c r="H19" s="87">
        <v>376</v>
      </c>
      <c r="I19" s="46">
        <v>208131.45911200001</v>
      </c>
      <c r="J19" s="75">
        <v>0.38563799999999998</v>
      </c>
      <c r="K19" s="46">
        <v>788</v>
      </c>
      <c r="L19" s="46">
        <v>211601.287721</v>
      </c>
      <c r="M19" s="67">
        <v>0.5</v>
      </c>
      <c r="N19" s="87">
        <v>0</v>
      </c>
      <c r="O19" s="46">
        <v>0</v>
      </c>
      <c r="P19" s="75">
        <v>0</v>
      </c>
    </row>
    <row r="20" spans="1:16" ht="15" customHeight="1" x14ac:dyDescent="0.2">
      <c r="A20" s="110">
        <v>2</v>
      </c>
      <c r="B20" s="113" t="s">
        <v>57</v>
      </c>
      <c r="C20" s="84" t="s">
        <v>46</v>
      </c>
      <c r="D20" s="44">
        <v>2</v>
      </c>
      <c r="E20" s="53">
        <v>0.222222</v>
      </c>
      <c r="F20" s="44">
        <v>24977</v>
      </c>
      <c r="G20" s="66">
        <v>0</v>
      </c>
      <c r="H20" s="43">
        <v>1</v>
      </c>
      <c r="I20" s="44">
        <v>24977</v>
      </c>
      <c r="J20" s="74">
        <v>0</v>
      </c>
      <c r="K20" s="44">
        <v>1</v>
      </c>
      <c r="L20" s="44">
        <v>24977</v>
      </c>
      <c r="M20" s="66">
        <v>0</v>
      </c>
      <c r="N20" s="43">
        <v>0</v>
      </c>
      <c r="O20" s="44">
        <v>0</v>
      </c>
      <c r="P20" s="74">
        <v>0</v>
      </c>
    </row>
    <row r="21" spans="1:16" ht="15" customHeight="1" x14ac:dyDescent="0.2">
      <c r="A21" s="111"/>
      <c r="B21" s="114"/>
      <c r="C21" s="84" t="s">
        <v>47</v>
      </c>
      <c r="D21" s="44">
        <v>13</v>
      </c>
      <c r="E21" s="53">
        <v>0.54166700000000001</v>
      </c>
      <c r="F21" s="44">
        <v>118616.538462</v>
      </c>
      <c r="G21" s="66">
        <v>0</v>
      </c>
      <c r="H21" s="43">
        <v>4</v>
      </c>
      <c r="I21" s="44">
        <v>114324.75</v>
      </c>
      <c r="J21" s="74">
        <v>0</v>
      </c>
      <c r="K21" s="44">
        <v>9</v>
      </c>
      <c r="L21" s="44">
        <v>120524</v>
      </c>
      <c r="M21" s="66">
        <v>0</v>
      </c>
      <c r="N21" s="43">
        <v>0</v>
      </c>
      <c r="O21" s="44">
        <v>0</v>
      </c>
      <c r="P21" s="74">
        <v>0</v>
      </c>
    </row>
    <row r="22" spans="1:16" ht="15" customHeight="1" x14ac:dyDescent="0.2">
      <c r="A22" s="111"/>
      <c r="B22" s="114"/>
      <c r="C22" s="84" t="s">
        <v>48</v>
      </c>
      <c r="D22" s="44">
        <v>89</v>
      </c>
      <c r="E22" s="53">
        <v>0.33969500000000002</v>
      </c>
      <c r="F22" s="44">
        <v>147166.87640400001</v>
      </c>
      <c r="G22" s="66">
        <v>6.7416000000000004E-2</v>
      </c>
      <c r="H22" s="43">
        <v>26</v>
      </c>
      <c r="I22" s="44">
        <v>151245.88461499999</v>
      </c>
      <c r="J22" s="74">
        <v>0.115385</v>
      </c>
      <c r="K22" s="44">
        <v>63</v>
      </c>
      <c r="L22" s="44">
        <v>145483.47618999999</v>
      </c>
      <c r="M22" s="66">
        <v>4.7619000000000002E-2</v>
      </c>
      <c r="N22" s="43">
        <v>0</v>
      </c>
      <c r="O22" s="44">
        <v>0</v>
      </c>
      <c r="P22" s="74">
        <v>0</v>
      </c>
    </row>
    <row r="23" spans="1:16" ht="15" customHeight="1" x14ac:dyDescent="0.2">
      <c r="A23" s="111"/>
      <c r="B23" s="114"/>
      <c r="C23" s="84" t="s">
        <v>49</v>
      </c>
      <c r="D23" s="44">
        <v>95</v>
      </c>
      <c r="E23" s="53">
        <v>0.118602</v>
      </c>
      <c r="F23" s="44">
        <v>174049.14736800001</v>
      </c>
      <c r="G23" s="66">
        <v>0.189474</v>
      </c>
      <c r="H23" s="43">
        <v>22</v>
      </c>
      <c r="I23" s="44">
        <v>192206.272727</v>
      </c>
      <c r="J23" s="74">
        <v>0.18181800000000001</v>
      </c>
      <c r="K23" s="44">
        <v>73</v>
      </c>
      <c r="L23" s="44">
        <v>168577.136986</v>
      </c>
      <c r="M23" s="66">
        <v>0.19178100000000001</v>
      </c>
      <c r="N23" s="43">
        <v>0</v>
      </c>
      <c r="O23" s="44">
        <v>0</v>
      </c>
      <c r="P23" s="74">
        <v>0</v>
      </c>
    </row>
    <row r="24" spans="1:16" ht="15" customHeight="1" x14ac:dyDescent="0.2">
      <c r="A24" s="111"/>
      <c r="B24" s="114"/>
      <c r="C24" s="84" t="s">
        <v>50</v>
      </c>
      <c r="D24" s="44">
        <v>108</v>
      </c>
      <c r="E24" s="53">
        <v>8.2067000000000001E-2</v>
      </c>
      <c r="F24" s="44">
        <v>164458.06481499999</v>
      </c>
      <c r="G24" s="66">
        <v>0.23148099999999999</v>
      </c>
      <c r="H24" s="43">
        <v>29</v>
      </c>
      <c r="I24" s="44">
        <v>181455.206897</v>
      </c>
      <c r="J24" s="74">
        <v>0.31034499999999998</v>
      </c>
      <c r="K24" s="44">
        <v>79</v>
      </c>
      <c r="L24" s="44">
        <v>158218.60759500001</v>
      </c>
      <c r="M24" s="66">
        <v>0.20253199999999999</v>
      </c>
      <c r="N24" s="43">
        <v>0</v>
      </c>
      <c r="O24" s="44">
        <v>0</v>
      </c>
      <c r="P24" s="74">
        <v>0</v>
      </c>
    </row>
    <row r="25" spans="1:16" ht="15" customHeight="1" x14ac:dyDescent="0.2">
      <c r="A25" s="111"/>
      <c r="B25" s="114"/>
      <c r="C25" s="84" t="s">
        <v>51</v>
      </c>
      <c r="D25" s="44">
        <v>87</v>
      </c>
      <c r="E25" s="53">
        <v>6.0585E-2</v>
      </c>
      <c r="F25" s="44">
        <v>179403.05747100001</v>
      </c>
      <c r="G25" s="66">
        <v>0.275862</v>
      </c>
      <c r="H25" s="43">
        <v>14</v>
      </c>
      <c r="I25" s="44">
        <v>211293.071429</v>
      </c>
      <c r="J25" s="74">
        <v>0.57142899999999996</v>
      </c>
      <c r="K25" s="44">
        <v>73</v>
      </c>
      <c r="L25" s="44">
        <v>173287.164384</v>
      </c>
      <c r="M25" s="66">
        <v>0.21917800000000001</v>
      </c>
      <c r="N25" s="43">
        <v>0</v>
      </c>
      <c r="O25" s="44">
        <v>0</v>
      </c>
      <c r="P25" s="74">
        <v>0</v>
      </c>
    </row>
    <row r="26" spans="1:16" s="3" customFormat="1" ht="15" customHeight="1" x14ac:dyDescent="0.2">
      <c r="A26" s="111"/>
      <c r="B26" s="114"/>
      <c r="C26" s="84" t="s">
        <v>52</v>
      </c>
      <c r="D26" s="35">
        <v>60</v>
      </c>
      <c r="E26" s="55">
        <v>4.3700000000000003E-2</v>
      </c>
      <c r="F26" s="35">
        <v>189024.1</v>
      </c>
      <c r="G26" s="68">
        <v>0.35</v>
      </c>
      <c r="H26" s="43">
        <v>15</v>
      </c>
      <c r="I26" s="44">
        <v>186649.93333299999</v>
      </c>
      <c r="J26" s="74">
        <v>0.33333299999999999</v>
      </c>
      <c r="K26" s="35">
        <v>45</v>
      </c>
      <c r="L26" s="35">
        <v>189815.488889</v>
      </c>
      <c r="M26" s="68">
        <v>0.35555599999999998</v>
      </c>
      <c r="N26" s="43">
        <v>0</v>
      </c>
      <c r="O26" s="44">
        <v>0</v>
      </c>
      <c r="P26" s="74">
        <v>0</v>
      </c>
    </row>
    <row r="27" spans="1:16" ht="15" customHeight="1" x14ac:dyDescent="0.2">
      <c r="A27" s="111"/>
      <c r="B27" s="114"/>
      <c r="C27" s="84" t="s">
        <v>53</v>
      </c>
      <c r="D27" s="44">
        <v>40</v>
      </c>
      <c r="E27" s="53">
        <v>3.218E-2</v>
      </c>
      <c r="F27" s="44">
        <v>193968.85</v>
      </c>
      <c r="G27" s="66">
        <v>0.3</v>
      </c>
      <c r="H27" s="43">
        <v>10</v>
      </c>
      <c r="I27" s="44">
        <v>201475.1</v>
      </c>
      <c r="J27" s="74">
        <v>0.4</v>
      </c>
      <c r="K27" s="44">
        <v>30</v>
      </c>
      <c r="L27" s="44">
        <v>191466.76666699999</v>
      </c>
      <c r="M27" s="66">
        <v>0.26666699999999999</v>
      </c>
      <c r="N27" s="43">
        <v>0</v>
      </c>
      <c r="O27" s="44">
        <v>0</v>
      </c>
      <c r="P27" s="74">
        <v>0</v>
      </c>
    </row>
    <row r="28" spans="1:16" ht="15" customHeight="1" x14ac:dyDescent="0.2">
      <c r="A28" s="111"/>
      <c r="B28" s="114"/>
      <c r="C28" s="84" t="s">
        <v>54</v>
      </c>
      <c r="D28" s="44">
        <v>27</v>
      </c>
      <c r="E28" s="53">
        <v>2.8361000000000001E-2</v>
      </c>
      <c r="F28" s="44">
        <v>208995.18518500001</v>
      </c>
      <c r="G28" s="66">
        <v>0.33333299999999999</v>
      </c>
      <c r="H28" s="43">
        <v>4</v>
      </c>
      <c r="I28" s="44">
        <v>199853.5</v>
      </c>
      <c r="J28" s="74">
        <v>0.25</v>
      </c>
      <c r="K28" s="44">
        <v>23</v>
      </c>
      <c r="L28" s="44">
        <v>210585.04347800001</v>
      </c>
      <c r="M28" s="66">
        <v>0.34782600000000002</v>
      </c>
      <c r="N28" s="43">
        <v>0</v>
      </c>
      <c r="O28" s="44">
        <v>0</v>
      </c>
      <c r="P28" s="74">
        <v>0</v>
      </c>
    </row>
    <row r="29" spans="1:16" ht="15" customHeight="1" x14ac:dyDescent="0.2">
      <c r="A29" s="111"/>
      <c r="B29" s="114"/>
      <c r="C29" s="84" t="s">
        <v>55</v>
      </c>
      <c r="D29" s="44">
        <v>11</v>
      </c>
      <c r="E29" s="53">
        <v>1.4286E-2</v>
      </c>
      <c r="F29" s="44">
        <v>242046.18181800001</v>
      </c>
      <c r="G29" s="66">
        <v>0.272727</v>
      </c>
      <c r="H29" s="43">
        <v>1</v>
      </c>
      <c r="I29" s="44">
        <v>267860</v>
      </c>
      <c r="J29" s="74">
        <v>0</v>
      </c>
      <c r="K29" s="44">
        <v>10</v>
      </c>
      <c r="L29" s="44">
        <v>239464.8</v>
      </c>
      <c r="M29" s="66">
        <v>0.3</v>
      </c>
      <c r="N29" s="43">
        <v>0</v>
      </c>
      <c r="O29" s="44">
        <v>0</v>
      </c>
      <c r="P29" s="74">
        <v>0</v>
      </c>
    </row>
    <row r="30" spans="1:16" s="3" customFormat="1" ht="15" customHeight="1" x14ac:dyDescent="0.2">
      <c r="A30" s="111"/>
      <c r="B30" s="114"/>
      <c r="C30" s="84" t="s">
        <v>56</v>
      </c>
      <c r="D30" s="35">
        <v>4</v>
      </c>
      <c r="E30" s="55">
        <v>3.3059999999999999E-3</v>
      </c>
      <c r="F30" s="35">
        <v>131553.25</v>
      </c>
      <c r="G30" s="68">
        <v>0</v>
      </c>
      <c r="H30" s="43">
        <v>4</v>
      </c>
      <c r="I30" s="44">
        <v>131553.25</v>
      </c>
      <c r="J30" s="74">
        <v>0</v>
      </c>
      <c r="K30" s="35">
        <v>0</v>
      </c>
      <c r="L30" s="35">
        <v>0</v>
      </c>
      <c r="M30" s="68">
        <v>0</v>
      </c>
      <c r="N30" s="43">
        <v>0</v>
      </c>
      <c r="O30" s="44">
        <v>0</v>
      </c>
      <c r="P30" s="74">
        <v>0</v>
      </c>
    </row>
    <row r="31" spans="1:16" s="3" customFormat="1" ht="15" customHeight="1" x14ac:dyDescent="0.2">
      <c r="A31" s="112"/>
      <c r="B31" s="115"/>
      <c r="C31" s="85" t="s">
        <v>9</v>
      </c>
      <c r="D31" s="46">
        <v>536</v>
      </c>
      <c r="E31" s="54">
        <v>5.7045999999999999E-2</v>
      </c>
      <c r="F31" s="46">
        <v>172622.794776</v>
      </c>
      <c r="G31" s="67">
        <v>0.22014900000000001</v>
      </c>
      <c r="H31" s="87">
        <v>130</v>
      </c>
      <c r="I31" s="46">
        <v>179011.52307699999</v>
      </c>
      <c r="J31" s="75">
        <v>0.26153799999999999</v>
      </c>
      <c r="K31" s="46">
        <v>406</v>
      </c>
      <c r="L31" s="46">
        <v>170577.142857</v>
      </c>
      <c r="M31" s="67">
        <v>0.206897</v>
      </c>
      <c r="N31" s="87">
        <v>0</v>
      </c>
      <c r="O31" s="46">
        <v>0</v>
      </c>
      <c r="P31" s="75">
        <v>0</v>
      </c>
    </row>
    <row r="32" spans="1:16" ht="15" customHeight="1" x14ac:dyDescent="0.2">
      <c r="A32" s="110">
        <v>3</v>
      </c>
      <c r="B32" s="113" t="s">
        <v>58</v>
      </c>
      <c r="C32" s="84" t="s">
        <v>46</v>
      </c>
      <c r="D32" s="44">
        <v>1</v>
      </c>
      <c r="E32" s="44">
        <v>0</v>
      </c>
      <c r="F32" s="44">
        <v>-84238.887170999995</v>
      </c>
      <c r="G32" s="66">
        <v>0</v>
      </c>
      <c r="H32" s="43">
        <v>0</v>
      </c>
      <c r="I32" s="44">
        <v>-84238.887170999995</v>
      </c>
      <c r="J32" s="74">
        <v>0</v>
      </c>
      <c r="K32" s="44">
        <v>1</v>
      </c>
      <c r="L32" s="44">
        <v>24977</v>
      </c>
      <c r="M32" s="66">
        <v>0</v>
      </c>
      <c r="N32" s="43">
        <v>0</v>
      </c>
      <c r="O32" s="44">
        <v>0</v>
      </c>
      <c r="P32" s="74">
        <v>0</v>
      </c>
    </row>
    <row r="33" spans="1:16" ht="15" customHeight="1" x14ac:dyDescent="0.2">
      <c r="A33" s="111"/>
      <c r="B33" s="114"/>
      <c r="C33" s="84" t="s">
        <v>47</v>
      </c>
      <c r="D33" s="44">
        <v>2</v>
      </c>
      <c r="E33" s="44">
        <v>0</v>
      </c>
      <c r="F33" s="44">
        <v>-40614.496250999997</v>
      </c>
      <c r="G33" s="66">
        <v>-0.18181800000000001</v>
      </c>
      <c r="H33" s="43">
        <v>2</v>
      </c>
      <c r="I33" s="44">
        <v>-67920.059036999999</v>
      </c>
      <c r="J33" s="74">
        <v>0</v>
      </c>
      <c r="K33" s="44">
        <v>0</v>
      </c>
      <c r="L33" s="44">
        <v>-33592.862639999999</v>
      </c>
      <c r="M33" s="66">
        <v>-0.222222</v>
      </c>
      <c r="N33" s="43">
        <v>0</v>
      </c>
      <c r="O33" s="44">
        <v>0</v>
      </c>
      <c r="P33" s="74">
        <v>0</v>
      </c>
    </row>
    <row r="34" spans="1:16" ht="15" customHeight="1" x14ac:dyDescent="0.2">
      <c r="A34" s="111"/>
      <c r="B34" s="114"/>
      <c r="C34" s="84" t="s">
        <v>48</v>
      </c>
      <c r="D34" s="44">
        <v>44</v>
      </c>
      <c r="E34" s="44">
        <v>0</v>
      </c>
      <c r="F34" s="44">
        <v>-10918.046146999999</v>
      </c>
      <c r="G34" s="66">
        <v>-0.13258400000000001</v>
      </c>
      <c r="H34" s="43">
        <v>11</v>
      </c>
      <c r="I34" s="44">
        <v>100.213194</v>
      </c>
      <c r="J34" s="74">
        <v>-1.7949E-2</v>
      </c>
      <c r="K34" s="44">
        <v>33</v>
      </c>
      <c r="L34" s="44">
        <v>-16071.071926000001</v>
      </c>
      <c r="M34" s="66">
        <v>-0.18571399999999999</v>
      </c>
      <c r="N34" s="43">
        <v>0</v>
      </c>
      <c r="O34" s="44">
        <v>0</v>
      </c>
      <c r="P34" s="74">
        <v>0</v>
      </c>
    </row>
    <row r="35" spans="1:16" ht="15" customHeight="1" x14ac:dyDescent="0.2">
      <c r="A35" s="111"/>
      <c r="B35" s="114"/>
      <c r="C35" s="84" t="s">
        <v>49</v>
      </c>
      <c r="D35" s="44">
        <v>-16</v>
      </c>
      <c r="E35" s="44">
        <v>0</v>
      </c>
      <c r="F35" s="44">
        <v>4851.543901</v>
      </c>
      <c r="G35" s="66">
        <v>-3.5751999999999999E-2</v>
      </c>
      <c r="H35" s="43">
        <v>-10</v>
      </c>
      <c r="I35" s="44">
        <v>17778.339178999999</v>
      </c>
      <c r="J35" s="74">
        <v>-0.13068199999999999</v>
      </c>
      <c r="K35" s="44">
        <v>-6</v>
      </c>
      <c r="L35" s="44">
        <v>1498.1482350000001</v>
      </c>
      <c r="M35" s="66">
        <v>1.9070000000000001E-3</v>
      </c>
      <c r="N35" s="43">
        <v>0</v>
      </c>
      <c r="O35" s="44">
        <v>0</v>
      </c>
      <c r="P35" s="74">
        <v>0</v>
      </c>
    </row>
    <row r="36" spans="1:16" ht="15" customHeight="1" x14ac:dyDescent="0.2">
      <c r="A36" s="111"/>
      <c r="B36" s="114"/>
      <c r="C36" s="84" t="s">
        <v>50</v>
      </c>
      <c r="D36" s="44">
        <v>-90</v>
      </c>
      <c r="E36" s="44">
        <v>0</v>
      </c>
      <c r="F36" s="44">
        <v>-23668.743683000001</v>
      </c>
      <c r="G36" s="66">
        <v>-0.14730599999999999</v>
      </c>
      <c r="H36" s="43">
        <v>-45</v>
      </c>
      <c r="I36" s="44">
        <v>-20234.438730999998</v>
      </c>
      <c r="J36" s="74">
        <v>-0.20316899999999999</v>
      </c>
      <c r="K36" s="44">
        <v>-45</v>
      </c>
      <c r="L36" s="44">
        <v>-21814.249712000001</v>
      </c>
      <c r="M36" s="66">
        <v>-9.5854999999999996E-2</v>
      </c>
      <c r="N36" s="43">
        <v>0</v>
      </c>
      <c r="O36" s="44">
        <v>0</v>
      </c>
      <c r="P36" s="74">
        <v>0</v>
      </c>
    </row>
    <row r="37" spans="1:16" ht="15" customHeight="1" x14ac:dyDescent="0.2">
      <c r="A37" s="111"/>
      <c r="B37" s="114"/>
      <c r="C37" s="84" t="s">
        <v>51</v>
      </c>
      <c r="D37" s="44">
        <v>-86</v>
      </c>
      <c r="E37" s="44">
        <v>0</v>
      </c>
      <c r="F37" s="44">
        <v>-26981.73403</v>
      </c>
      <c r="G37" s="66">
        <v>-0.25014900000000001</v>
      </c>
      <c r="H37" s="43">
        <v>-35</v>
      </c>
      <c r="I37" s="44">
        <v>-5303.2142889999996</v>
      </c>
      <c r="J37" s="74">
        <v>6.1224000000000001E-2</v>
      </c>
      <c r="K37" s="44">
        <v>-51</v>
      </c>
      <c r="L37" s="44">
        <v>-29062.439887</v>
      </c>
      <c r="M37" s="66">
        <v>-0.31308000000000002</v>
      </c>
      <c r="N37" s="43">
        <v>0</v>
      </c>
      <c r="O37" s="44">
        <v>0</v>
      </c>
      <c r="P37" s="74">
        <v>0</v>
      </c>
    </row>
    <row r="38" spans="1:16" s="3" customFormat="1" ht="15" customHeight="1" x14ac:dyDescent="0.2">
      <c r="A38" s="111"/>
      <c r="B38" s="114"/>
      <c r="C38" s="84" t="s">
        <v>52</v>
      </c>
      <c r="D38" s="35">
        <v>-86</v>
      </c>
      <c r="E38" s="35">
        <v>0</v>
      </c>
      <c r="F38" s="35">
        <v>-40581.404094999998</v>
      </c>
      <c r="G38" s="68">
        <v>-0.341781</v>
      </c>
      <c r="H38" s="43">
        <v>-28</v>
      </c>
      <c r="I38" s="44">
        <v>-34086.455124</v>
      </c>
      <c r="J38" s="74">
        <v>-0.20155000000000001</v>
      </c>
      <c r="K38" s="35">
        <v>-58</v>
      </c>
      <c r="L38" s="35">
        <v>-43492.655716000001</v>
      </c>
      <c r="M38" s="68">
        <v>-0.40172600000000003</v>
      </c>
      <c r="N38" s="43">
        <v>0</v>
      </c>
      <c r="O38" s="44">
        <v>0</v>
      </c>
      <c r="P38" s="74">
        <v>0</v>
      </c>
    </row>
    <row r="39" spans="1:16" ht="15" customHeight="1" x14ac:dyDescent="0.2">
      <c r="A39" s="111"/>
      <c r="B39" s="114"/>
      <c r="C39" s="84" t="s">
        <v>53</v>
      </c>
      <c r="D39" s="44">
        <v>-93</v>
      </c>
      <c r="E39" s="44">
        <v>0</v>
      </c>
      <c r="F39" s="44">
        <v>-28243.641894</v>
      </c>
      <c r="G39" s="66">
        <v>-0.38421100000000002</v>
      </c>
      <c r="H39" s="43">
        <v>-30</v>
      </c>
      <c r="I39" s="44">
        <v>-29356.679335000001</v>
      </c>
      <c r="J39" s="74">
        <v>-0.32500000000000001</v>
      </c>
      <c r="K39" s="44">
        <v>-63</v>
      </c>
      <c r="L39" s="44">
        <v>-27038.504821999999</v>
      </c>
      <c r="M39" s="66">
        <v>-0.4</v>
      </c>
      <c r="N39" s="43">
        <v>0</v>
      </c>
      <c r="O39" s="44">
        <v>0</v>
      </c>
      <c r="P39" s="74">
        <v>0</v>
      </c>
    </row>
    <row r="40" spans="1:16" ht="15" customHeight="1" x14ac:dyDescent="0.2">
      <c r="A40" s="111"/>
      <c r="B40" s="114"/>
      <c r="C40" s="84" t="s">
        <v>54</v>
      </c>
      <c r="D40" s="44">
        <v>-77</v>
      </c>
      <c r="E40" s="44">
        <v>0</v>
      </c>
      <c r="F40" s="44">
        <v>-8084.3830559999997</v>
      </c>
      <c r="G40" s="66">
        <v>-0.21474399999999999</v>
      </c>
      <c r="H40" s="43">
        <v>-25</v>
      </c>
      <c r="I40" s="44">
        <v>-166.919309</v>
      </c>
      <c r="J40" s="74">
        <v>8.6210000000000002E-3</v>
      </c>
      <c r="K40" s="44">
        <v>-52</v>
      </c>
      <c r="L40" s="44">
        <v>-13090.729017</v>
      </c>
      <c r="M40" s="66">
        <v>-0.31884099999999999</v>
      </c>
      <c r="N40" s="43">
        <v>0</v>
      </c>
      <c r="O40" s="44">
        <v>0</v>
      </c>
      <c r="P40" s="74">
        <v>0</v>
      </c>
    </row>
    <row r="41" spans="1:16" ht="15" customHeight="1" x14ac:dyDescent="0.2">
      <c r="A41" s="111"/>
      <c r="B41" s="114"/>
      <c r="C41" s="84" t="s">
        <v>55</v>
      </c>
      <c r="D41" s="44">
        <v>-90</v>
      </c>
      <c r="E41" s="44">
        <v>0</v>
      </c>
      <c r="F41" s="44">
        <v>7921.9391079999996</v>
      </c>
      <c r="G41" s="66">
        <v>-0.172817</v>
      </c>
      <c r="H41" s="43">
        <v>-36</v>
      </c>
      <c r="I41" s="44">
        <v>51223.773598</v>
      </c>
      <c r="J41" s="74">
        <v>-0.162162</v>
      </c>
      <c r="K41" s="44">
        <v>-54</v>
      </c>
      <c r="L41" s="44">
        <v>-4769.7021379999996</v>
      </c>
      <c r="M41" s="66">
        <v>-0.30937500000000001</v>
      </c>
      <c r="N41" s="43">
        <v>0</v>
      </c>
      <c r="O41" s="44">
        <v>0</v>
      </c>
      <c r="P41" s="74">
        <v>0</v>
      </c>
    </row>
    <row r="42" spans="1:16" s="3" customFormat="1" ht="15" customHeight="1" x14ac:dyDescent="0.2">
      <c r="A42" s="111"/>
      <c r="B42" s="114"/>
      <c r="C42" s="84" t="s">
        <v>56</v>
      </c>
      <c r="D42" s="35">
        <v>-137</v>
      </c>
      <c r="E42" s="35">
        <v>0</v>
      </c>
      <c r="F42" s="35">
        <v>-116606.78502700001</v>
      </c>
      <c r="G42" s="68">
        <v>-0.30496499999999999</v>
      </c>
      <c r="H42" s="43">
        <v>-50</v>
      </c>
      <c r="I42" s="44">
        <v>-87993.490470000004</v>
      </c>
      <c r="J42" s="74">
        <v>-9.2592999999999995E-2</v>
      </c>
      <c r="K42" s="35">
        <v>-87</v>
      </c>
      <c r="L42" s="35">
        <v>-265920.01095899998</v>
      </c>
      <c r="M42" s="68">
        <v>-0.436782</v>
      </c>
      <c r="N42" s="43">
        <v>0</v>
      </c>
      <c r="O42" s="44">
        <v>0</v>
      </c>
      <c r="P42" s="74">
        <v>0</v>
      </c>
    </row>
    <row r="43" spans="1:16" s="3" customFormat="1" ht="15" customHeight="1" x14ac:dyDescent="0.2">
      <c r="A43" s="112"/>
      <c r="B43" s="115"/>
      <c r="C43" s="85" t="s">
        <v>9</v>
      </c>
      <c r="D43" s="46">
        <v>-628</v>
      </c>
      <c r="E43" s="46">
        <v>0</v>
      </c>
      <c r="F43" s="46">
        <v>-37857.654838000002</v>
      </c>
      <c r="G43" s="67">
        <v>-0.24290900000000001</v>
      </c>
      <c r="H43" s="87">
        <v>-246</v>
      </c>
      <c r="I43" s="46">
        <v>-29119.936034999999</v>
      </c>
      <c r="J43" s="75">
        <v>-0.1241</v>
      </c>
      <c r="K43" s="46">
        <v>-382</v>
      </c>
      <c r="L43" s="46">
        <v>-41024.144864000002</v>
      </c>
      <c r="M43" s="67">
        <v>-0.293103</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1</v>
      </c>
      <c r="E45" s="53">
        <v>4.1667000000000003E-2</v>
      </c>
      <c r="F45" s="44">
        <v>161092</v>
      </c>
      <c r="G45" s="66">
        <v>0</v>
      </c>
      <c r="H45" s="43">
        <v>0</v>
      </c>
      <c r="I45" s="44">
        <v>0</v>
      </c>
      <c r="J45" s="74">
        <v>0</v>
      </c>
      <c r="K45" s="44">
        <v>1</v>
      </c>
      <c r="L45" s="44">
        <v>161092</v>
      </c>
      <c r="M45" s="66">
        <v>0</v>
      </c>
      <c r="N45" s="43">
        <v>0</v>
      </c>
      <c r="O45" s="44">
        <v>0</v>
      </c>
      <c r="P45" s="74">
        <v>0</v>
      </c>
    </row>
    <row r="46" spans="1:16" ht="15" customHeight="1" x14ac:dyDescent="0.2">
      <c r="A46" s="111"/>
      <c r="B46" s="114"/>
      <c r="C46" s="84" t="s">
        <v>48</v>
      </c>
      <c r="D46" s="44">
        <v>18</v>
      </c>
      <c r="E46" s="53">
        <v>6.8701999999999999E-2</v>
      </c>
      <c r="F46" s="44">
        <v>177652.16666700001</v>
      </c>
      <c r="G46" s="66">
        <v>0.27777800000000002</v>
      </c>
      <c r="H46" s="43">
        <v>4</v>
      </c>
      <c r="I46" s="44">
        <v>160959</v>
      </c>
      <c r="J46" s="74">
        <v>0.25</v>
      </c>
      <c r="K46" s="44">
        <v>14</v>
      </c>
      <c r="L46" s="44">
        <v>182421.642857</v>
      </c>
      <c r="M46" s="66">
        <v>0.28571400000000002</v>
      </c>
      <c r="N46" s="43">
        <v>0</v>
      </c>
      <c r="O46" s="44">
        <v>0</v>
      </c>
      <c r="P46" s="74">
        <v>0</v>
      </c>
    </row>
    <row r="47" spans="1:16" ht="15" customHeight="1" x14ac:dyDescent="0.2">
      <c r="A47" s="111"/>
      <c r="B47" s="114"/>
      <c r="C47" s="84" t="s">
        <v>49</v>
      </c>
      <c r="D47" s="44">
        <v>74</v>
      </c>
      <c r="E47" s="53">
        <v>9.2384999999999995E-2</v>
      </c>
      <c r="F47" s="44">
        <v>182332.94594599999</v>
      </c>
      <c r="G47" s="66">
        <v>0.28378399999999998</v>
      </c>
      <c r="H47" s="43">
        <v>12</v>
      </c>
      <c r="I47" s="44">
        <v>165193.66666700001</v>
      </c>
      <c r="J47" s="74">
        <v>0.33333299999999999</v>
      </c>
      <c r="K47" s="44">
        <v>62</v>
      </c>
      <c r="L47" s="44">
        <v>185650.225806</v>
      </c>
      <c r="M47" s="66">
        <v>0.27419399999999999</v>
      </c>
      <c r="N47" s="43">
        <v>0</v>
      </c>
      <c r="O47" s="44">
        <v>0</v>
      </c>
      <c r="P47" s="74">
        <v>0</v>
      </c>
    </row>
    <row r="48" spans="1:16" ht="15" customHeight="1" x14ac:dyDescent="0.2">
      <c r="A48" s="111"/>
      <c r="B48" s="114"/>
      <c r="C48" s="84" t="s">
        <v>50</v>
      </c>
      <c r="D48" s="44">
        <v>137</v>
      </c>
      <c r="E48" s="53">
        <v>0.104103</v>
      </c>
      <c r="F48" s="44">
        <v>192848.05839399999</v>
      </c>
      <c r="G48" s="66">
        <v>0.25547399999999998</v>
      </c>
      <c r="H48" s="43">
        <v>24</v>
      </c>
      <c r="I48" s="44">
        <v>213063.58333299999</v>
      </c>
      <c r="J48" s="74">
        <v>0.58333299999999999</v>
      </c>
      <c r="K48" s="44">
        <v>113</v>
      </c>
      <c r="L48" s="44">
        <v>188554.49557500001</v>
      </c>
      <c r="M48" s="66">
        <v>0.18584100000000001</v>
      </c>
      <c r="N48" s="43">
        <v>0</v>
      </c>
      <c r="O48" s="44">
        <v>0</v>
      </c>
      <c r="P48" s="74">
        <v>0</v>
      </c>
    </row>
    <row r="49" spans="1:16" ht="15" customHeight="1" x14ac:dyDescent="0.2">
      <c r="A49" s="111"/>
      <c r="B49" s="114"/>
      <c r="C49" s="84" t="s">
        <v>51</v>
      </c>
      <c r="D49" s="44">
        <v>123</v>
      </c>
      <c r="E49" s="53">
        <v>8.5654999999999995E-2</v>
      </c>
      <c r="F49" s="44">
        <v>205195.01626</v>
      </c>
      <c r="G49" s="66">
        <v>0.31707299999999999</v>
      </c>
      <c r="H49" s="43">
        <v>30</v>
      </c>
      <c r="I49" s="44">
        <v>217784.36666699999</v>
      </c>
      <c r="J49" s="74">
        <v>0.53333299999999995</v>
      </c>
      <c r="K49" s="44">
        <v>93</v>
      </c>
      <c r="L49" s="44">
        <v>201133.93548399999</v>
      </c>
      <c r="M49" s="66">
        <v>0.247312</v>
      </c>
      <c r="N49" s="43">
        <v>0</v>
      </c>
      <c r="O49" s="44">
        <v>0</v>
      </c>
      <c r="P49" s="74">
        <v>0</v>
      </c>
    </row>
    <row r="50" spans="1:16" s="3" customFormat="1" ht="15" customHeight="1" x14ac:dyDescent="0.2">
      <c r="A50" s="111"/>
      <c r="B50" s="114"/>
      <c r="C50" s="84" t="s">
        <v>52</v>
      </c>
      <c r="D50" s="35">
        <v>113</v>
      </c>
      <c r="E50" s="55">
        <v>8.2302E-2</v>
      </c>
      <c r="F50" s="35">
        <v>218432.21238899999</v>
      </c>
      <c r="G50" s="68">
        <v>0.51327400000000001</v>
      </c>
      <c r="H50" s="43">
        <v>21</v>
      </c>
      <c r="I50" s="44">
        <v>220336.33333299999</v>
      </c>
      <c r="J50" s="74">
        <v>0.38095200000000001</v>
      </c>
      <c r="K50" s="35">
        <v>92</v>
      </c>
      <c r="L50" s="35">
        <v>217997.57608699999</v>
      </c>
      <c r="M50" s="68">
        <v>0.54347800000000002</v>
      </c>
      <c r="N50" s="43">
        <v>0</v>
      </c>
      <c r="O50" s="44">
        <v>0</v>
      </c>
      <c r="P50" s="74">
        <v>0</v>
      </c>
    </row>
    <row r="51" spans="1:16" ht="15" customHeight="1" x14ac:dyDescent="0.2">
      <c r="A51" s="111"/>
      <c r="B51" s="114"/>
      <c r="C51" s="84" t="s">
        <v>53</v>
      </c>
      <c r="D51" s="44">
        <v>90</v>
      </c>
      <c r="E51" s="53">
        <v>7.2404999999999997E-2</v>
      </c>
      <c r="F51" s="44">
        <v>233630.42222199999</v>
      </c>
      <c r="G51" s="66">
        <v>0.65555600000000003</v>
      </c>
      <c r="H51" s="43">
        <v>20</v>
      </c>
      <c r="I51" s="44">
        <v>209689.05</v>
      </c>
      <c r="J51" s="74">
        <v>0.45</v>
      </c>
      <c r="K51" s="44">
        <v>70</v>
      </c>
      <c r="L51" s="44">
        <v>240470.81428600001</v>
      </c>
      <c r="M51" s="66">
        <v>0.71428599999999998</v>
      </c>
      <c r="N51" s="43">
        <v>0</v>
      </c>
      <c r="O51" s="44">
        <v>0</v>
      </c>
      <c r="P51" s="74">
        <v>0</v>
      </c>
    </row>
    <row r="52" spans="1:16" ht="15" customHeight="1" x14ac:dyDescent="0.2">
      <c r="A52" s="111"/>
      <c r="B52" s="114"/>
      <c r="C52" s="84" t="s">
        <v>54</v>
      </c>
      <c r="D52" s="44">
        <v>53</v>
      </c>
      <c r="E52" s="53">
        <v>5.5671999999999999E-2</v>
      </c>
      <c r="F52" s="44">
        <v>237947.132075</v>
      </c>
      <c r="G52" s="66">
        <v>0.43396200000000001</v>
      </c>
      <c r="H52" s="43">
        <v>12</v>
      </c>
      <c r="I52" s="44">
        <v>235922.91666700001</v>
      </c>
      <c r="J52" s="74">
        <v>0.25</v>
      </c>
      <c r="K52" s="44">
        <v>41</v>
      </c>
      <c r="L52" s="44">
        <v>238539.58536600001</v>
      </c>
      <c r="M52" s="66">
        <v>0.48780499999999999</v>
      </c>
      <c r="N52" s="43">
        <v>0</v>
      </c>
      <c r="O52" s="44">
        <v>0</v>
      </c>
      <c r="P52" s="74">
        <v>0</v>
      </c>
    </row>
    <row r="53" spans="1:16" ht="15" customHeight="1" x14ac:dyDescent="0.2">
      <c r="A53" s="111"/>
      <c r="B53" s="114"/>
      <c r="C53" s="84" t="s">
        <v>55</v>
      </c>
      <c r="D53" s="44">
        <v>15</v>
      </c>
      <c r="E53" s="53">
        <v>1.9480999999999998E-2</v>
      </c>
      <c r="F53" s="44">
        <v>250356.8</v>
      </c>
      <c r="G53" s="66">
        <v>0.4</v>
      </c>
      <c r="H53" s="43">
        <v>3</v>
      </c>
      <c r="I53" s="44">
        <v>246838.66666700001</v>
      </c>
      <c r="J53" s="74">
        <v>0.33333299999999999</v>
      </c>
      <c r="K53" s="44">
        <v>12</v>
      </c>
      <c r="L53" s="44">
        <v>251236.33333299999</v>
      </c>
      <c r="M53" s="66">
        <v>0.41666700000000001</v>
      </c>
      <c r="N53" s="43">
        <v>0</v>
      </c>
      <c r="O53" s="44">
        <v>0</v>
      </c>
      <c r="P53" s="74">
        <v>0</v>
      </c>
    </row>
    <row r="54" spans="1:16" s="3" customFormat="1" ht="15" customHeight="1" x14ac:dyDescent="0.2">
      <c r="A54" s="111"/>
      <c r="B54" s="114"/>
      <c r="C54" s="84" t="s">
        <v>56</v>
      </c>
      <c r="D54" s="35">
        <v>5</v>
      </c>
      <c r="E54" s="55">
        <v>4.1320000000000003E-3</v>
      </c>
      <c r="F54" s="35">
        <v>277483</v>
      </c>
      <c r="G54" s="68">
        <v>0.6</v>
      </c>
      <c r="H54" s="43">
        <v>0</v>
      </c>
      <c r="I54" s="44">
        <v>0</v>
      </c>
      <c r="J54" s="74">
        <v>0</v>
      </c>
      <c r="K54" s="35">
        <v>5</v>
      </c>
      <c r="L54" s="35">
        <v>277483</v>
      </c>
      <c r="M54" s="68">
        <v>0.6</v>
      </c>
      <c r="N54" s="43">
        <v>0</v>
      </c>
      <c r="O54" s="44">
        <v>0</v>
      </c>
      <c r="P54" s="74">
        <v>0</v>
      </c>
    </row>
    <row r="55" spans="1:16" s="3" customFormat="1" ht="15" customHeight="1" x14ac:dyDescent="0.2">
      <c r="A55" s="112"/>
      <c r="B55" s="115"/>
      <c r="C55" s="85" t="s">
        <v>9</v>
      </c>
      <c r="D55" s="46">
        <v>629</v>
      </c>
      <c r="E55" s="54">
        <v>6.6943000000000003E-2</v>
      </c>
      <c r="F55" s="46">
        <v>209815.871224</v>
      </c>
      <c r="G55" s="67">
        <v>0.395866</v>
      </c>
      <c r="H55" s="87">
        <v>126</v>
      </c>
      <c r="I55" s="46">
        <v>211632.15873</v>
      </c>
      <c r="J55" s="75">
        <v>0.44444400000000001</v>
      </c>
      <c r="K55" s="46">
        <v>503</v>
      </c>
      <c r="L55" s="46">
        <v>209360.89662000001</v>
      </c>
      <c r="M55" s="67">
        <v>0.38369799999999998</v>
      </c>
      <c r="N55" s="87">
        <v>0</v>
      </c>
      <c r="O55" s="46">
        <v>0</v>
      </c>
      <c r="P55" s="75">
        <v>0</v>
      </c>
    </row>
    <row r="56" spans="1:16" ht="15" customHeight="1" x14ac:dyDescent="0.2">
      <c r="A56" s="110">
        <v>5</v>
      </c>
      <c r="B56" s="113" t="s">
        <v>60</v>
      </c>
      <c r="C56" s="84" t="s">
        <v>46</v>
      </c>
      <c r="D56" s="44">
        <v>9</v>
      </c>
      <c r="E56" s="53">
        <v>1</v>
      </c>
      <c r="F56" s="44">
        <v>29979</v>
      </c>
      <c r="G56" s="66">
        <v>0</v>
      </c>
      <c r="H56" s="43">
        <v>6</v>
      </c>
      <c r="I56" s="44">
        <v>22028</v>
      </c>
      <c r="J56" s="74">
        <v>0</v>
      </c>
      <c r="K56" s="44">
        <v>3</v>
      </c>
      <c r="L56" s="44">
        <v>45881</v>
      </c>
      <c r="M56" s="66">
        <v>0</v>
      </c>
      <c r="N56" s="43">
        <v>0</v>
      </c>
      <c r="O56" s="44">
        <v>0</v>
      </c>
      <c r="P56" s="74">
        <v>0</v>
      </c>
    </row>
    <row r="57" spans="1:16" ht="15" customHeight="1" x14ac:dyDescent="0.2">
      <c r="A57" s="111"/>
      <c r="B57" s="114"/>
      <c r="C57" s="84" t="s">
        <v>47</v>
      </c>
      <c r="D57" s="44">
        <v>24</v>
      </c>
      <c r="E57" s="53">
        <v>1</v>
      </c>
      <c r="F57" s="44">
        <v>113434.666667</v>
      </c>
      <c r="G57" s="66">
        <v>4.1667000000000003E-2</v>
      </c>
      <c r="H57" s="43">
        <v>5</v>
      </c>
      <c r="I57" s="44">
        <v>100406.39999999999</v>
      </c>
      <c r="J57" s="74">
        <v>0</v>
      </c>
      <c r="K57" s="44">
        <v>19</v>
      </c>
      <c r="L57" s="44">
        <v>116863.157895</v>
      </c>
      <c r="M57" s="66">
        <v>5.2631999999999998E-2</v>
      </c>
      <c r="N57" s="43">
        <v>0</v>
      </c>
      <c r="O57" s="44">
        <v>0</v>
      </c>
      <c r="P57" s="74">
        <v>0</v>
      </c>
    </row>
    <row r="58" spans="1:16" ht="15" customHeight="1" x14ac:dyDescent="0.2">
      <c r="A58" s="111"/>
      <c r="B58" s="114"/>
      <c r="C58" s="84" t="s">
        <v>48</v>
      </c>
      <c r="D58" s="44">
        <v>262</v>
      </c>
      <c r="E58" s="53">
        <v>1</v>
      </c>
      <c r="F58" s="44">
        <v>150138.32442700001</v>
      </c>
      <c r="G58" s="66">
        <v>8.3969000000000002E-2</v>
      </c>
      <c r="H58" s="43">
        <v>85</v>
      </c>
      <c r="I58" s="44">
        <v>153742.411765</v>
      </c>
      <c r="J58" s="74">
        <v>9.4117999999999993E-2</v>
      </c>
      <c r="K58" s="44">
        <v>177</v>
      </c>
      <c r="L58" s="44">
        <v>148407.54802300001</v>
      </c>
      <c r="M58" s="66">
        <v>7.9096E-2</v>
      </c>
      <c r="N58" s="43">
        <v>0</v>
      </c>
      <c r="O58" s="44">
        <v>0</v>
      </c>
      <c r="P58" s="74">
        <v>0</v>
      </c>
    </row>
    <row r="59" spans="1:16" ht="15" customHeight="1" x14ac:dyDescent="0.2">
      <c r="A59" s="111"/>
      <c r="B59" s="114"/>
      <c r="C59" s="84" t="s">
        <v>49</v>
      </c>
      <c r="D59" s="44">
        <v>801</v>
      </c>
      <c r="E59" s="53">
        <v>1</v>
      </c>
      <c r="F59" s="44">
        <v>182138.47690400001</v>
      </c>
      <c r="G59" s="66">
        <v>0.17602999999999999</v>
      </c>
      <c r="H59" s="43">
        <v>250</v>
      </c>
      <c r="I59" s="44">
        <v>189686.75599999999</v>
      </c>
      <c r="J59" s="74">
        <v>0.20399999999999999</v>
      </c>
      <c r="K59" s="44">
        <v>551</v>
      </c>
      <c r="L59" s="44">
        <v>178713.667877</v>
      </c>
      <c r="M59" s="66">
        <v>0.16333900000000001</v>
      </c>
      <c r="N59" s="43">
        <v>0</v>
      </c>
      <c r="O59" s="44">
        <v>0</v>
      </c>
      <c r="P59" s="74">
        <v>0</v>
      </c>
    </row>
    <row r="60" spans="1:16" ht="15" customHeight="1" x14ac:dyDescent="0.2">
      <c r="A60" s="111"/>
      <c r="B60" s="114"/>
      <c r="C60" s="84" t="s">
        <v>50</v>
      </c>
      <c r="D60" s="44">
        <v>1316</v>
      </c>
      <c r="E60" s="53">
        <v>1</v>
      </c>
      <c r="F60" s="44">
        <v>201848.718085</v>
      </c>
      <c r="G60" s="66">
        <v>0.31002999999999997</v>
      </c>
      <c r="H60" s="43">
        <v>382</v>
      </c>
      <c r="I60" s="44">
        <v>217878.98952900001</v>
      </c>
      <c r="J60" s="74">
        <v>0.42408400000000002</v>
      </c>
      <c r="K60" s="44">
        <v>934</v>
      </c>
      <c r="L60" s="44">
        <v>195292.44004300001</v>
      </c>
      <c r="M60" s="66">
        <v>0.26338299999999998</v>
      </c>
      <c r="N60" s="43">
        <v>0</v>
      </c>
      <c r="O60" s="44">
        <v>0</v>
      </c>
      <c r="P60" s="74">
        <v>0</v>
      </c>
    </row>
    <row r="61" spans="1:16" ht="15" customHeight="1" x14ac:dyDescent="0.2">
      <c r="A61" s="111"/>
      <c r="B61" s="114"/>
      <c r="C61" s="84" t="s">
        <v>51</v>
      </c>
      <c r="D61" s="44">
        <v>1436</v>
      </c>
      <c r="E61" s="53">
        <v>1</v>
      </c>
      <c r="F61" s="44">
        <v>228879.84331500001</v>
      </c>
      <c r="G61" s="66">
        <v>0.48816199999999998</v>
      </c>
      <c r="H61" s="43">
        <v>414</v>
      </c>
      <c r="I61" s="44">
        <v>231406.756039</v>
      </c>
      <c r="J61" s="74">
        <v>0.46135300000000001</v>
      </c>
      <c r="K61" s="44">
        <v>1022</v>
      </c>
      <c r="L61" s="44">
        <v>227856.221135</v>
      </c>
      <c r="M61" s="66">
        <v>0.49902200000000002</v>
      </c>
      <c r="N61" s="43">
        <v>0</v>
      </c>
      <c r="O61" s="44">
        <v>0</v>
      </c>
      <c r="P61" s="74">
        <v>0</v>
      </c>
    </row>
    <row r="62" spans="1:16" s="3" customFormat="1" ht="15" customHeight="1" x14ac:dyDescent="0.2">
      <c r="A62" s="111"/>
      <c r="B62" s="114"/>
      <c r="C62" s="84" t="s">
        <v>52</v>
      </c>
      <c r="D62" s="35">
        <v>1373</v>
      </c>
      <c r="E62" s="55">
        <v>1</v>
      </c>
      <c r="F62" s="35">
        <v>241302.23670800001</v>
      </c>
      <c r="G62" s="68">
        <v>0.64238899999999999</v>
      </c>
      <c r="H62" s="43">
        <v>462</v>
      </c>
      <c r="I62" s="44">
        <v>234798.30303000001</v>
      </c>
      <c r="J62" s="74">
        <v>0.517316</v>
      </c>
      <c r="K62" s="35">
        <v>911</v>
      </c>
      <c r="L62" s="35">
        <v>244600.60922099999</v>
      </c>
      <c r="M62" s="68">
        <v>0.70581799999999995</v>
      </c>
      <c r="N62" s="43">
        <v>0</v>
      </c>
      <c r="O62" s="44">
        <v>0</v>
      </c>
      <c r="P62" s="74">
        <v>0</v>
      </c>
    </row>
    <row r="63" spans="1:16" ht="15" customHeight="1" x14ac:dyDescent="0.2">
      <c r="A63" s="111"/>
      <c r="B63" s="114"/>
      <c r="C63" s="84" t="s">
        <v>53</v>
      </c>
      <c r="D63" s="44">
        <v>1243</v>
      </c>
      <c r="E63" s="53">
        <v>1</v>
      </c>
      <c r="F63" s="44">
        <v>256002.48029000001</v>
      </c>
      <c r="G63" s="66">
        <v>0.73531800000000003</v>
      </c>
      <c r="H63" s="43">
        <v>431</v>
      </c>
      <c r="I63" s="44">
        <v>235406.02784200001</v>
      </c>
      <c r="J63" s="74">
        <v>0.51972200000000002</v>
      </c>
      <c r="K63" s="44">
        <v>812</v>
      </c>
      <c r="L63" s="44">
        <v>266934.833744</v>
      </c>
      <c r="M63" s="66">
        <v>0.84975400000000001</v>
      </c>
      <c r="N63" s="43">
        <v>0</v>
      </c>
      <c r="O63" s="44">
        <v>0</v>
      </c>
      <c r="P63" s="74">
        <v>0</v>
      </c>
    </row>
    <row r="64" spans="1:16" ht="15" customHeight="1" x14ac:dyDescent="0.2">
      <c r="A64" s="111"/>
      <c r="B64" s="114"/>
      <c r="C64" s="84" t="s">
        <v>54</v>
      </c>
      <c r="D64" s="44">
        <v>952</v>
      </c>
      <c r="E64" s="53">
        <v>1</v>
      </c>
      <c r="F64" s="44">
        <v>258202.445378</v>
      </c>
      <c r="G64" s="66">
        <v>0.69537800000000005</v>
      </c>
      <c r="H64" s="43">
        <v>325</v>
      </c>
      <c r="I64" s="44">
        <v>238975.270769</v>
      </c>
      <c r="J64" s="74">
        <v>0.43692300000000001</v>
      </c>
      <c r="K64" s="44">
        <v>627</v>
      </c>
      <c r="L64" s="44">
        <v>268168.68421099999</v>
      </c>
      <c r="M64" s="66">
        <v>0.82934600000000003</v>
      </c>
      <c r="N64" s="43">
        <v>0</v>
      </c>
      <c r="O64" s="44">
        <v>0</v>
      </c>
      <c r="P64" s="74">
        <v>0</v>
      </c>
    </row>
    <row r="65" spans="1:16" ht="15" customHeight="1" x14ac:dyDescent="0.2">
      <c r="A65" s="111"/>
      <c r="B65" s="114"/>
      <c r="C65" s="84" t="s">
        <v>55</v>
      </c>
      <c r="D65" s="44">
        <v>770</v>
      </c>
      <c r="E65" s="53">
        <v>1</v>
      </c>
      <c r="F65" s="44">
        <v>263537.68701300002</v>
      </c>
      <c r="G65" s="66">
        <v>0.57013000000000003</v>
      </c>
      <c r="H65" s="43">
        <v>277</v>
      </c>
      <c r="I65" s="44">
        <v>243297.05054200001</v>
      </c>
      <c r="J65" s="74">
        <v>0.270758</v>
      </c>
      <c r="K65" s="44">
        <v>493</v>
      </c>
      <c r="L65" s="44">
        <v>274910.21500999999</v>
      </c>
      <c r="M65" s="66">
        <v>0.73833700000000002</v>
      </c>
      <c r="N65" s="43">
        <v>0</v>
      </c>
      <c r="O65" s="44">
        <v>0</v>
      </c>
      <c r="P65" s="74">
        <v>0</v>
      </c>
    </row>
    <row r="66" spans="1:16" s="3" customFormat="1" ht="15" customHeight="1" x14ac:dyDescent="0.2">
      <c r="A66" s="111"/>
      <c r="B66" s="114"/>
      <c r="C66" s="84" t="s">
        <v>56</v>
      </c>
      <c r="D66" s="35">
        <v>1210</v>
      </c>
      <c r="E66" s="55">
        <v>1</v>
      </c>
      <c r="F66" s="35">
        <v>254509.991736</v>
      </c>
      <c r="G66" s="68">
        <v>0.33553699999999997</v>
      </c>
      <c r="H66" s="43">
        <v>529</v>
      </c>
      <c r="I66" s="44">
        <v>221408.32325099999</v>
      </c>
      <c r="J66" s="74">
        <v>9.6407999999999994E-2</v>
      </c>
      <c r="K66" s="35">
        <v>681</v>
      </c>
      <c r="L66" s="35">
        <v>280223.328928</v>
      </c>
      <c r="M66" s="68">
        <v>0.52129199999999998</v>
      </c>
      <c r="N66" s="43">
        <v>0</v>
      </c>
      <c r="O66" s="44">
        <v>0</v>
      </c>
      <c r="P66" s="74">
        <v>0</v>
      </c>
    </row>
    <row r="67" spans="1:16" s="3" customFormat="1" ht="15" customHeight="1" x14ac:dyDescent="0.2">
      <c r="A67" s="112"/>
      <c r="B67" s="115"/>
      <c r="C67" s="85" t="s">
        <v>9</v>
      </c>
      <c r="D67" s="46">
        <v>9396</v>
      </c>
      <c r="E67" s="54">
        <v>1</v>
      </c>
      <c r="F67" s="46">
        <v>232943.23786699999</v>
      </c>
      <c r="G67" s="67">
        <v>0.487016</v>
      </c>
      <c r="H67" s="87">
        <v>3166</v>
      </c>
      <c r="I67" s="46">
        <v>224977.33038500001</v>
      </c>
      <c r="J67" s="75">
        <v>0.36102299999999998</v>
      </c>
      <c r="K67" s="46">
        <v>6230</v>
      </c>
      <c r="L67" s="46">
        <v>236991.40208699999</v>
      </c>
      <c r="M67" s="67">
        <v>0.55104299999999995</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550" priority="30" operator="notEqual">
      <formula>H8+K8+N8</formula>
    </cfRule>
  </conditionalFormatting>
  <conditionalFormatting sqref="D20:D30">
    <cfRule type="cellIs" dxfId="549" priority="29" operator="notEqual">
      <formula>H20+K20+N20</formula>
    </cfRule>
  </conditionalFormatting>
  <conditionalFormatting sqref="D32:D42">
    <cfRule type="cellIs" dxfId="548" priority="28" operator="notEqual">
      <formula>H32+K32+N32</formula>
    </cfRule>
  </conditionalFormatting>
  <conditionalFormatting sqref="D44:D54">
    <cfRule type="cellIs" dxfId="547" priority="27" operator="notEqual">
      <formula>H44+K44+N44</formula>
    </cfRule>
  </conditionalFormatting>
  <conditionalFormatting sqref="D56:D66">
    <cfRule type="cellIs" dxfId="546" priority="26" operator="notEqual">
      <formula>H56+K56+N56</formula>
    </cfRule>
  </conditionalFormatting>
  <conditionalFormatting sqref="D19">
    <cfRule type="cellIs" dxfId="545" priority="25" operator="notEqual">
      <formula>SUM(D8:D18)</formula>
    </cfRule>
  </conditionalFormatting>
  <conditionalFormatting sqref="D31">
    <cfRule type="cellIs" dxfId="544" priority="24" operator="notEqual">
      <formula>H31+K31+N31</formula>
    </cfRule>
  </conditionalFormatting>
  <conditionalFormatting sqref="D31">
    <cfRule type="cellIs" dxfId="543" priority="23" operator="notEqual">
      <formula>SUM(D20:D30)</formula>
    </cfRule>
  </conditionalFormatting>
  <conditionalFormatting sqref="D43">
    <cfRule type="cellIs" dxfId="542" priority="22" operator="notEqual">
      <formula>H43+K43+N43</formula>
    </cfRule>
  </conditionalFormatting>
  <conditionalFormatting sqref="D43">
    <cfRule type="cellIs" dxfId="541" priority="21" operator="notEqual">
      <formula>SUM(D32:D42)</formula>
    </cfRule>
  </conditionalFormatting>
  <conditionalFormatting sqref="D55">
    <cfRule type="cellIs" dxfId="540" priority="20" operator="notEqual">
      <formula>H55+K55+N55</formula>
    </cfRule>
  </conditionalFormatting>
  <conditionalFormatting sqref="D55">
    <cfRule type="cellIs" dxfId="539" priority="19" operator="notEqual">
      <formula>SUM(D44:D54)</formula>
    </cfRule>
  </conditionalFormatting>
  <conditionalFormatting sqref="D67">
    <cfRule type="cellIs" dxfId="538" priority="18" operator="notEqual">
      <formula>H67+K67+N67</formula>
    </cfRule>
  </conditionalFormatting>
  <conditionalFormatting sqref="D67">
    <cfRule type="cellIs" dxfId="537" priority="17" operator="notEqual">
      <formula>SUM(D56:D66)</formula>
    </cfRule>
  </conditionalFormatting>
  <conditionalFormatting sqref="H19">
    <cfRule type="cellIs" dxfId="536" priority="16" operator="notEqual">
      <formula>SUM(H8:H18)</formula>
    </cfRule>
  </conditionalFormatting>
  <conditionalFormatting sqref="K19">
    <cfRule type="cellIs" dxfId="535" priority="15" operator="notEqual">
      <formula>SUM(K8:K18)</formula>
    </cfRule>
  </conditionalFormatting>
  <conditionalFormatting sqref="N19">
    <cfRule type="cellIs" dxfId="534" priority="14" operator="notEqual">
      <formula>SUM(N8:N18)</formula>
    </cfRule>
  </conditionalFormatting>
  <conditionalFormatting sqref="H31">
    <cfRule type="cellIs" dxfId="533" priority="13" operator="notEqual">
      <formula>SUM(H20:H30)</formula>
    </cfRule>
  </conditionalFormatting>
  <conditionalFormatting sqref="K31">
    <cfRule type="cellIs" dxfId="532" priority="12" operator="notEqual">
      <formula>SUM(K20:K30)</formula>
    </cfRule>
  </conditionalFormatting>
  <conditionalFormatting sqref="N31">
    <cfRule type="cellIs" dxfId="531" priority="11" operator="notEqual">
      <formula>SUM(N20:N30)</formula>
    </cfRule>
  </conditionalFormatting>
  <conditionalFormatting sqref="H43">
    <cfRule type="cellIs" dxfId="530" priority="10" operator="notEqual">
      <formula>SUM(H32:H42)</formula>
    </cfRule>
  </conditionalFormatting>
  <conditionalFormatting sqref="K43">
    <cfRule type="cellIs" dxfId="529" priority="9" operator="notEqual">
      <formula>SUM(K32:K42)</formula>
    </cfRule>
  </conditionalFormatting>
  <conditionalFormatting sqref="N43">
    <cfRule type="cellIs" dxfId="528" priority="8" operator="notEqual">
      <formula>SUM(N32:N42)</formula>
    </cfRule>
  </conditionalFormatting>
  <conditionalFormatting sqref="H55">
    <cfRule type="cellIs" dxfId="527" priority="7" operator="notEqual">
      <formula>SUM(H44:H54)</formula>
    </cfRule>
  </conditionalFormatting>
  <conditionalFormatting sqref="K55">
    <cfRule type="cellIs" dxfId="526" priority="6" operator="notEqual">
      <formula>SUM(K44:K54)</formula>
    </cfRule>
  </conditionalFormatting>
  <conditionalFormatting sqref="N55">
    <cfRule type="cellIs" dxfId="525" priority="5" operator="notEqual">
      <formula>SUM(N44:N54)</formula>
    </cfRule>
  </conditionalFormatting>
  <conditionalFormatting sqref="H67">
    <cfRule type="cellIs" dxfId="524" priority="4" operator="notEqual">
      <formula>SUM(H56:H66)</formula>
    </cfRule>
  </conditionalFormatting>
  <conditionalFormatting sqref="K67">
    <cfRule type="cellIs" dxfId="523" priority="3" operator="notEqual">
      <formula>SUM(K56:K66)</formula>
    </cfRule>
  </conditionalFormatting>
  <conditionalFormatting sqref="N67">
    <cfRule type="cellIs" dxfId="522" priority="2" operator="notEqual">
      <formula>SUM(N56:N66)</formula>
    </cfRule>
  </conditionalFormatting>
  <conditionalFormatting sqref="D32:D43">
    <cfRule type="cellIs" dxfId="52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62</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4</v>
      </c>
      <c r="E8" s="53">
        <v>0.108108</v>
      </c>
      <c r="F8" s="44">
        <v>83024.046797000003</v>
      </c>
      <c r="G8" s="66">
        <v>0</v>
      </c>
      <c r="H8" s="43">
        <v>0</v>
      </c>
      <c r="I8" s="44">
        <v>0</v>
      </c>
      <c r="J8" s="74">
        <v>0</v>
      </c>
      <c r="K8" s="44">
        <v>4</v>
      </c>
      <c r="L8" s="44">
        <v>83024.046797000003</v>
      </c>
      <c r="M8" s="66">
        <v>0</v>
      </c>
      <c r="N8" s="43">
        <v>0</v>
      </c>
      <c r="O8" s="44">
        <v>0</v>
      </c>
      <c r="P8" s="74">
        <v>0</v>
      </c>
    </row>
    <row r="9" spans="1:16" ht="15" customHeight="1" x14ac:dyDescent="0.2">
      <c r="A9" s="111"/>
      <c r="B9" s="114"/>
      <c r="C9" s="84" t="s">
        <v>47</v>
      </c>
      <c r="D9" s="44">
        <v>27</v>
      </c>
      <c r="E9" s="53">
        <v>9.0909000000000004E-2</v>
      </c>
      <c r="F9" s="44">
        <v>121620.842298</v>
      </c>
      <c r="G9" s="66">
        <v>7.4074000000000001E-2</v>
      </c>
      <c r="H9" s="43">
        <v>6</v>
      </c>
      <c r="I9" s="44">
        <v>116195.51843700001</v>
      </c>
      <c r="J9" s="74">
        <v>0.33333299999999999</v>
      </c>
      <c r="K9" s="44">
        <v>21</v>
      </c>
      <c r="L9" s="44">
        <v>123170.93482900001</v>
      </c>
      <c r="M9" s="66">
        <v>0</v>
      </c>
      <c r="N9" s="43">
        <v>0</v>
      </c>
      <c r="O9" s="44">
        <v>0</v>
      </c>
      <c r="P9" s="74">
        <v>0</v>
      </c>
    </row>
    <row r="10" spans="1:16" ht="15" customHeight="1" x14ac:dyDescent="0.2">
      <c r="A10" s="111"/>
      <c r="B10" s="114"/>
      <c r="C10" s="84" t="s">
        <v>48</v>
      </c>
      <c r="D10" s="44">
        <v>141</v>
      </c>
      <c r="E10" s="53">
        <v>0.13932800000000001</v>
      </c>
      <c r="F10" s="44">
        <v>154820.97079399999</v>
      </c>
      <c r="G10" s="66">
        <v>0.170213</v>
      </c>
      <c r="H10" s="43">
        <v>42</v>
      </c>
      <c r="I10" s="44">
        <v>161176.19632700001</v>
      </c>
      <c r="J10" s="74">
        <v>0.14285700000000001</v>
      </c>
      <c r="K10" s="44">
        <v>99</v>
      </c>
      <c r="L10" s="44">
        <v>152124.81450800001</v>
      </c>
      <c r="M10" s="66">
        <v>0.18181800000000001</v>
      </c>
      <c r="N10" s="43">
        <v>0</v>
      </c>
      <c r="O10" s="44">
        <v>0</v>
      </c>
      <c r="P10" s="74">
        <v>0</v>
      </c>
    </row>
    <row r="11" spans="1:16" ht="15" customHeight="1" x14ac:dyDescent="0.2">
      <c r="A11" s="111"/>
      <c r="B11" s="114"/>
      <c r="C11" s="84" t="s">
        <v>49</v>
      </c>
      <c r="D11" s="44">
        <v>277</v>
      </c>
      <c r="E11" s="53">
        <v>0.13532</v>
      </c>
      <c r="F11" s="44">
        <v>181963.351475</v>
      </c>
      <c r="G11" s="66">
        <v>0.37545099999999998</v>
      </c>
      <c r="H11" s="43">
        <v>96</v>
      </c>
      <c r="I11" s="44">
        <v>191334.27708900001</v>
      </c>
      <c r="J11" s="74">
        <v>0.63541700000000001</v>
      </c>
      <c r="K11" s="44">
        <v>181</v>
      </c>
      <c r="L11" s="44">
        <v>176993.13678500001</v>
      </c>
      <c r="M11" s="66">
        <v>0.237569</v>
      </c>
      <c r="N11" s="43">
        <v>0</v>
      </c>
      <c r="O11" s="44">
        <v>0</v>
      </c>
      <c r="P11" s="74">
        <v>0</v>
      </c>
    </row>
    <row r="12" spans="1:16" ht="15" customHeight="1" x14ac:dyDescent="0.2">
      <c r="A12" s="111"/>
      <c r="B12" s="114"/>
      <c r="C12" s="84" t="s">
        <v>50</v>
      </c>
      <c r="D12" s="44">
        <v>346</v>
      </c>
      <c r="E12" s="53">
        <v>0.115603</v>
      </c>
      <c r="F12" s="44">
        <v>200119.481741</v>
      </c>
      <c r="G12" s="66">
        <v>0.51734100000000005</v>
      </c>
      <c r="H12" s="43">
        <v>131</v>
      </c>
      <c r="I12" s="44">
        <v>208053.462952</v>
      </c>
      <c r="J12" s="74">
        <v>0.64885499999999996</v>
      </c>
      <c r="K12" s="44">
        <v>215</v>
      </c>
      <c r="L12" s="44">
        <v>195285.28853799999</v>
      </c>
      <c r="M12" s="66">
        <v>0.43720900000000001</v>
      </c>
      <c r="N12" s="43">
        <v>0</v>
      </c>
      <c r="O12" s="44">
        <v>0</v>
      </c>
      <c r="P12" s="74">
        <v>0</v>
      </c>
    </row>
    <row r="13" spans="1:16" ht="15" customHeight="1" x14ac:dyDescent="0.2">
      <c r="A13" s="111"/>
      <c r="B13" s="114"/>
      <c r="C13" s="84" t="s">
        <v>51</v>
      </c>
      <c r="D13" s="44">
        <v>333</v>
      </c>
      <c r="E13" s="53">
        <v>0.110411</v>
      </c>
      <c r="F13" s="44">
        <v>217651.73694</v>
      </c>
      <c r="G13" s="66">
        <v>0.62462499999999999</v>
      </c>
      <c r="H13" s="43">
        <v>98</v>
      </c>
      <c r="I13" s="44">
        <v>224484.604632</v>
      </c>
      <c r="J13" s="74">
        <v>0.66326499999999999</v>
      </c>
      <c r="K13" s="44">
        <v>235</v>
      </c>
      <c r="L13" s="44">
        <v>214802.28573199999</v>
      </c>
      <c r="M13" s="66">
        <v>0.60851100000000002</v>
      </c>
      <c r="N13" s="43">
        <v>0</v>
      </c>
      <c r="O13" s="44">
        <v>0</v>
      </c>
      <c r="P13" s="74">
        <v>0</v>
      </c>
    </row>
    <row r="14" spans="1:16" s="3" customFormat="1" ht="15" customHeight="1" x14ac:dyDescent="0.2">
      <c r="A14" s="111"/>
      <c r="B14" s="114"/>
      <c r="C14" s="84" t="s">
        <v>52</v>
      </c>
      <c r="D14" s="35">
        <v>263</v>
      </c>
      <c r="E14" s="55">
        <v>9.9020999999999998E-2</v>
      </c>
      <c r="F14" s="35">
        <v>222407.829069</v>
      </c>
      <c r="G14" s="68">
        <v>0.59315600000000002</v>
      </c>
      <c r="H14" s="43">
        <v>73</v>
      </c>
      <c r="I14" s="44">
        <v>226759.89324500001</v>
      </c>
      <c r="J14" s="74">
        <v>0.58904100000000004</v>
      </c>
      <c r="K14" s="35">
        <v>190</v>
      </c>
      <c r="L14" s="35">
        <v>220735.720202</v>
      </c>
      <c r="M14" s="68">
        <v>0.59473699999999996</v>
      </c>
      <c r="N14" s="43">
        <v>0</v>
      </c>
      <c r="O14" s="44">
        <v>0</v>
      </c>
      <c r="P14" s="74">
        <v>0</v>
      </c>
    </row>
    <row r="15" spans="1:16" ht="15" customHeight="1" x14ac:dyDescent="0.2">
      <c r="A15" s="111"/>
      <c r="B15" s="114"/>
      <c r="C15" s="84" t="s">
        <v>53</v>
      </c>
      <c r="D15" s="44">
        <v>200</v>
      </c>
      <c r="E15" s="53">
        <v>8.7108000000000005E-2</v>
      </c>
      <c r="F15" s="44">
        <v>221380.776155</v>
      </c>
      <c r="G15" s="66">
        <v>0.54500000000000004</v>
      </c>
      <c r="H15" s="43">
        <v>62</v>
      </c>
      <c r="I15" s="44">
        <v>214852.147524</v>
      </c>
      <c r="J15" s="74">
        <v>0.40322599999999997</v>
      </c>
      <c r="K15" s="44">
        <v>138</v>
      </c>
      <c r="L15" s="44">
        <v>224313.92814800001</v>
      </c>
      <c r="M15" s="66">
        <v>0.60869600000000001</v>
      </c>
      <c r="N15" s="43">
        <v>0</v>
      </c>
      <c r="O15" s="44">
        <v>0</v>
      </c>
      <c r="P15" s="74">
        <v>0</v>
      </c>
    </row>
    <row r="16" spans="1:16" ht="15" customHeight="1" x14ac:dyDescent="0.2">
      <c r="A16" s="111"/>
      <c r="B16" s="114"/>
      <c r="C16" s="84" t="s">
        <v>54</v>
      </c>
      <c r="D16" s="44">
        <v>147</v>
      </c>
      <c r="E16" s="53">
        <v>8.1712000000000007E-2</v>
      </c>
      <c r="F16" s="44">
        <v>239065.16422999999</v>
      </c>
      <c r="G16" s="66">
        <v>0.56462599999999996</v>
      </c>
      <c r="H16" s="43">
        <v>39</v>
      </c>
      <c r="I16" s="44">
        <v>217915.412354</v>
      </c>
      <c r="J16" s="74">
        <v>0.282051</v>
      </c>
      <c r="K16" s="44">
        <v>108</v>
      </c>
      <c r="L16" s="44">
        <v>246702.57462999999</v>
      </c>
      <c r="M16" s="66">
        <v>0.66666700000000001</v>
      </c>
      <c r="N16" s="43">
        <v>0</v>
      </c>
      <c r="O16" s="44">
        <v>0</v>
      </c>
      <c r="P16" s="74">
        <v>0</v>
      </c>
    </row>
    <row r="17" spans="1:16" ht="15" customHeight="1" x14ac:dyDescent="0.2">
      <c r="A17" s="111"/>
      <c r="B17" s="114"/>
      <c r="C17" s="84" t="s">
        <v>55</v>
      </c>
      <c r="D17" s="44">
        <v>117</v>
      </c>
      <c r="E17" s="53">
        <v>8.9313000000000003E-2</v>
      </c>
      <c r="F17" s="44">
        <v>248055.21869400001</v>
      </c>
      <c r="G17" s="66">
        <v>0.478632</v>
      </c>
      <c r="H17" s="43">
        <v>37</v>
      </c>
      <c r="I17" s="44">
        <v>213050.67485499999</v>
      </c>
      <c r="J17" s="74">
        <v>0.162162</v>
      </c>
      <c r="K17" s="44">
        <v>80</v>
      </c>
      <c r="L17" s="44">
        <v>264244.82021899999</v>
      </c>
      <c r="M17" s="66">
        <v>0.625</v>
      </c>
      <c r="N17" s="43">
        <v>0</v>
      </c>
      <c r="O17" s="44">
        <v>0</v>
      </c>
      <c r="P17" s="74">
        <v>0</v>
      </c>
    </row>
    <row r="18" spans="1:16" s="3" customFormat="1" ht="15" customHeight="1" x14ac:dyDescent="0.2">
      <c r="A18" s="111"/>
      <c r="B18" s="114"/>
      <c r="C18" s="84" t="s">
        <v>56</v>
      </c>
      <c r="D18" s="35">
        <v>160</v>
      </c>
      <c r="E18" s="55">
        <v>8.0890000000000004E-2</v>
      </c>
      <c r="F18" s="35">
        <v>244007.607934</v>
      </c>
      <c r="G18" s="68">
        <v>0.34375</v>
      </c>
      <c r="H18" s="43">
        <v>57</v>
      </c>
      <c r="I18" s="44">
        <v>222942.32259200001</v>
      </c>
      <c r="J18" s="74">
        <v>0.105263</v>
      </c>
      <c r="K18" s="35">
        <v>103</v>
      </c>
      <c r="L18" s="35">
        <v>255665.09593899999</v>
      </c>
      <c r="M18" s="68">
        <v>0.47572799999999998</v>
      </c>
      <c r="N18" s="43">
        <v>0</v>
      </c>
      <c r="O18" s="44">
        <v>0</v>
      </c>
      <c r="P18" s="74">
        <v>0</v>
      </c>
    </row>
    <row r="19" spans="1:16" s="3" customFormat="1" ht="15" customHeight="1" x14ac:dyDescent="0.2">
      <c r="A19" s="112"/>
      <c r="B19" s="115"/>
      <c r="C19" s="85" t="s">
        <v>9</v>
      </c>
      <c r="D19" s="46">
        <v>2015</v>
      </c>
      <c r="E19" s="54">
        <v>0.103647</v>
      </c>
      <c r="F19" s="46">
        <v>210195.78388500001</v>
      </c>
      <c r="G19" s="67">
        <v>0.48436699999999999</v>
      </c>
      <c r="H19" s="87">
        <v>641</v>
      </c>
      <c r="I19" s="46">
        <v>209130.65935999999</v>
      </c>
      <c r="J19" s="75">
        <v>0.48361900000000002</v>
      </c>
      <c r="K19" s="46">
        <v>1374</v>
      </c>
      <c r="L19" s="46">
        <v>210692.68695599999</v>
      </c>
      <c r="M19" s="67">
        <v>0.48471599999999998</v>
      </c>
      <c r="N19" s="87">
        <v>0</v>
      </c>
      <c r="O19" s="46">
        <v>0</v>
      </c>
      <c r="P19" s="75">
        <v>0</v>
      </c>
    </row>
    <row r="20" spans="1:16" ht="15" customHeight="1" x14ac:dyDescent="0.2">
      <c r="A20" s="110">
        <v>2</v>
      </c>
      <c r="B20" s="113" t="s">
        <v>57</v>
      </c>
      <c r="C20" s="84" t="s">
        <v>46</v>
      </c>
      <c r="D20" s="44">
        <v>17</v>
      </c>
      <c r="E20" s="53">
        <v>0.45945900000000001</v>
      </c>
      <c r="F20" s="44">
        <v>126017</v>
      </c>
      <c r="G20" s="66">
        <v>0.235294</v>
      </c>
      <c r="H20" s="43">
        <v>2</v>
      </c>
      <c r="I20" s="44">
        <v>53353.5</v>
      </c>
      <c r="J20" s="74">
        <v>0.5</v>
      </c>
      <c r="K20" s="44">
        <v>15</v>
      </c>
      <c r="L20" s="44">
        <v>135705.466667</v>
      </c>
      <c r="M20" s="66">
        <v>0.2</v>
      </c>
      <c r="N20" s="43">
        <v>0</v>
      </c>
      <c r="O20" s="44">
        <v>0</v>
      </c>
      <c r="P20" s="74">
        <v>0</v>
      </c>
    </row>
    <row r="21" spans="1:16" ht="15" customHeight="1" x14ac:dyDescent="0.2">
      <c r="A21" s="111"/>
      <c r="B21" s="114"/>
      <c r="C21" s="84" t="s">
        <v>47</v>
      </c>
      <c r="D21" s="44">
        <v>127</v>
      </c>
      <c r="E21" s="53">
        <v>0.42760900000000002</v>
      </c>
      <c r="F21" s="44">
        <v>139822.43307100001</v>
      </c>
      <c r="G21" s="66">
        <v>7.0865999999999998E-2</v>
      </c>
      <c r="H21" s="43">
        <v>28</v>
      </c>
      <c r="I21" s="44">
        <v>151569.25</v>
      </c>
      <c r="J21" s="74">
        <v>3.5714000000000003E-2</v>
      </c>
      <c r="K21" s="44">
        <v>99</v>
      </c>
      <c r="L21" s="44">
        <v>136500.10101000001</v>
      </c>
      <c r="M21" s="66">
        <v>8.0808000000000005E-2</v>
      </c>
      <c r="N21" s="43">
        <v>0</v>
      </c>
      <c r="O21" s="44">
        <v>0</v>
      </c>
      <c r="P21" s="74">
        <v>0</v>
      </c>
    </row>
    <row r="22" spans="1:16" ht="15" customHeight="1" x14ac:dyDescent="0.2">
      <c r="A22" s="111"/>
      <c r="B22" s="114"/>
      <c r="C22" s="84" t="s">
        <v>48</v>
      </c>
      <c r="D22" s="44">
        <v>250</v>
      </c>
      <c r="E22" s="53">
        <v>0.24703600000000001</v>
      </c>
      <c r="F22" s="44">
        <v>156654.16</v>
      </c>
      <c r="G22" s="66">
        <v>0.108</v>
      </c>
      <c r="H22" s="43">
        <v>95</v>
      </c>
      <c r="I22" s="44">
        <v>161798.484211</v>
      </c>
      <c r="J22" s="74">
        <v>0.105263</v>
      </c>
      <c r="K22" s="44">
        <v>155</v>
      </c>
      <c r="L22" s="44">
        <v>153501.18709699999</v>
      </c>
      <c r="M22" s="66">
        <v>0.109677</v>
      </c>
      <c r="N22" s="43">
        <v>0</v>
      </c>
      <c r="O22" s="44">
        <v>0</v>
      </c>
      <c r="P22" s="74">
        <v>0</v>
      </c>
    </row>
    <row r="23" spans="1:16" ht="15" customHeight="1" x14ac:dyDescent="0.2">
      <c r="A23" s="111"/>
      <c r="B23" s="114"/>
      <c r="C23" s="84" t="s">
        <v>49</v>
      </c>
      <c r="D23" s="44">
        <v>222</v>
      </c>
      <c r="E23" s="53">
        <v>0.10845100000000001</v>
      </c>
      <c r="F23" s="44">
        <v>166959.33783800001</v>
      </c>
      <c r="G23" s="66">
        <v>0.220721</v>
      </c>
      <c r="H23" s="43">
        <v>72</v>
      </c>
      <c r="I23" s="44">
        <v>171735.08333299999</v>
      </c>
      <c r="J23" s="74">
        <v>0.26388899999999998</v>
      </c>
      <c r="K23" s="44">
        <v>150</v>
      </c>
      <c r="L23" s="44">
        <v>164666.98000000001</v>
      </c>
      <c r="M23" s="66">
        <v>0.2</v>
      </c>
      <c r="N23" s="43">
        <v>0</v>
      </c>
      <c r="O23" s="44">
        <v>0</v>
      </c>
      <c r="P23" s="74">
        <v>0</v>
      </c>
    </row>
    <row r="24" spans="1:16" ht="15" customHeight="1" x14ac:dyDescent="0.2">
      <c r="A24" s="111"/>
      <c r="B24" s="114"/>
      <c r="C24" s="84" t="s">
        <v>50</v>
      </c>
      <c r="D24" s="44">
        <v>203</v>
      </c>
      <c r="E24" s="53">
        <v>6.7824999999999996E-2</v>
      </c>
      <c r="F24" s="44">
        <v>180640.32512299999</v>
      </c>
      <c r="G24" s="66">
        <v>0.27093600000000001</v>
      </c>
      <c r="H24" s="43">
        <v>56</v>
      </c>
      <c r="I24" s="44">
        <v>196222.892857</v>
      </c>
      <c r="J24" s="74">
        <v>0.33928599999999998</v>
      </c>
      <c r="K24" s="44">
        <v>147</v>
      </c>
      <c r="L24" s="44">
        <v>174704.108844</v>
      </c>
      <c r="M24" s="66">
        <v>0.244898</v>
      </c>
      <c r="N24" s="43">
        <v>0</v>
      </c>
      <c r="O24" s="44">
        <v>0</v>
      </c>
      <c r="P24" s="74">
        <v>0</v>
      </c>
    </row>
    <row r="25" spans="1:16" ht="15" customHeight="1" x14ac:dyDescent="0.2">
      <c r="A25" s="111"/>
      <c r="B25" s="114"/>
      <c r="C25" s="84" t="s">
        <v>51</v>
      </c>
      <c r="D25" s="44">
        <v>174</v>
      </c>
      <c r="E25" s="53">
        <v>5.7692E-2</v>
      </c>
      <c r="F25" s="44">
        <v>187452.08620699999</v>
      </c>
      <c r="G25" s="66">
        <v>0.39080500000000001</v>
      </c>
      <c r="H25" s="43">
        <v>53</v>
      </c>
      <c r="I25" s="44">
        <v>197650.33962300001</v>
      </c>
      <c r="J25" s="74">
        <v>0.43396200000000001</v>
      </c>
      <c r="K25" s="44">
        <v>121</v>
      </c>
      <c r="L25" s="44">
        <v>182985.08264499999</v>
      </c>
      <c r="M25" s="66">
        <v>0.37190099999999998</v>
      </c>
      <c r="N25" s="43">
        <v>0</v>
      </c>
      <c r="O25" s="44">
        <v>0</v>
      </c>
      <c r="P25" s="74">
        <v>0</v>
      </c>
    </row>
    <row r="26" spans="1:16" s="3" customFormat="1" ht="15" customHeight="1" x14ac:dyDescent="0.2">
      <c r="A26" s="111"/>
      <c r="B26" s="114"/>
      <c r="C26" s="84" t="s">
        <v>52</v>
      </c>
      <c r="D26" s="35">
        <v>113</v>
      </c>
      <c r="E26" s="55">
        <v>4.2544999999999999E-2</v>
      </c>
      <c r="F26" s="35">
        <v>198693.62831900001</v>
      </c>
      <c r="G26" s="68">
        <v>0.44247799999999998</v>
      </c>
      <c r="H26" s="43">
        <v>25</v>
      </c>
      <c r="I26" s="44">
        <v>194577.32</v>
      </c>
      <c r="J26" s="74">
        <v>0.36</v>
      </c>
      <c r="K26" s="35">
        <v>88</v>
      </c>
      <c r="L26" s="35">
        <v>199863.03409100001</v>
      </c>
      <c r="M26" s="68">
        <v>0.46590900000000002</v>
      </c>
      <c r="N26" s="43">
        <v>0</v>
      </c>
      <c r="O26" s="44">
        <v>0</v>
      </c>
      <c r="P26" s="74">
        <v>0</v>
      </c>
    </row>
    <row r="27" spans="1:16" ht="15" customHeight="1" x14ac:dyDescent="0.2">
      <c r="A27" s="111"/>
      <c r="B27" s="114"/>
      <c r="C27" s="84" t="s">
        <v>53</v>
      </c>
      <c r="D27" s="44">
        <v>79</v>
      </c>
      <c r="E27" s="53">
        <v>3.4408000000000001E-2</v>
      </c>
      <c r="F27" s="44">
        <v>197380.94936699999</v>
      </c>
      <c r="G27" s="66">
        <v>0.32911400000000002</v>
      </c>
      <c r="H27" s="43">
        <v>20</v>
      </c>
      <c r="I27" s="44">
        <v>171438.55</v>
      </c>
      <c r="J27" s="74">
        <v>0.1</v>
      </c>
      <c r="K27" s="44">
        <v>59</v>
      </c>
      <c r="L27" s="44">
        <v>206174.98305099999</v>
      </c>
      <c r="M27" s="66">
        <v>0.40677999999999997</v>
      </c>
      <c r="N27" s="43">
        <v>0</v>
      </c>
      <c r="O27" s="44">
        <v>0</v>
      </c>
      <c r="P27" s="74">
        <v>0</v>
      </c>
    </row>
    <row r="28" spans="1:16" ht="15" customHeight="1" x14ac:dyDescent="0.2">
      <c r="A28" s="111"/>
      <c r="B28" s="114"/>
      <c r="C28" s="84" t="s">
        <v>54</v>
      </c>
      <c r="D28" s="44">
        <v>40</v>
      </c>
      <c r="E28" s="53">
        <v>2.2235000000000001E-2</v>
      </c>
      <c r="F28" s="44">
        <v>247651.22500000001</v>
      </c>
      <c r="G28" s="66">
        <v>0.5</v>
      </c>
      <c r="H28" s="43">
        <v>5</v>
      </c>
      <c r="I28" s="44">
        <v>373754.2</v>
      </c>
      <c r="J28" s="74">
        <v>1</v>
      </c>
      <c r="K28" s="44">
        <v>35</v>
      </c>
      <c r="L28" s="44">
        <v>229636.51428599999</v>
      </c>
      <c r="M28" s="66">
        <v>0.42857099999999998</v>
      </c>
      <c r="N28" s="43">
        <v>0</v>
      </c>
      <c r="O28" s="44">
        <v>0</v>
      </c>
      <c r="P28" s="74">
        <v>0</v>
      </c>
    </row>
    <row r="29" spans="1:16" ht="15" customHeight="1" x14ac:dyDescent="0.2">
      <c r="A29" s="111"/>
      <c r="B29" s="114"/>
      <c r="C29" s="84" t="s">
        <v>55</v>
      </c>
      <c r="D29" s="44">
        <v>18</v>
      </c>
      <c r="E29" s="53">
        <v>1.374E-2</v>
      </c>
      <c r="F29" s="44">
        <v>229146.27777799999</v>
      </c>
      <c r="G29" s="66">
        <v>0.33333299999999999</v>
      </c>
      <c r="H29" s="43">
        <v>4</v>
      </c>
      <c r="I29" s="44">
        <v>244456.5</v>
      </c>
      <c r="J29" s="74">
        <v>0.5</v>
      </c>
      <c r="K29" s="44">
        <v>14</v>
      </c>
      <c r="L29" s="44">
        <v>224771.928571</v>
      </c>
      <c r="M29" s="66">
        <v>0.28571400000000002</v>
      </c>
      <c r="N29" s="43">
        <v>0</v>
      </c>
      <c r="O29" s="44">
        <v>0</v>
      </c>
      <c r="P29" s="74">
        <v>0</v>
      </c>
    </row>
    <row r="30" spans="1:16" s="3" customFormat="1" ht="15" customHeight="1" x14ac:dyDescent="0.2">
      <c r="A30" s="111"/>
      <c r="B30" s="114"/>
      <c r="C30" s="84" t="s">
        <v>56</v>
      </c>
      <c r="D30" s="35">
        <v>11</v>
      </c>
      <c r="E30" s="55">
        <v>5.561E-3</v>
      </c>
      <c r="F30" s="35">
        <v>237338.09090899999</v>
      </c>
      <c r="G30" s="68">
        <v>9.0909000000000004E-2</v>
      </c>
      <c r="H30" s="43">
        <v>6</v>
      </c>
      <c r="I30" s="44">
        <v>185735.16666700001</v>
      </c>
      <c r="J30" s="74">
        <v>0</v>
      </c>
      <c r="K30" s="35">
        <v>5</v>
      </c>
      <c r="L30" s="35">
        <v>299261.59999999998</v>
      </c>
      <c r="M30" s="68">
        <v>0.2</v>
      </c>
      <c r="N30" s="43">
        <v>0</v>
      </c>
      <c r="O30" s="44">
        <v>0</v>
      </c>
      <c r="P30" s="74">
        <v>0</v>
      </c>
    </row>
    <row r="31" spans="1:16" s="3" customFormat="1" ht="15" customHeight="1" x14ac:dyDescent="0.2">
      <c r="A31" s="112"/>
      <c r="B31" s="115"/>
      <c r="C31" s="85" t="s">
        <v>9</v>
      </c>
      <c r="D31" s="46">
        <v>1254</v>
      </c>
      <c r="E31" s="54">
        <v>6.4503000000000005E-2</v>
      </c>
      <c r="F31" s="46">
        <v>175519.757576</v>
      </c>
      <c r="G31" s="67">
        <v>0.25119599999999997</v>
      </c>
      <c r="H31" s="87">
        <v>366</v>
      </c>
      <c r="I31" s="46">
        <v>179793.96174900001</v>
      </c>
      <c r="J31" s="75">
        <v>0.24863399999999999</v>
      </c>
      <c r="K31" s="46">
        <v>888</v>
      </c>
      <c r="L31" s="46">
        <v>173758.09234199999</v>
      </c>
      <c r="M31" s="67">
        <v>0.25225199999999998</v>
      </c>
      <c r="N31" s="87">
        <v>0</v>
      </c>
      <c r="O31" s="46">
        <v>0</v>
      </c>
      <c r="P31" s="75">
        <v>0</v>
      </c>
    </row>
    <row r="32" spans="1:16" ht="15" customHeight="1" x14ac:dyDescent="0.2">
      <c r="A32" s="110">
        <v>3</v>
      </c>
      <c r="B32" s="113" t="s">
        <v>58</v>
      </c>
      <c r="C32" s="84" t="s">
        <v>46</v>
      </c>
      <c r="D32" s="44">
        <v>13</v>
      </c>
      <c r="E32" s="44">
        <v>0</v>
      </c>
      <c r="F32" s="44">
        <v>42992.953202999997</v>
      </c>
      <c r="G32" s="66">
        <v>0.235294</v>
      </c>
      <c r="H32" s="43">
        <v>2</v>
      </c>
      <c r="I32" s="44">
        <v>53353.5</v>
      </c>
      <c r="J32" s="74">
        <v>0.5</v>
      </c>
      <c r="K32" s="44">
        <v>11</v>
      </c>
      <c r="L32" s="44">
        <v>52681.419868999998</v>
      </c>
      <c r="M32" s="66">
        <v>0.2</v>
      </c>
      <c r="N32" s="43">
        <v>0</v>
      </c>
      <c r="O32" s="44">
        <v>0</v>
      </c>
      <c r="P32" s="74">
        <v>0</v>
      </c>
    </row>
    <row r="33" spans="1:16" ht="15" customHeight="1" x14ac:dyDescent="0.2">
      <c r="A33" s="111"/>
      <c r="B33" s="114"/>
      <c r="C33" s="84" t="s">
        <v>47</v>
      </c>
      <c r="D33" s="44">
        <v>100</v>
      </c>
      <c r="E33" s="44">
        <v>0</v>
      </c>
      <c r="F33" s="44">
        <v>18201.590773</v>
      </c>
      <c r="G33" s="66">
        <v>-3.2079999999999999E-3</v>
      </c>
      <c r="H33" s="43">
        <v>22</v>
      </c>
      <c r="I33" s="44">
        <v>35373.731563000001</v>
      </c>
      <c r="J33" s="74">
        <v>-0.29761900000000002</v>
      </c>
      <c r="K33" s="44">
        <v>78</v>
      </c>
      <c r="L33" s="44">
        <v>13329.166181000001</v>
      </c>
      <c r="M33" s="66">
        <v>8.0808000000000005E-2</v>
      </c>
      <c r="N33" s="43">
        <v>0</v>
      </c>
      <c r="O33" s="44">
        <v>0</v>
      </c>
      <c r="P33" s="74">
        <v>0</v>
      </c>
    </row>
    <row r="34" spans="1:16" ht="15" customHeight="1" x14ac:dyDescent="0.2">
      <c r="A34" s="111"/>
      <c r="B34" s="114"/>
      <c r="C34" s="84" t="s">
        <v>48</v>
      </c>
      <c r="D34" s="44">
        <v>109</v>
      </c>
      <c r="E34" s="44">
        <v>0</v>
      </c>
      <c r="F34" s="44">
        <v>1833.189206</v>
      </c>
      <c r="G34" s="66">
        <v>-6.2212999999999997E-2</v>
      </c>
      <c r="H34" s="43">
        <v>53</v>
      </c>
      <c r="I34" s="44">
        <v>622.28788399999996</v>
      </c>
      <c r="J34" s="74">
        <v>-3.7594000000000002E-2</v>
      </c>
      <c r="K34" s="44">
        <v>56</v>
      </c>
      <c r="L34" s="44">
        <v>1376.3725890000001</v>
      </c>
      <c r="M34" s="66">
        <v>-7.2140999999999997E-2</v>
      </c>
      <c r="N34" s="43">
        <v>0</v>
      </c>
      <c r="O34" s="44">
        <v>0</v>
      </c>
      <c r="P34" s="74">
        <v>0</v>
      </c>
    </row>
    <row r="35" spans="1:16" ht="15" customHeight="1" x14ac:dyDescent="0.2">
      <c r="A35" s="111"/>
      <c r="B35" s="114"/>
      <c r="C35" s="84" t="s">
        <v>49</v>
      </c>
      <c r="D35" s="44">
        <v>-55</v>
      </c>
      <c r="E35" s="44">
        <v>0</v>
      </c>
      <c r="F35" s="44">
        <v>-15004.013637</v>
      </c>
      <c r="G35" s="66">
        <v>-0.15473100000000001</v>
      </c>
      <c r="H35" s="43">
        <v>-24</v>
      </c>
      <c r="I35" s="44">
        <v>-19599.193755</v>
      </c>
      <c r="J35" s="74">
        <v>-0.37152800000000002</v>
      </c>
      <c r="K35" s="44">
        <v>-31</v>
      </c>
      <c r="L35" s="44">
        <v>-12326.156784999999</v>
      </c>
      <c r="M35" s="66">
        <v>-3.7568999999999998E-2</v>
      </c>
      <c r="N35" s="43">
        <v>0</v>
      </c>
      <c r="O35" s="44">
        <v>0</v>
      </c>
      <c r="P35" s="74">
        <v>0</v>
      </c>
    </row>
    <row r="36" spans="1:16" ht="15" customHeight="1" x14ac:dyDescent="0.2">
      <c r="A36" s="111"/>
      <c r="B36" s="114"/>
      <c r="C36" s="84" t="s">
        <v>50</v>
      </c>
      <c r="D36" s="44">
        <v>-143</v>
      </c>
      <c r="E36" s="44">
        <v>0</v>
      </c>
      <c r="F36" s="44">
        <v>-19479.156618000001</v>
      </c>
      <c r="G36" s="66">
        <v>-0.24640500000000001</v>
      </c>
      <c r="H36" s="43">
        <v>-75</v>
      </c>
      <c r="I36" s="44">
        <v>-11830.570094999999</v>
      </c>
      <c r="J36" s="74">
        <v>-0.30956899999999998</v>
      </c>
      <c r="K36" s="44">
        <v>-68</v>
      </c>
      <c r="L36" s="44">
        <v>-20581.179694999999</v>
      </c>
      <c r="M36" s="66">
        <v>-0.19231100000000001</v>
      </c>
      <c r="N36" s="43">
        <v>0</v>
      </c>
      <c r="O36" s="44">
        <v>0</v>
      </c>
      <c r="P36" s="74">
        <v>0</v>
      </c>
    </row>
    <row r="37" spans="1:16" ht="15" customHeight="1" x14ac:dyDescent="0.2">
      <c r="A37" s="111"/>
      <c r="B37" s="114"/>
      <c r="C37" s="84" t="s">
        <v>51</v>
      </c>
      <c r="D37" s="44">
        <v>-159</v>
      </c>
      <c r="E37" s="44">
        <v>0</v>
      </c>
      <c r="F37" s="44">
        <v>-30199.650732999999</v>
      </c>
      <c r="G37" s="66">
        <v>-0.23382</v>
      </c>
      <c r="H37" s="43">
        <v>-45</v>
      </c>
      <c r="I37" s="44">
        <v>-26834.265008999999</v>
      </c>
      <c r="J37" s="74">
        <v>-0.22930300000000001</v>
      </c>
      <c r="K37" s="44">
        <v>-114</v>
      </c>
      <c r="L37" s="44">
        <v>-31817.203087999998</v>
      </c>
      <c r="M37" s="66">
        <v>-0.23660999999999999</v>
      </c>
      <c r="N37" s="43">
        <v>0</v>
      </c>
      <c r="O37" s="44">
        <v>0</v>
      </c>
      <c r="P37" s="74">
        <v>0</v>
      </c>
    </row>
    <row r="38" spans="1:16" s="3" customFormat="1" ht="15" customHeight="1" x14ac:dyDescent="0.2">
      <c r="A38" s="111"/>
      <c r="B38" s="114"/>
      <c r="C38" s="84" t="s">
        <v>52</v>
      </c>
      <c r="D38" s="35">
        <v>-150</v>
      </c>
      <c r="E38" s="35">
        <v>0</v>
      </c>
      <c r="F38" s="35">
        <v>-23714.200751</v>
      </c>
      <c r="G38" s="68">
        <v>-0.15067800000000001</v>
      </c>
      <c r="H38" s="43">
        <v>-48</v>
      </c>
      <c r="I38" s="44">
        <v>-32182.573245</v>
      </c>
      <c r="J38" s="74">
        <v>-0.22904099999999999</v>
      </c>
      <c r="K38" s="35">
        <v>-102</v>
      </c>
      <c r="L38" s="35">
        <v>-20872.686110999999</v>
      </c>
      <c r="M38" s="68">
        <v>-0.128828</v>
      </c>
      <c r="N38" s="43">
        <v>0</v>
      </c>
      <c r="O38" s="44">
        <v>0</v>
      </c>
      <c r="P38" s="74">
        <v>0</v>
      </c>
    </row>
    <row r="39" spans="1:16" ht="15" customHeight="1" x14ac:dyDescent="0.2">
      <c r="A39" s="111"/>
      <c r="B39" s="114"/>
      <c r="C39" s="84" t="s">
        <v>53</v>
      </c>
      <c r="D39" s="44">
        <v>-121</v>
      </c>
      <c r="E39" s="44">
        <v>0</v>
      </c>
      <c r="F39" s="44">
        <v>-23999.826787999998</v>
      </c>
      <c r="G39" s="66">
        <v>-0.21588599999999999</v>
      </c>
      <c r="H39" s="43">
        <v>-42</v>
      </c>
      <c r="I39" s="44">
        <v>-43413.597523999997</v>
      </c>
      <c r="J39" s="74">
        <v>-0.303226</v>
      </c>
      <c r="K39" s="44">
        <v>-79</v>
      </c>
      <c r="L39" s="44">
        <v>-18138.945098</v>
      </c>
      <c r="M39" s="66">
        <v>-0.20191600000000001</v>
      </c>
      <c r="N39" s="43">
        <v>0</v>
      </c>
      <c r="O39" s="44">
        <v>0</v>
      </c>
      <c r="P39" s="74">
        <v>0</v>
      </c>
    </row>
    <row r="40" spans="1:16" ht="15" customHeight="1" x14ac:dyDescent="0.2">
      <c r="A40" s="111"/>
      <c r="B40" s="114"/>
      <c r="C40" s="84" t="s">
        <v>54</v>
      </c>
      <c r="D40" s="44">
        <v>-107</v>
      </c>
      <c r="E40" s="44">
        <v>0</v>
      </c>
      <c r="F40" s="44">
        <v>8586.06077</v>
      </c>
      <c r="G40" s="66">
        <v>-6.4626000000000003E-2</v>
      </c>
      <c r="H40" s="43">
        <v>-34</v>
      </c>
      <c r="I40" s="44">
        <v>155838.78764600001</v>
      </c>
      <c r="J40" s="74">
        <v>0.71794899999999995</v>
      </c>
      <c r="K40" s="44">
        <v>-73</v>
      </c>
      <c r="L40" s="44">
        <v>-17066.060344000001</v>
      </c>
      <c r="M40" s="66">
        <v>-0.238095</v>
      </c>
      <c r="N40" s="43">
        <v>0</v>
      </c>
      <c r="O40" s="44">
        <v>0</v>
      </c>
      <c r="P40" s="74">
        <v>0</v>
      </c>
    </row>
    <row r="41" spans="1:16" ht="15" customHeight="1" x14ac:dyDescent="0.2">
      <c r="A41" s="111"/>
      <c r="B41" s="114"/>
      <c r="C41" s="84" t="s">
        <v>55</v>
      </c>
      <c r="D41" s="44">
        <v>-99</v>
      </c>
      <c r="E41" s="44">
        <v>0</v>
      </c>
      <c r="F41" s="44">
        <v>-18908.940916</v>
      </c>
      <c r="G41" s="66">
        <v>-0.14529900000000001</v>
      </c>
      <c r="H41" s="43">
        <v>-33</v>
      </c>
      <c r="I41" s="44">
        <v>31405.825144999999</v>
      </c>
      <c r="J41" s="74">
        <v>0.33783800000000003</v>
      </c>
      <c r="K41" s="44">
        <v>-66</v>
      </c>
      <c r="L41" s="44">
        <v>-39472.891647999997</v>
      </c>
      <c r="M41" s="66">
        <v>-0.33928599999999998</v>
      </c>
      <c r="N41" s="43">
        <v>0</v>
      </c>
      <c r="O41" s="44">
        <v>0</v>
      </c>
      <c r="P41" s="74">
        <v>0</v>
      </c>
    </row>
    <row r="42" spans="1:16" s="3" customFormat="1" ht="15" customHeight="1" x14ac:dyDescent="0.2">
      <c r="A42" s="111"/>
      <c r="B42" s="114"/>
      <c r="C42" s="84" t="s">
        <v>56</v>
      </c>
      <c r="D42" s="35">
        <v>-149</v>
      </c>
      <c r="E42" s="35">
        <v>0</v>
      </c>
      <c r="F42" s="35">
        <v>-6669.5170250000001</v>
      </c>
      <c r="G42" s="68">
        <v>-0.25284099999999998</v>
      </c>
      <c r="H42" s="43">
        <v>-51</v>
      </c>
      <c r="I42" s="44">
        <v>-37207.155924999999</v>
      </c>
      <c r="J42" s="74">
        <v>-0.105263</v>
      </c>
      <c r="K42" s="35">
        <v>-98</v>
      </c>
      <c r="L42" s="35">
        <v>43596.504061</v>
      </c>
      <c r="M42" s="68">
        <v>-0.27572799999999997</v>
      </c>
      <c r="N42" s="43">
        <v>0</v>
      </c>
      <c r="O42" s="44">
        <v>0</v>
      </c>
      <c r="P42" s="74">
        <v>0</v>
      </c>
    </row>
    <row r="43" spans="1:16" s="3" customFormat="1" ht="15" customHeight="1" x14ac:dyDescent="0.2">
      <c r="A43" s="112"/>
      <c r="B43" s="115"/>
      <c r="C43" s="85" t="s">
        <v>9</v>
      </c>
      <c r="D43" s="46">
        <v>-761</v>
      </c>
      <c r="E43" s="46">
        <v>0</v>
      </c>
      <c r="F43" s="46">
        <v>-34676.026309000001</v>
      </c>
      <c r="G43" s="67">
        <v>-0.23317099999999999</v>
      </c>
      <c r="H43" s="87">
        <v>-275</v>
      </c>
      <c r="I43" s="46">
        <v>-29336.697612</v>
      </c>
      <c r="J43" s="75">
        <v>-0.234985</v>
      </c>
      <c r="K43" s="46">
        <v>-486</v>
      </c>
      <c r="L43" s="46">
        <v>-36934.594614000001</v>
      </c>
      <c r="M43" s="67">
        <v>-0.232464</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30</v>
      </c>
      <c r="E45" s="53">
        <v>0.10101</v>
      </c>
      <c r="F45" s="44">
        <v>196982.23333300001</v>
      </c>
      <c r="G45" s="66">
        <v>0.13333300000000001</v>
      </c>
      <c r="H45" s="43">
        <v>6</v>
      </c>
      <c r="I45" s="44">
        <v>209635.83333299999</v>
      </c>
      <c r="J45" s="74">
        <v>0.16666700000000001</v>
      </c>
      <c r="K45" s="44">
        <v>24</v>
      </c>
      <c r="L45" s="44">
        <v>193818.83333299999</v>
      </c>
      <c r="M45" s="66">
        <v>0.125</v>
      </c>
      <c r="N45" s="43">
        <v>0</v>
      </c>
      <c r="O45" s="44">
        <v>0</v>
      </c>
      <c r="P45" s="74">
        <v>0</v>
      </c>
    </row>
    <row r="46" spans="1:16" ht="15" customHeight="1" x14ac:dyDescent="0.2">
      <c r="A46" s="111"/>
      <c r="B46" s="114"/>
      <c r="C46" s="84" t="s">
        <v>48</v>
      </c>
      <c r="D46" s="44">
        <v>121</v>
      </c>
      <c r="E46" s="53">
        <v>0.119565</v>
      </c>
      <c r="F46" s="44">
        <v>202022.89256199999</v>
      </c>
      <c r="G46" s="66">
        <v>0.38843</v>
      </c>
      <c r="H46" s="43">
        <v>20</v>
      </c>
      <c r="I46" s="44">
        <v>201252.5</v>
      </c>
      <c r="J46" s="74">
        <v>0.45</v>
      </c>
      <c r="K46" s="44">
        <v>101</v>
      </c>
      <c r="L46" s="44">
        <v>202175.445545</v>
      </c>
      <c r="M46" s="66">
        <v>0.37623800000000002</v>
      </c>
      <c r="N46" s="43">
        <v>0</v>
      </c>
      <c r="O46" s="44">
        <v>0</v>
      </c>
      <c r="P46" s="74">
        <v>0</v>
      </c>
    </row>
    <row r="47" spans="1:16" ht="15" customHeight="1" x14ac:dyDescent="0.2">
      <c r="A47" s="111"/>
      <c r="B47" s="114"/>
      <c r="C47" s="84" t="s">
        <v>49</v>
      </c>
      <c r="D47" s="44">
        <v>253</v>
      </c>
      <c r="E47" s="53">
        <v>0.123596</v>
      </c>
      <c r="F47" s="44">
        <v>201996.94466400001</v>
      </c>
      <c r="G47" s="66">
        <v>0.33596799999999999</v>
      </c>
      <c r="H47" s="43">
        <v>65</v>
      </c>
      <c r="I47" s="44">
        <v>198723.81538499999</v>
      </c>
      <c r="J47" s="74">
        <v>0.30769200000000002</v>
      </c>
      <c r="K47" s="44">
        <v>188</v>
      </c>
      <c r="L47" s="44">
        <v>203128.61170199999</v>
      </c>
      <c r="M47" s="66">
        <v>0.34574500000000002</v>
      </c>
      <c r="N47" s="43">
        <v>0</v>
      </c>
      <c r="O47" s="44">
        <v>0</v>
      </c>
      <c r="P47" s="74">
        <v>0</v>
      </c>
    </row>
    <row r="48" spans="1:16" ht="15" customHeight="1" x14ac:dyDescent="0.2">
      <c r="A48" s="111"/>
      <c r="B48" s="114"/>
      <c r="C48" s="84" t="s">
        <v>50</v>
      </c>
      <c r="D48" s="44">
        <v>291</v>
      </c>
      <c r="E48" s="53">
        <v>9.7226999999999994E-2</v>
      </c>
      <c r="F48" s="44">
        <v>218508.178694</v>
      </c>
      <c r="G48" s="66">
        <v>0.56701000000000001</v>
      </c>
      <c r="H48" s="43">
        <v>76</v>
      </c>
      <c r="I48" s="44">
        <v>221410.526316</v>
      </c>
      <c r="J48" s="74">
        <v>0.59210499999999999</v>
      </c>
      <c r="K48" s="44">
        <v>215</v>
      </c>
      <c r="L48" s="44">
        <v>217482.23255799999</v>
      </c>
      <c r="M48" s="66">
        <v>0.55813999999999997</v>
      </c>
      <c r="N48" s="43">
        <v>0</v>
      </c>
      <c r="O48" s="44">
        <v>0</v>
      </c>
      <c r="P48" s="74">
        <v>0</v>
      </c>
    </row>
    <row r="49" spans="1:16" ht="15" customHeight="1" x14ac:dyDescent="0.2">
      <c r="A49" s="111"/>
      <c r="B49" s="114"/>
      <c r="C49" s="84" t="s">
        <v>51</v>
      </c>
      <c r="D49" s="44">
        <v>261</v>
      </c>
      <c r="E49" s="53">
        <v>8.6538000000000004E-2</v>
      </c>
      <c r="F49" s="44">
        <v>232975.31417600001</v>
      </c>
      <c r="G49" s="66">
        <v>0.636015</v>
      </c>
      <c r="H49" s="43">
        <v>76</v>
      </c>
      <c r="I49" s="44">
        <v>233654.80263200001</v>
      </c>
      <c r="J49" s="74">
        <v>0.618421</v>
      </c>
      <c r="K49" s="44">
        <v>185</v>
      </c>
      <c r="L49" s="44">
        <v>232696.17297300001</v>
      </c>
      <c r="M49" s="66">
        <v>0.64324300000000001</v>
      </c>
      <c r="N49" s="43">
        <v>0</v>
      </c>
      <c r="O49" s="44">
        <v>0</v>
      </c>
      <c r="P49" s="74">
        <v>0</v>
      </c>
    </row>
    <row r="50" spans="1:16" s="3" customFormat="1" ht="15" customHeight="1" x14ac:dyDescent="0.2">
      <c r="A50" s="111"/>
      <c r="B50" s="114"/>
      <c r="C50" s="84" t="s">
        <v>52</v>
      </c>
      <c r="D50" s="35">
        <v>229</v>
      </c>
      <c r="E50" s="55">
        <v>8.6220000000000005E-2</v>
      </c>
      <c r="F50" s="35">
        <v>243702.75982499999</v>
      </c>
      <c r="G50" s="68">
        <v>0.82096100000000005</v>
      </c>
      <c r="H50" s="43">
        <v>58</v>
      </c>
      <c r="I50" s="44">
        <v>229756.327586</v>
      </c>
      <c r="J50" s="74">
        <v>0.56896599999999997</v>
      </c>
      <c r="K50" s="35">
        <v>171</v>
      </c>
      <c r="L50" s="35">
        <v>248433.12865500001</v>
      </c>
      <c r="M50" s="68">
        <v>0.90643300000000004</v>
      </c>
      <c r="N50" s="43">
        <v>0</v>
      </c>
      <c r="O50" s="44">
        <v>0</v>
      </c>
      <c r="P50" s="74">
        <v>0</v>
      </c>
    </row>
    <row r="51" spans="1:16" ht="15" customHeight="1" x14ac:dyDescent="0.2">
      <c r="A51" s="111"/>
      <c r="B51" s="114"/>
      <c r="C51" s="84" t="s">
        <v>53</v>
      </c>
      <c r="D51" s="44">
        <v>141</v>
      </c>
      <c r="E51" s="53">
        <v>6.1411E-2</v>
      </c>
      <c r="F51" s="44">
        <v>249884.56028400001</v>
      </c>
      <c r="G51" s="66">
        <v>0.83687900000000004</v>
      </c>
      <c r="H51" s="43">
        <v>30</v>
      </c>
      <c r="I51" s="44">
        <v>215573.36666699999</v>
      </c>
      <c r="J51" s="74">
        <v>0.53333299999999995</v>
      </c>
      <c r="K51" s="44">
        <v>111</v>
      </c>
      <c r="L51" s="44">
        <v>259157.85585600001</v>
      </c>
      <c r="M51" s="66">
        <v>0.91891900000000004</v>
      </c>
      <c r="N51" s="43">
        <v>0</v>
      </c>
      <c r="O51" s="44">
        <v>0</v>
      </c>
      <c r="P51" s="74">
        <v>0</v>
      </c>
    </row>
    <row r="52" spans="1:16" ht="15" customHeight="1" x14ac:dyDescent="0.2">
      <c r="A52" s="111"/>
      <c r="B52" s="114"/>
      <c r="C52" s="84" t="s">
        <v>54</v>
      </c>
      <c r="D52" s="44">
        <v>60</v>
      </c>
      <c r="E52" s="53">
        <v>3.3352E-2</v>
      </c>
      <c r="F52" s="44">
        <v>252899.466667</v>
      </c>
      <c r="G52" s="66">
        <v>0.68333299999999997</v>
      </c>
      <c r="H52" s="43">
        <v>12</v>
      </c>
      <c r="I52" s="44">
        <v>271621.25</v>
      </c>
      <c r="J52" s="74">
        <v>0.5</v>
      </c>
      <c r="K52" s="44">
        <v>48</v>
      </c>
      <c r="L52" s="44">
        <v>248219.02083299999</v>
      </c>
      <c r="M52" s="66">
        <v>0.72916700000000001</v>
      </c>
      <c r="N52" s="43">
        <v>0</v>
      </c>
      <c r="O52" s="44">
        <v>0</v>
      </c>
      <c r="P52" s="74">
        <v>0</v>
      </c>
    </row>
    <row r="53" spans="1:16" ht="15" customHeight="1" x14ac:dyDescent="0.2">
      <c r="A53" s="111"/>
      <c r="B53" s="114"/>
      <c r="C53" s="84" t="s">
        <v>55</v>
      </c>
      <c r="D53" s="44">
        <v>17</v>
      </c>
      <c r="E53" s="53">
        <v>1.2977000000000001E-2</v>
      </c>
      <c r="F53" s="44">
        <v>304163.82352899999</v>
      </c>
      <c r="G53" s="66">
        <v>0.82352899999999996</v>
      </c>
      <c r="H53" s="43">
        <v>3</v>
      </c>
      <c r="I53" s="44">
        <v>228935</v>
      </c>
      <c r="J53" s="74">
        <v>0</v>
      </c>
      <c r="K53" s="44">
        <v>14</v>
      </c>
      <c r="L53" s="44">
        <v>320284.285714</v>
      </c>
      <c r="M53" s="66">
        <v>1</v>
      </c>
      <c r="N53" s="43">
        <v>0</v>
      </c>
      <c r="O53" s="44">
        <v>0</v>
      </c>
      <c r="P53" s="74">
        <v>0</v>
      </c>
    </row>
    <row r="54" spans="1:16" s="3" customFormat="1" ht="15" customHeight="1" x14ac:dyDescent="0.2">
      <c r="A54" s="111"/>
      <c r="B54" s="114"/>
      <c r="C54" s="84" t="s">
        <v>56</v>
      </c>
      <c r="D54" s="35">
        <v>6</v>
      </c>
      <c r="E54" s="55">
        <v>3.0330000000000001E-3</v>
      </c>
      <c r="F54" s="35">
        <v>298343.83333300002</v>
      </c>
      <c r="G54" s="68">
        <v>0.33333299999999999</v>
      </c>
      <c r="H54" s="43">
        <v>2</v>
      </c>
      <c r="I54" s="44">
        <v>299024.5</v>
      </c>
      <c r="J54" s="74">
        <v>0</v>
      </c>
      <c r="K54" s="35">
        <v>4</v>
      </c>
      <c r="L54" s="35">
        <v>298003.5</v>
      </c>
      <c r="M54" s="68">
        <v>0.5</v>
      </c>
      <c r="N54" s="43">
        <v>0</v>
      </c>
      <c r="O54" s="44">
        <v>0</v>
      </c>
      <c r="P54" s="74">
        <v>0</v>
      </c>
    </row>
    <row r="55" spans="1:16" s="3" customFormat="1" ht="15" customHeight="1" x14ac:dyDescent="0.2">
      <c r="A55" s="112"/>
      <c r="B55" s="115"/>
      <c r="C55" s="85" t="s">
        <v>9</v>
      </c>
      <c r="D55" s="46">
        <v>1409</v>
      </c>
      <c r="E55" s="54">
        <v>7.2475999999999999E-2</v>
      </c>
      <c r="F55" s="46">
        <v>226421.839603</v>
      </c>
      <c r="G55" s="67">
        <v>0.58906999999999998</v>
      </c>
      <c r="H55" s="87">
        <v>348</v>
      </c>
      <c r="I55" s="46">
        <v>221615.67528699999</v>
      </c>
      <c r="J55" s="75">
        <v>0.50862099999999999</v>
      </c>
      <c r="K55" s="46">
        <v>1061</v>
      </c>
      <c r="L55" s="46">
        <v>227998.225259</v>
      </c>
      <c r="M55" s="67">
        <v>0.61545700000000003</v>
      </c>
      <c r="N55" s="87">
        <v>0</v>
      </c>
      <c r="O55" s="46">
        <v>0</v>
      </c>
      <c r="P55" s="75">
        <v>0</v>
      </c>
    </row>
    <row r="56" spans="1:16" ht="15" customHeight="1" x14ac:dyDescent="0.2">
      <c r="A56" s="110">
        <v>5</v>
      </c>
      <c r="B56" s="113" t="s">
        <v>60</v>
      </c>
      <c r="C56" s="84" t="s">
        <v>46</v>
      </c>
      <c r="D56" s="44">
        <v>37</v>
      </c>
      <c r="E56" s="53">
        <v>1</v>
      </c>
      <c r="F56" s="44">
        <v>84019</v>
      </c>
      <c r="G56" s="66">
        <v>0.13513500000000001</v>
      </c>
      <c r="H56" s="43">
        <v>6</v>
      </c>
      <c r="I56" s="44">
        <v>25960.5</v>
      </c>
      <c r="J56" s="74">
        <v>0.16666700000000001</v>
      </c>
      <c r="K56" s="44">
        <v>31</v>
      </c>
      <c r="L56" s="44">
        <v>95256.129031999997</v>
      </c>
      <c r="M56" s="66">
        <v>0.12903200000000001</v>
      </c>
      <c r="N56" s="43">
        <v>0</v>
      </c>
      <c r="O56" s="44">
        <v>0</v>
      </c>
      <c r="P56" s="74">
        <v>0</v>
      </c>
    </row>
    <row r="57" spans="1:16" ht="15" customHeight="1" x14ac:dyDescent="0.2">
      <c r="A57" s="111"/>
      <c r="B57" s="114"/>
      <c r="C57" s="84" t="s">
        <v>47</v>
      </c>
      <c r="D57" s="44">
        <v>297</v>
      </c>
      <c r="E57" s="53">
        <v>1</v>
      </c>
      <c r="F57" s="44">
        <v>166986.835017</v>
      </c>
      <c r="G57" s="66">
        <v>0.104377</v>
      </c>
      <c r="H57" s="43">
        <v>69</v>
      </c>
      <c r="I57" s="44">
        <v>174762.89855099999</v>
      </c>
      <c r="J57" s="74">
        <v>0.130435</v>
      </c>
      <c r="K57" s="44">
        <v>228</v>
      </c>
      <c r="L57" s="44">
        <v>164633.55263200001</v>
      </c>
      <c r="M57" s="66">
        <v>9.6490999999999993E-2</v>
      </c>
      <c r="N57" s="43">
        <v>0</v>
      </c>
      <c r="O57" s="44">
        <v>0</v>
      </c>
      <c r="P57" s="74">
        <v>0</v>
      </c>
    </row>
    <row r="58" spans="1:16" ht="15" customHeight="1" x14ac:dyDescent="0.2">
      <c r="A58" s="111"/>
      <c r="B58" s="114"/>
      <c r="C58" s="84" t="s">
        <v>48</v>
      </c>
      <c r="D58" s="44">
        <v>1012</v>
      </c>
      <c r="E58" s="53">
        <v>1</v>
      </c>
      <c r="F58" s="44">
        <v>188689.147233</v>
      </c>
      <c r="G58" s="66">
        <v>0.240119</v>
      </c>
      <c r="H58" s="43">
        <v>299</v>
      </c>
      <c r="I58" s="44">
        <v>186652.66555199999</v>
      </c>
      <c r="J58" s="74">
        <v>0.20735799999999999</v>
      </c>
      <c r="K58" s="44">
        <v>713</v>
      </c>
      <c r="L58" s="44">
        <v>189543.15568</v>
      </c>
      <c r="M58" s="66">
        <v>0.253857</v>
      </c>
      <c r="N58" s="43">
        <v>0</v>
      </c>
      <c r="O58" s="44">
        <v>0</v>
      </c>
      <c r="P58" s="74">
        <v>0</v>
      </c>
    </row>
    <row r="59" spans="1:16" ht="15" customHeight="1" x14ac:dyDescent="0.2">
      <c r="A59" s="111"/>
      <c r="B59" s="114"/>
      <c r="C59" s="84" t="s">
        <v>49</v>
      </c>
      <c r="D59" s="44">
        <v>2047</v>
      </c>
      <c r="E59" s="53">
        <v>1</v>
      </c>
      <c r="F59" s="44">
        <v>195197.57156800001</v>
      </c>
      <c r="G59" s="66">
        <v>0.29457699999999998</v>
      </c>
      <c r="H59" s="43">
        <v>687</v>
      </c>
      <c r="I59" s="44">
        <v>203020.48034899999</v>
      </c>
      <c r="J59" s="74">
        <v>0.3377</v>
      </c>
      <c r="K59" s="44">
        <v>1360</v>
      </c>
      <c r="L59" s="44">
        <v>191245.85220600001</v>
      </c>
      <c r="M59" s="66">
        <v>0.27279399999999998</v>
      </c>
      <c r="N59" s="43">
        <v>0</v>
      </c>
      <c r="O59" s="44">
        <v>0</v>
      </c>
      <c r="P59" s="74">
        <v>0</v>
      </c>
    </row>
    <row r="60" spans="1:16" ht="15" customHeight="1" x14ac:dyDescent="0.2">
      <c r="A60" s="111"/>
      <c r="B60" s="114"/>
      <c r="C60" s="84" t="s">
        <v>50</v>
      </c>
      <c r="D60" s="44">
        <v>2993</v>
      </c>
      <c r="E60" s="53">
        <v>1</v>
      </c>
      <c r="F60" s="44">
        <v>220500.823588</v>
      </c>
      <c r="G60" s="66">
        <v>0.48546600000000001</v>
      </c>
      <c r="H60" s="43">
        <v>940</v>
      </c>
      <c r="I60" s="44">
        <v>224846.67446800001</v>
      </c>
      <c r="J60" s="74">
        <v>0.48829800000000001</v>
      </c>
      <c r="K60" s="44">
        <v>2053</v>
      </c>
      <c r="L60" s="44">
        <v>218511.00389699999</v>
      </c>
      <c r="M60" s="66">
        <v>0.48416999999999999</v>
      </c>
      <c r="N60" s="43">
        <v>0</v>
      </c>
      <c r="O60" s="44">
        <v>0</v>
      </c>
      <c r="P60" s="74">
        <v>0</v>
      </c>
    </row>
    <row r="61" spans="1:16" ht="15" customHeight="1" x14ac:dyDescent="0.2">
      <c r="A61" s="111"/>
      <c r="B61" s="114"/>
      <c r="C61" s="84" t="s">
        <v>51</v>
      </c>
      <c r="D61" s="44">
        <v>3016</v>
      </c>
      <c r="E61" s="53">
        <v>1</v>
      </c>
      <c r="F61" s="44">
        <v>244300.33056999999</v>
      </c>
      <c r="G61" s="66">
        <v>0.67141899999999999</v>
      </c>
      <c r="H61" s="43">
        <v>1006</v>
      </c>
      <c r="I61" s="44">
        <v>244751.82902599999</v>
      </c>
      <c r="J61" s="74">
        <v>0.60735600000000001</v>
      </c>
      <c r="K61" s="44">
        <v>2010</v>
      </c>
      <c r="L61" s="44">
        <v>244074.35671600001</v>
      </c>
      <c r="M61" s="66">
        <v>0.70348299999999997</v>
      </c>
      <c r="N61" s="43">
        <v>0</v>
      </c>
      <c r="O61" s="44">
        <v>0</v>
      </c>
      <c r="P61" s="74">
        <v>0</v>
      </c>
    </row>
    <row r="62" spans="1:16" s="3" customFormat="1" ht="15" customHeight="1" x14ac:dyDescent="0.2">
      <c r="A62" s="111"/>
      <c r="B62" s="114"/>
      <c r="C62" s="84" t="s">
        <v>52</v>
      </c>
      <c r="D62" s="35">
        <v>2656</v>
      </c>
      <c r="E62" s="55">
        <v>1</v>
      </c>
      <c r="F62" s="35">
        <v>261303.88591899999</v>
      </c>
      <c r="G62" s="68">
        <v>0.84262000000000004</v>
      </c>
      <c r="H62" s="43">
        <v>909</v>
      </c>
      <c r="I62" s="44">
        <v>239483.13531400001</v>
      </c>
      <c r="J62" s="74">
        <v>0.53355300000000006</v>
      </c>
      <c r="K62" s="35">
        <v>1747</v>
      </c>
      <c r="L62" s="35">
        <v>272657.67086399999</v>
      </c>
      <c r="M62" s="68">
        <v>1.0034339999999999</v>
      </c>
      <c r="N62" s="43">
        <v>0</v>
      </c>
      <c r="O62" s="44">
        <v>0</v>
      </c>
      <c r="P62" s="74">
        <v>0</v>
      </c>
    </row>
    <row r="63" spans="1:16" ht="15" customHeight="1" x14ac:dyDescent="0.2">
      <c r="A63" s="111"/>
      <c r="B63" s="114"/>
      <c r="C63" s="84" t="s">
        <v>53</v>
      </c>
      <c r="D63" s="44">
        <v>2296</v>
      </c>
      <c r="E63" s="53">
        <v>1</v>
      </c>
      <c r="F63" s="44">
        <v>271426.63980800001</v>
      </c>
      <c r="G63" s="66">
        <v>0.893293</v>
      </c>
      <c r="H63" s="43">
        <v>710</v>
      </c>
      <c r="I63" s="44">
        <v>247279.13662</v>
      </c>
      <c r="J63" s="74">
        <v>0.55915499999999996</v>
      </c>
      <c r="K63" s="44">
        <v>1586</v>
      </c>
      <c r="L63" s="44">
        <v>282236.68221900001</v>
      </c>
      <c r="M63" s="66">
        <v>1.042875</v>
      </c>
      <c r="N63" s="43">
        <v>0</v>
      </c>
      <c r="O63" s="44">
        <v>0</v>
      </c>
      <c r="P63" s="74">
        <v>0</v>
      </c>
    </row>
    <row r="64" spans="1:16" ht="15" customHeight="1" x14ac:dyDescent="0.2">
      <c r="A64" s="111"/>
      <c r="B64" s="114"/>
      <c r="C64" s="84" t="s">
        <v>54</v>
      </c>
      <c r="D64" s="44">
        <v>1799</v>
      </c>
      <c r="E64" s="53">
        <v>1</v>
      </c>
      <c r="F64" s="44">
        <v>264445.25514199998</v>
      </c>
      <c r="G64" s="66">
        <v>0.751529</v>
      </c>
      <c r="H64" s="43">
        <v>561</v>
      </c>
      <c r="I64" s="44">
        <v>228299.31015999999</v>
      </c>
      <c r="J64" s="74">
        <v>0.32976800000000001</v>
      </c>
      <c r="K64" s="44">
        <v>1238</v>
      </c>
      <c r="L64" s="44">
        <v>280824.79886899999</v>
      </c>
      <c r="M64" s="66">
        <v>0.94264899999999996</v>
      </c>
      <c r="N64" s="43">
        <v>0</v>
      </c>
      <c r="O64" s="44">
        <v>0</v>
      </c>
      <c r="P64" s="74">
        <v>0</v>
      </c>
    </row>
    <row r="65" spans="1:16" ht="15" customHeight="1" x14ac:dyDescent="0.2">
      <c r="A65" s="111"/>
      <c r="B65" s="114"/>
      <c r="C65" s="84" t="s">
        <v>55</v>
      </c>
      <c r="D65" s="44">
        <v>1310</v>
      </c>
      <c r="E65" s="53">
        <v>1</v>
      </c>
      <c r="F65" s="44">
        <v>277670.01221399999</v>
      </c>
      <c r="G65" s="66">
        <v>0.64274799999999999</v>
      </c>
      <c r="H65" s="43">
        <v>426</v>
      </c>
      <c r="I65" s="44">
        <v>238894.09624399999</v>
      </c>
      <c r="J65" s="74">
        <v>0.24413099999999999</v>
      </c>
      <c r="K65" s="44">
        <v>884</v>
      </c>
      <c r="L65" s="44">
        <v>296356.14366499998</v>
      </c>
      <c r="M65" s="66">
        <v>0.83484199999999997</v>
      </c>
      <c r="N65" s="43">
        <v>0</v>
      </c>
      <c r="O65" s="44">
        <v>0</v>
      </c>
      <c r="P65" s="74">
        <v>0</v>
      </c>
    </row>
    <row r="66" spans="1:16" s="3" customFormat="1" ht="15" customHeight="1" x14ac:dyDescent="0.2">
      <c r="A66" s="111"/>
      <c r="B66" s="114"/>
      <c r="C66" s="84" t="s">
        <v>56</v>
      </c>
      <c r="D66" s="35">
        <v>1978</v>
      </c>
      <c r="E66" s="55">
        <v>1</v>
      </c>
      <c r="F66" s="35">
        <v>284696.88270999998</v>
      </c>
      <c r="G66" s="68">
        <v>0.41759400000000002</v>
      </c>
      <c r="H66" s="43">
        <v>759</v>
      </c>
      <c r="I66" s="44">
        <v>237227.511199</v>
      </c>
      <c r="J66" s="74">
        <v>0.100132</v>
      </c>
      <c r="K66" s="35">
        <v>1219</v>
      </c>
      <c r="L66" s="35">
        <v>314253.28383899998</v>
      </c>
      <c r="M66" s="68">
        <v>0.61525799999999997</v>
      </c>
      <c r="N66" s="43">
        <v>0</v>
      </c>
      <c r="O66" s="44">
        <v>0</v>
      </c>
      <c r="P66" s="74">
        <v>0</v>
      </c>
    </row>
    <row r="67" spans="1:16" s="3" customFormat="1" ht="15" customHeight="1" x14ac:dyDescent="0.2">
      <c r="A67" s="112"/>
      <c r="B67" s="115"/>
      <c r="C67" s="85" t="s">
        <v>9</v>
      </c>
      <c r="D67" s="46">
        <v>19441</v>
      </c>
      <c r="E67" s="54">
        <v>1</v>
      </c>
      <c r="F67" s="46">
        <v>244834.58932200001</v>
      </c>
      <c r="G67" s="67">
        <v>0.60022600000000004</v>
      </c>
      <c r="H67" s="87">
        <v>6372</v>
      </c>
      <c r="I67" s="46">
        <v>230419.59667299999</v>
      </c>
      <c r="J67" s="75">
        <v>0.411331</v>
      </c>
      <c r="K67" s="46">
        <v>13069</v>
      </c>
      <c r="L67" s="46">
        <v>251862.84956800001</v>
      </c>
      <c r="M67" s="67">
        <v>0.69232499999999997</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520" priority="30" operator="notEqual">
      <formula>H8+K8+N8</formula>
    </cfRule>
  </conditionalFormatting>
  <conditionalFormatting sqref="D20:D30">
    <cfRule type="cellIs" dxfId="519" priority="29" operator="notEqual">
      <formula>H20+K20+N20</formula>
    </cfRule>
  </conditionalFormatting>
  <conditionalFormatting sqref="D32:D42">
    <cfRule type="cellIs" dxfId="518" priority="28" operator="notEqual">
      <formula>H32+K32+N32</formula>
    </cfRule>
  </conditionalFormatting>
  <conditionalFormatting sqref="D44:D54">
    <cfRule type="cellIs" dxfId="517" priority="27" operator="notEqual">
      <formula>H44+K44+N44</formula>
    </cfRule>
  </conditionalFormatting>
  <conditionalFormatting sqref="D56:D66">
    <cfRule type="cellIs" dxfId="516" priority="26" operator="notEqual">
      <formula>H56+K56+N56</formula>
    </cfRule>
  </conditionalFormatting>
  <conditionalFormatting sqref="D19">
    <cfRule type="cellIs" dxfId="515" priority="25" operator="notEqual">
      <formula>SUM(D8:D18)</formula>
    </cfRule>
  </conditionalFormatting>
  <conditionalFormatting sqref="D31">
    <cfRule type="cellIs" dxfId="514" priority="24" operator="notEqual">
      <formula>H31+K31+N31</formula>
    </cfRule>
  </conditionalFormatting>
  <conditionalFormatting sqref="D31">
    <cfRule type="cellIs" dxfId="513" priority="23" operator="notEqual">
      <formula>SUM(D20:D30)</formula>
    </cfRule>
  </conditionalFormatting>
  <conditionalFormatting sqref="D43">
    <cfRule type="cellIs" dxfId="512" priority="22" operator="notEqual">
      <formula>H43+K43+N43</formula>
    </cfRule>
  </conditionalFormatting>
  <conditionalFormatting sqref="D43">
    <cfRule type="cellIs" dxfId="511" priority="21" operator="notEqual">
      <formula>SUM(D32:D42)</formula>
    </cfRule>
  </conditionalFormatting>
  <conditionalFormatting sqref="D55">
    <cfRule type="cellIs" dxfId="510" priority="20" operator="notEqual">
      <formula>H55+K55+N55</formula>
    </cfRule>
  </conditionalFormatting>
  <conditionalFormatting sqref="D55">
    <cfRule type="cellIs" dxfId="509" priority="19" operator="notEqual">
      <formula>SUM(D44:D54)</formula>
    </cfRule>
  </conditionalFormatting>
  <conditionalFormatting sqref="D67">
    <cfRule type="cellIs" dxfId="508" priority="18" operator="notEqual">
      <formula>H67+K67+N67</formula>
    </cfRule>
  </conditionalFormatting>
  <conditionalFormatting sqref="D67">
    <cfRule type="cellIs" dxfId="507" priority="17" operator="notEqual">
      <formula>SUM(D56:D66)</formula>
    </cfRule>
  </conditionalFormatting>
  <conditionalFormatting sqref="H19">
    <cfRule type="cellIs" dxfId="506" priority="16" operator="notEqual">
      <formula>SUM(H8:H18)</formula>
    </cfRule>
  </conditionalFormatting>
  <conditionalFormatting sqref="K19">
    <cfRule type="cellIs" dxfId="505" priority="15" operator="notEqual">
      <formula>SUM(K8:K18)</formula>
    </cfRule>
  </conditionalFormatting>
  <conditionalFormatting sqref="N19">
    <cfRule type="cellIs" dxfId="504" priority="14" operator="notEqual">
      <formula>SUM(N8:N18)</formula>
    </cfRule>
  </conditionalFormatting>
  <conditionalFormatting sqref="H31">
    <cfRule type="cellIs" dxfId="503" priority="13" operator="notEqual">
      <formula>SUM(H20:H30)</formula>
    </cfRule>
  </conditionalFormatting>
  <conditionalFormatting sqref="K31">
    <cfRule type="cellIs" dxfId="502" priority="12" operator="notEqual">
      <formula>SUM(K20:K30)</formula>
    </cfRule>
  </conditionalFormatting>
  <conditionalFormatting sqref="N31">
    <cfRule type="cellIs" dxfId="501" priority="11" operator="notEqual">
      <formula>SUM(N20:N30)</formula>
    </cfRule>
  </conditionalFormatting>
  <conditionalFormatting sqref="H43">
    <cfRule type="cellIs" dxfId="500" priority="10" operator="notEqual">
      <formula>SUM(H32:H42)</formula>
    </cfRule>
  </conditionalFormatting>
  <conditionalFormatting sqref="K43">
    <cfRule type="cellIs" dxfId="499" priority="9" operator="notEqual">
      <formula>SUM(K32:K42)</formula>
    </cfRule>
  </conditionalFormatting>
  <conditionalFormatting sqref="N43">
    <cfRule type="cellIs" dxfId="498" priority="8" operator="notEqual">
      <formula>SUM(N32:N42)</formula>
    </cfRule>
  </conditionalFormatting>
  <conditionalFormatting sqref="H55">
    <cfRule type="cellIs" dxfId="497" priority="7" operator="notEqual">
      <formula>SUM(H44:H54)</formula>
    </cfRule>
  </conditionalFormatting>
  <conditionalFormatting sqref="K55">
    <cfRule type="cellIs" dxfId="496" priority="6" operator="notEqual">
      <formula>SUM(K44:K54)</formula>
    </cfRule>
  </conditionalFormatting>
  <conditionalFormatting sqref="N55">
    <cfRule type="cellIs" dxfId="495" priority="5" operator="notEqual">
      <formula>SUM(N44:N54)</formula>
    </cfRule>
  </conditionalFormatting>
  <conditionalFormatting sqref="H67">
    <cfRule type="cellIs" dxfId="494" priority="4" operator="notEqual">
      <formula>SUM(H56:H66)</formula>
    </cfRule>
  </conditionalFormatting>
  <conditionalFormatting sqref="K67">
    <cfRule type="cellIs" dxfId="493" priority="3" operator="notEqual">
      <formula>SUM(K56:K66)</formula>
    </cfRule>
  </conditionalFormatting>
  <conditionalFormatting sqref="N67">
    <cfRule type="cellIs" dxfId="492" priority="2" operator="notEqual">
      <formula>SUM(N56:N66)</formula>
    </cfRule>
  </conditionalFormatting>
  <conditionalFormatting sqref="D32:D43">
    <cfRule type="cellIs" dxfId="49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63</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13</v>
      </c>
      <c r="E8" s="53">
        <v>0.16250000000000001</v>
      </c>
      <c r="F8" s="44">
        <v>77497.953567000004</v>
      </c>
      <c r="G8" s="66">
        <v>0.15384600000000001</v>
      </c>
      <c r="H8" s="43">
        <v>7</v>
      </c>
      <c r="I8" s="44">
        <v>95673.797888999994</v>
      </c>
      <c r="J8" s="74">
        <v>0.28571400000000002</v>
      </c>
      <c r="K8" s="44">
        <v>6</v>
      </c>
      <c r="L8" s="44">
        <v>56292.801858999999</v>
      </c>
      <c r="M8" s="66">
        <v>0</v>
      </c>
      <c r="N8" s="43">
        <v>0</v>
      </c>
      <c r="O8" s="44">
        <v>0</v>
      </c>
      <c r="P8" s="74">
        <v>0</v>
      </c>
    </row>
    <row r="9" spans="1:16" ht="15" customHeight="1" x14ac:dyDescent="0.2">
      <c r="A9" s="111"/>
      <c r="B9" s="114"/>
      <c r="C9" s="84" t="s">
        <v>47</v>
      </c>
      <c r="D9" s="44">
        <v>109</v>
      </c>
      <c r="E9" s="53">
        <v>0.178982</v>
      </c>
      <c r="F9" s="44">
        <v>124595.203408</v>
      </c>
      <c r="G9" s="66">
        <v>0.119266</v>
      </c>
      <c r="H9" s="43">
        <v>30</v>
      </c>
      <c r="I9" s="44">
        <v>128719.909289</v>
      </c>
      <c r="J9" s="74">
        <v>0.1</v>
      </c>
      <c r="K9" s="44">
        <v>79</v>
      </c>
      <c r="L9" s="44">
        <v>123028.859402</v>
      </c>
      <c r="M9" s="66">
        <v>0.126582</v>
      </c>
      <c r="N9" s="43">
        <v>0</v>
      </c>
      <c r="O9" s="44">
        <v>0</v>
      </c>
      <c r="P9" s="74">
        <v>0</v>
      </c>
    </row>
    <row r="10" spans="1:16" ht="15" customHeight="1" x14ac:dyDescent="0.2">
      <c r="A10" s="111"/>
      <c r="B10" s="114"/>
      <c r="C10" s="84" t="s">
        <v>48</v>
      </c>
      <c r="D10" s="44">
        <v>489</v>
      </c>
      <c r="E10" s="53">
        <v>0.13430400000000001</v>
      </c>
      <c r="F10" s="44">
        <v>155372.83343100001</v>
      </c>
      <c r="G10" s="66">
        <v>0.202454</v>
      </c>
      <c r="H10" s="43">
        <v>169</v>
      </c>
      <c r="I10" s="44">
        <v>160339.42712000001</v>
      </c>
      <c r="J10" s="74">
        <v>0.24852099999999999</v>
      </c>
      <c r="K10" s="44">
        <v>320</v>
      </c>
      <c r="L10" s="44">
        <v>152749.851138</v>
      </c>
      <c r="M10" s="66">
        <v>0.17812500000000001</v>
      </c>
      <c r="N10" s="43">
        <v>0</v>
      </c>
      <c r="O10" s="44">
        <v>0</v>
      </c>
      <c r="P10" s="74">
        <v>0</v>
      </c>
    </row>
    <row r="11" spans="1:16" ht="15" customHeight="1" x14ac:dyDescent="0.2">
      <c r="A11" s="111"/>
      <c r="B11" s="114"/>
      <c r="C11" s="84" t="s">
        <v>49</v>
      </c>
      <c r="D11" s="44">
        <v>886</v>
      </c>
      <c r="E11" s="53">
        <v>0.10806200000000001</v>
      </c>
      <c r="F11" s="44">
        <v>182029.79024</v>
      </c>
      <c r="G11" s="66">
        <v>0.356659</v>
      </c>
      <c r="H11" s="43">
        <v>291</v>
      </c>
      <c r="I11" s="44">
        <v>181858.199624</v>
      </c>
      <c r="J11" s="74">
        <v>0.41924400000000001</v>
      </c>
      <c r="K11" s="44">
        <v>595</v>
      </c>
      <c r="L11" s="44">
        <v>182113.711029</v>
      </c>
      <c r="M11" s="66">
        <v>0.32605000000000001</v>
      </c>
      <c r="N11" s="43">
        <v>0</v>
      </c>
      <c r="O11" s="44">
        <v>0</v>
      </c>
      <c r="P11" s="74">
        <v>0</v>
      </c>
    </row>
    <row r="12" spans="1:16" ht="15" customHeight="1" x14ac:dyDescent="0.2">
      <c r="A12" s="111"/>
      <c r="B12" s="114"/>
      <c r="C12" s="84" t="s">
        <v>50</v>
      </c>
      <c r="D12" s="44">
        <v>978</v>
      </c>
      <c r="E12" s="53">
        <v>9.1162999999999994E-2</v>
      </c>
      <c r="F12" s="44">
        <v>206212.530314</v>
      </c>
      <c r="G12" s="66">
        <v>0.61554200000000003</v>
      </c>
      <c r="H12" s="43">
        <v>338</v>
      </c>
      <c r="I12" s="44">
        <v>201133.975347</v>
      </c>
      <c r="J12" s="74">
        <v>0.52366900000000005</v>
      </c>
      <c r="K12" s="44">
        <v>640</v>
      </c>
      <c r="L12" s="44">
        <v>208894.64215500001</v>
      </c>
      <c r="M12" s="66">
        <v>0.66406299999999996</v>
      </c>
      <c r="N12" s="43">
        <v>0</v>
      </c>
      <c r="O12" s="44">
        <v>0</v>
      </c>
      <c r="P12" s="74">
        <v>0</v>
      </c>
    </row>
    <row r="13" spans="1:16" ht="15" customHeight="1" x14ac:dyDescent="0.2">
      <c r="A13" s="111"/>
      <c r="B13" s="114"/>
      <c r="C13" s="84" t="s">
        <v>51</v>
      </c>
      <c r="D13" s="44">
        <v>772</v>
      </c>
      <c r="E13" s="53">
        <v>8.2619999999999999E-2</v>
      </c>
      <c r="F13" s="44">
        <v>226772.010018</v>
      </c>
      <c r="G13" s="66">
        <v>0.765544</v>
      </c>
      <c r="H13" s="43">
        <v>250</v>
      </c>
      <c r="I13" s="44">
        <v>214012.68474299999</v>
      </c>
      <c r="J13" s="74">
        <v>0.54</v>
      </c>
      <c r="K13" s="44">
        <v>522</v>
      </c>
      <c r="L13" s="44">
        <v>232882.79798500001</v>
      </c>
      <c r="M13" s="66">
        <v>0.87356299999999998</v>
      </c>
      <c r="N13" s="43">
        <v>0</v>
      </c>
      <c r="O13" s="44">
        <v>0</v>
      </c>
      <c r="P13" s="74">
        <v>0</v>
      </c>
    </row>
    <row r="14" spans="1:16" s="3" customFormat="1" ht="15" customHeight="1" x14ac:dyDescent="0.2">
      <c r="A14" s="111"/>
      <c r="B14" s="114"/>
      <c r="C14" s="84" t="s">
        <v>52</v>
      </c>
      <c r="D14" s="35">
        <v>566</v>
      </c>
      <c r="E14" s="55">
        <v>6.7510000000000001E-2</v>
      </c>
      <c r="F14" s="35">
        <v>238643.96919900001</v>
      </c>
      <c r="G14" s="68">
        <v>0.89222599999999996</v>
      </c>
      <c r="H14" s="43">
        <v>162</v>
      </c>
      <c r="I14" s="44">
        <v>209120.347718</v>
      </c>
      <c r="J14" s="74">
        <v>0.45061699999999999</v>
      </c>
      <c r="K14" s="35">
        <v>404</v>
      </c>
      <c r="L14" s="35">
        <v>250482.649099</v>
      </c>
      <c r="M14" s="68">
        <v>1.069307</v>
      </c>
      <c r="N14" s="43">
        <v>0</v>
      </c>
      <c r="O14" s="44">
        <v>0</v>
      </c>
      <c r="P14" s="74">
        <v>0</v>
      </c>
    </row>
    <row r="15" spans="1:16" ht="15" customHeight="1" x14ac:dyDescent="0.2">
      <c r="A15" s="111"/>
      <c r="B15" s="114"/>
      <c r="C15" s="84" t="s">
        <v>53</v>
      </c>
      <c r="D15" s="44">
        <v>515</v>
      </c>
      <c r="E15" s="53">
        <v>6.7347000000000004E-2</v>
      </c>
      <c r="F15" s="44">
        <v>238769.562745</v>
      </c>
      <c r="G15" s="66">
        <v>0.80970900000000001</v>
      </c>
      <c r="H15" s="43">
        <v>158</v>
      </c>
      <c r="I15" s="44">
        <v>207433.22405300001</v>
      </c>
      <c r="J15" s="74">
        <v>0.44303799999999999</v>
      </c>
      <c r="K15" s="44">
        <v>357</v>
      </c>
      <c r="L15" s="44">
        <v>252638.30648</v>
      </c>
      <c r="M15" s="66">
        <v>0.97198899999999999</v>
      </c>
      <c r="N15" s="43">
        <v>0</v>
      </c>
      <c r="O15" s="44">
        <v>0</v>
      </c>
      <c r="P15" s="74">
        <v>0</v>
      </c>
    </row>
    <row r="16" spans="1:16" ht="15" customHeight="1" x14ac:dyDescent="0.2">
      <c r="A16" s="111"/>
      <c r="B16" s="114"/>
      <c r="C16" s="84" t="s">
        <v>54</v>
      </c>
      <c r="D16" s="44">
        <v>382</v>
      </c>
      <c r="E16" s="53">
        <v>6.7194000000000004E-2</v>
      </c>
      <c r="F16" s="44">
        <v>244637.329084</v>
      </c>
      <c r="G16" s="66">
        <v>0.76963400000000004</v>
      </c>
      <c r="H16" s="43">
        <v>95</v>
      </c>
      <c r="I16" s="44">
        <v>207274.58388300001</v>
      </c>
      <c r="J16" s="74">
        <v>0.31578899999999999</v>
      </c>
      <c r="K16" s="44">
        <v>287</v>
      </c>
      <c r="L16" s="44">
        <v>257004.78829699999</v>
      </c>
      <c r="M16" s="66">
        <v>0.91986100000000004</v>
      </c>
      <c r="N16" s="43">
        <v>0</v>
      </c>
      <c r="O16" s="44">
        <v>0</v>
      </c>
      <c r="P16" s="74">
        <v>0</v>
      </c>
    </row>
    <row r="17" spans="1:16" ht="15" customHeight="1" x14ac:dyDescent="0.2">
      <c r="A17" s="111"/>
      <c r="B17" s="114"/>
      <c r="C17" s="84" t="s">
        <v>55</v>
      </c>
      <c r="D17" s="44">
        <v>384</v>
      </c>
      <c r="E17" s="53">
        <v>8.7372000000000005E-2</v>
      </c>
      <c r="F17" s="44">
        <v>239226.12240299999</v>
      </c>
      <c r="G17" s="66">
        <v>0.62760400000000005</v>
      </c>
      <c r="H17" s="43">
        <v>115</v>
      </c>
      <c r="I17" s="44">
        <v>208203.93215400001</v>
      </c>
      <c r="J17" s="74">
        <v>0.191304</v>
      </c>
      <c r="K17" s="44">
        <v>269</v>
      </c>
      <c r="L17" s="44">
        <v>252488.39704499999</v>
      </c>
      <c r="M17" s="66">
        <v>0.81412600000000002</v>
      </c>
      <c r="N17" s="43">
        <v>0</v>
      </c>
      <c r="O17" s="44">
        <v>0</v>
      </c>
      <c r="P17" s="74">
        <v>0</v>
      </c>
    </row>
    <row r="18" spans="1:16" s="3" customFormat="1" ht="15" customHeight="1" x14ac:dyDescent="0.2">
      <c r="A18" s="111"/>
      <c r="B18" s="114"/>
      <c r="C18" s="84" t="s">
        <v>56</v>
      </c>
      <c r="D18" s="35">
        <v>452</v>
      </c>
      <c r="E18" s="55">
        <v>6.4204999999999998E-2</v>
      </c>
      <c r="F18" s="35">
        <v>261722.77581699999</v>
      </c>
      <c r="G18" s="68">
        <v>0.54867299999999997</v>
      </c>
      <c r="H18" s="43">
        <v>123</v>
      </c>
      <c r="I18" s="44">
        <v>210818.790989</v>
      </c>
      <c r="J18" s="74">
        <v>0.11382100000000001</v>
      </c>
      <c r="K18" s="35">
        <v>329</v>
      </c>
      <c r="L18" s="35">
        <v>280753.748868</v>
      </c>
      <c r="M18" s="68">
        <v>0.71124600000000004</v>
      </c>
      <c r="N18" s="43">
        <v>0</v>
      </c>
      <c r="O18" s="44">
        <v>0</v>
      </c>
      <c r="P18" s="74">
        <v>0</v>
      </c>
    </row>
    <row r="19" spans="1:16" s="3" customFormat="1" ht="15" customHeight="1" x14ac:dyDescent="0.2">
      <c r="A19" s="112"/>
      <c r="B19" s="115"/>
      <c r="C19" s="85" t="s">
        <v>9</v>
      </c>
      <c r="D19" s="46">
        <v>5546</v>
      </c>
      <c r="E19" s="54">
        <v>8.4347000000000005E-2</v>
      </c>
      <c r="F19" s="46">
        <v>214612.27973499999</v>
      </c>
      <c r="G19" s="67">
        <v>0.60007200000000005</v>
      </c>
      <c r="H19" s="87">
        <v>1738</v>
      </c>
      <c r="I19" s="46">
        <v>196923.51132300001</v>
      </c>
      <c r="J19" s="75">
        <v>0.39700800000000003</v>
      </c>
      <c r="K19" s="46">
        <v>3808</v>
      </c>
      <c r="L19" s="46">
        <v>222685.567419</v>
      </c>
      <c r="M19" s="67">
        <v>0.69275200000000003</v>
      </c>
      <c r="N19" s="87">
        <v>0</v>
      </c>
      <c r="O19" s="46">
        <v>0</v>
      </c>
      <c r="P19" s="75">
        <v>0</v>
      </c>
    </row>
    <row r="20" spans="1:16" ht="15" customHeight="1" x14ac:dyDescent="0.2">
      <c r="A20" s="110">
        <v>2</v>
      </c>
      <c r="B20" s="113" t="s">
        <v>57</v>
      </c>
      <c r="C20" s="84" t="s">
        <v>46</v>
      </c>
      <c r="D20" s="44">
        <v>39</v>
      </c>
      <c r="E20" s="53">
        <v>0.48749999999999999</v>
      </c>
      <c r="F20" s="44">
        <v>92918.538461999997</v>
      </c>
      <c r="G20" s="66">
        <v>5.1282000000000001E-2</v>
      </c>
      <c r="H20" s="43">
        <v>19</v>
      </c>
      <c r="I20" s="44">
        <v>88373.105263000005</v>
      </c>
      <c r="J20" s="74">
        <v>0.105263</v>
      </c>
      <c r="K20" s="44">
        <v>20</v>
      </c>
      <c r="L20" s="44">
        <v>97236.7</v>
      </c>
      <c r="M20" s="66">
        <v>0</v>
      </c>
      <c r="N20" s="43">
        <v>0</v>
      </c>
      <c r="O20" s="44">
        <v>0</v>
      </c>
      <c r="P20" s="74">
        <v>0</v>
      </c>
    </row>
    <row r="21" spans="1:16" ht="15" customHeight="1" x14ac:dyDescent="0.2">
      <c r="A21" s="111"/>
      <c r="B21" s="114"/>
      <c r="C21" s="84" t="s">
        <v>47</v>
      </c>
      <c r="D21" s="44">
        <v>308</v>
      </c>
      <c r="E21" s="53">
        <v>0.50574699999999995</v>
      </c>
      <c r="F21" s="44">
        <v>133212.78246799999</v>
      </c>
      <c r="G21" s="66">
        <v>8.4416000000000005E-2</v>
      </c>
      <c r="H21" s="43">
        <v>102</v>
      </c>
      <c r="I21" s="44">
        <v>145943.27450999999</v>
      </c>
      <c r="J21" s="74">
        <v>9.8039000000000001E-2</v>
      </c>
      <c r="K21" s="44">
        <v>206</v>
      </c>
      <c r="L21" s="44">
        <v>126909.334951</v>
      </c>
      <c r="M21" s="66">
        <v>7.7670000000000003E-2</v>
      </c>
      <c r="N21" s="43">
        <v>0</v>
      </c>
      <c r="O21" s="44">
        <v>0</v>
      </c>
      <c r="P21" s="74">
        <v>0</v>
      </c>
    </row>
    <row r="22" spans="1:16" ht="15" customHeight="1" x14ac:dyDescent="0.2">
      <c r="A22" s="111"/>
      <c r="B22" s="114"/>
      <c r="C22" s="84" t="s">
        <v>48</v>
      </c>
      <c r="D22" s="44">
        <v>921</v>
      </c>
      <c r="E22" s="53">
        <v>0.25295200000000001</v>
      </c>
      <c r="F22" s="44">
        <v>152198.868621</v>
      </c>
      <c r="G22" s="66">
        <v>0.115092</v>
      </c>
      <c r="H22" s="43">
        <v>351</v>
      </c>
      <c r="I22" s="44">
        <v>161019.410256</v>
      </c>
      <c r="J22" s="74">
        <v>9.4017000000000003E-2</v>
      </c>
      <c r="K22" s="44">
        <v>570</v>
      </c>
      <c r="L22" s="44">
        <v>146767.27192999999</v>
      </c>
      <c r="M22" s="66">
        <v>0.12806999999999999</v>
      </c>
      <c r="N22" s="43">
        <v>0</v>
      </c>
      <c r="O22" s="44">
        <v>0</v>
      </c>
      <c r="P22" s="74">
        <v>0</v>
      </c>
    </row>
    <row r="23" spans="1:16" ht="15" customHeight="1" x14ac:dyDescent="0.2">
      <c r="A23" s="111"/>
      <c r="B23" s="114"/>
      <c r="C23" s="84" t="s">
        <v>49</v>
      </c>
      <c r="D23" s="44">
        <v>851</v>
      </c>
      <c r="E23" s="53">
        <v>0.103793</v>
      </c>
      <c r="F23" s="44">
        <v>167993.66039999999</v>
      </c>
      <c r="G23" s="66">
        <v>0.23971799999999999</v>
      </c>
      <c r="H23" s="43">
        <v>298</v>
      </c>
      <c r="I23" s="44">
        <v>176138.86912799999</v>
      </c>
      <c r="J23" s="74">
        <v>0.25503399999999998</v>
      </c>
      <c r="K23" s="44">
        <v>553</v>
      </c>
      <c r="L23" s="44">
        <v>163604.379747</v>
      </c>
      <c r="M23" s="66">
        <v>0.231465</v>
      </c>
      <c r="N23" s="43">
        <v>0</v>
      </c>
      <c r="O23" s="44">
        <v>0</v>
      </c>
      <c r="P23" s="74">
        <v>0</v>
      </c>
    </row>
    <row r="24" spans="1:16" ht="15" customHeight="1" x14ac:dyDescent="0.2">
      <c r="A24" s="111"/>
      <c r="B24" s="114"/>
      <c r="C24" s="84" t="s">
        <v>50</v>
      </c>
      <c r="D24" s="44">
        <v>652</v>
      </c>
      <c r="E24" s="53">
        <v>6.0775999999999997E-2</v>
      </c>
      <c r="F24" s="44">
        <v>186120.127301</v>
      </c>
      <c r="G24" s="66">
        <v>0.378834</v>
      </c>
      <c r="H24" s="43">
        <v>216</v>
      </c>
      <c r="I24" s="44">
        <v>191233.76388899999</v>
      </c>
      <c r="J24" s="74">
        <v>0.38425900000000002</v>
      </c>
      <c r="K24" s="44">
        <v>436</v>
      </c>
      <c r="L24" s="44">
        <v>183586.76605499999</v>
      </c>
      <c r="M24" s="66">
        <v>0.37614700000000001</v>
      </c>
      <c r="N24" s="43">
        <v>0</v>
      </c>
      <c r="O24" s="44">
        <v>0</v>
      </c>
      <c r="P24" s="74">
        <v>0</v>
      </c>
    </row>
    <row r="25" spans="1:16" ht="15" customHeight="1" x14ac:dyDescent="0.2">
      <c r="A25" s="111"/>
      <c r="B25" s="114"/>
      <c r="C25" s="84" t="s">
        <v>51</v>
      </c>
      <c r="D25" s="44">
        <v>458</v>
      </c>
      <c r="E25" s="53">
        <v>4.9015000000000003E-2</v>
      </c>
      <c r="F25" s="44">
        <v>199028.262009</v>
      </c>
      <c r="G25" s="66">
        <v>0.46724900000000003</v>
      </c>
      <c r="H25" s="43">
        <v>165</v>
      </c>
      <c r="I25" s="44">
        <v>195812.49697000001</v>
      </c>
      <c r="J25" s="74">
        <v>0.37575799999999998</v>
      </c>
      <c r="K25" s="44">
        <v>293</v>
      </c>
      <c r="L25" s="44">
        <v>200839.18771299999</v>
      </c>
      <c r="M25" s="66">
        <v>0.51877099999999998</v>
      </c>
      <c r="N25" s="43">
        <v>0</v>
      </c>
      <c r="O25" s="44">
        <v>0</v>
      </c>
      <c r="P25" s="74">
        <v>0</v>
      </c>
    </row>
    <row r="26" spans="1:16" s="3" customFormat="1" ht="15" customHeight="1" x14ac:dyDescent="0.2">
      <c r="A26" s="111"/>
      <c r="B26" s="114"/>
      <c r="C26" s="84" t="s">
        <v>52</v>
      </c>
      <c r="D26" s="35">
        <v>335</v>
      </c>
      <c r="E26" s="55">
        <v>3.9956999999999999E-2</v>
      </c>
      <c r="F26" s="35">
        <v>206417.82388099999</v>
      </c>
      <c r="G26" s="68">
        <v>0.49552200000000002</v>
      </c>
      <c r="H26" s="43">
        <v>114</v>
      </c>
      <c r="I26" s="44">
        <v>198667.67543900001</v>
      </c>
      <c r="J26" s="74">
        <v>0.34210499999999999</v>
      </c>
      <c r="K26" s="35">
        <v>221</v>
      </c>
      <c r="L26" s="35">
        <v>210415.63800899999</v>
      </c>
      <c r="M26" s="68">
        <v>0.57466099999999998</v>
      </c>
      <c r="N26" s="43">
        <v>0</v>
      </c>
      <c r="O26" s="44">
        <v>0</v>
      </c>
      <c r="P26" s="74">
        <v>0</v>
      </c>
    </row>
    <row r="27" spans="1:16" ht="15" customHeight="1" x14ac:dyDescent="0.2">
      <c r="A27" s="111"/>
      <c r="B27" s="114"/>
      <c r="C27" s="84" t="s">
        <v>53</v>
      </c>
      <c r="D27" s="44">
        <v>260</v>
      </c>
      <c r="E27" s="53">
        <v>3.4000000000000002E-2</v>
      </c>
      <c r="F27" s="44">
        <v>202802.153846</v>
      </c>
      <c r="G27" s="66">
        <v>0.43076900000000001</v>
      </c>
      <c r="H27" s="43">
        <v>63</v>
      </c>
      <c r="I27" s="44">
        <v>184108.587302</v>
      </c>
      <c r="J27" s="74">
        <v>0.238095</v>
      </c>
      <c r="K27" s="44">
        <v>197</v>
      </c>
      <c r="L27" s="44">
        <v>208780.29949199999</v>
      </c>
      <c r="M27" s="66">
        <v>0.49238599999999999</v>
      </c>
      <c r="N27" s="43">
        <v>0</v>
      </c>
      <c r="O27" s="44">
        <v>0</v>
      </c>
      <c r="P27" s="74">
        <v>0</v>
      </c>
    </row>
    <row r="28" spans="1:16" ht="15" customHeight="1" x14ac:dyDescent="0.2">
      <c r="A28" s="111"/>
      <c r="B28" s="114"/>
      <c r="C28" s="84" t="s">
        <v>54</v>
      </c>
      <c r="D28" s="44">
        <v>116</v>
      </c>
      <c r="E28" s="53">
        <v>2.0405E-2</v>
      </c>
      <c r="F28" s="44">
        <v>210346.98275900001</v>
      </c>
      <c r="G28" s="66">
        <v>0.39655200000000002</v>
      </c>
      <c r="H28" s="43">
        <v>33</v>
      </c>
      <c r="I28" s="44">
        <v>195376.57575799999</v>
      </c>
      <c r="J28" s="74">
        <v>0.212121</v>
      </c>
      <c r="K28" s="44">
        <v>83</v>
      </c>
      <c r="L28" s="44">
        <v>216299.072289</v>
      </c>
      <c r="M28" s="66">
        <v>0.46988000000000002</v>
      </c>
      <c r="N28" s="43">
        <v>0</v>
      </c>
      <c r="O28" s="44">
        <v>0</v>
      </c>
      <c r="P28" s="74">
        <v>0</v>
      </c>
    </row>
    <row r="29" spans="1:16" ht="15" customHeight="1" x14ac:dyDescent="0.2">
      <c r="A29" s="111"/>
      <c r="B29" s="114"/>
      <c r="C29" s="84" t="s">
        <v>55</v>
      </c>
      <c r="D29" s="44">
        <v>52</v>
      </c>
      <c r="E29" s="53">
        <v>1.1832000000000001E-2</v>
      </c>
      <c r="F29" s="44">
        <v>220779.88461499999</v>
      </c>
      <c r="G29" s="66">
        <v>0.30769200000000002</v>
      </c>
      <c r="H29" s="43">
        <v>12</v>
      </c>
      <c r="I29" s="44">
        <v>163594.25</v>
      </c>
      <c r="J29" s="74">
        <v>0</v>
      </c>
      <c r="K29" s="44">
        <v>40</v>
      </c>
      <c r="L29" s="44">
        <v>237935.57500000001</v>
      </c>
      <c r="M29" s="66">
        <v>0.4</v>
      </c>
      <c r="N29" s="43">
        <v>0</v>
      </c>
      <c r="O29" s="44">
        <v>0</v>
      </c>
      <c r="P29" s="74">
        <v>0</v>
      </c>
    </row>
    <row r="30" spans="1:16" s="3" customFormat="1" ht="15" customHeight="1" x14ac:dyDescent="0.2">
      <c r="A30" s="111"/>
      <c r="B30" s="114"/>
      <c r="C30" s="84" t="s">
        <v>56</v>
      </c>
      <c r="D30" s="35">
        <v>52</v>
      </c>
      <c r="E30" s="55">
        <v>7.3860000000000002E-3</v>
      </c>
      <c r="F30" s="35">
        <v>159940.403846</v>
      </c>
      <c r="G30" s="68">
        <v>9.6154000000000003E-2</v>
      </c>
      <c r="H30" s="43">
        <v>43</v>
      </c>
      <c r="I30" s="44">
        <v>134520</v>
      </c>
      <c r="J30" s="74">
        <v>2.3255999999999999E-2</v>
      </c>
      <c r="K30" s="35">
        <v>9</v>
      </c>
      <c r="L30" s="35">
        <v>281393.44444400002</v>
      </c>
      <c r="M30" s="68">
        <v>0.44444400000000001</v>
      </c>
      <c r="N30" s="43">
        <v>0</v>
      </c>
      <c r="O30" s="44">
        <v>0</v>
      </c>
      <c r="P30" s="74">
        <v>0</v>
      </c>
    </row>
    <row r="31" spans="1:16" s="3" customFormat="1" ht="15" customHeight="1" x14ac:dyDescent="0.2">
      <c r="A31" s="112"/>
      <c r="B31" s="115"/>
      <c r="C31" s="85" t="s">
        <v>9</v>
      </c>
      <c r="D31" s="46">
        <v>4044</v>
      </c>
      <c r="E31" s="54">
        <v>6.1504000000000003E-2</v>
      </c>
      <c r="F31" s="46">
        <v>174671.767062</v>
      </c>
      <c r="G31" s="67">
        <v>0.28288799999999997</v>
      </c>
      <c r="H31" s="87">
        <v>1416</v>
      </c>
      <c r="I31" s="46">
        <v>174879.892655</v>
      </c>
      <c r="J31" s="75">
        <v>0.23163800000000001</v>
      </c>
      <c r="K31" s="46">
        <v>2628</v>
      </c>
      <c r="L31" s="46">
        <v>174559.62633200001</v>
      </c>
      <c r="M31" s="67">
        <v>0.310502</v>
      </c>
      <c r="N31" s="87">
        <v>0</v>
      </c>
      <c r="O31" s="46">
        <v>0</v>
      </c>
      <c r="P31" s="75">
        <v>0</v>
      </c>
    </row>
    <row r="32" spans="1:16" ht="15" customHeight="1" x14ac:dyDescent="0.2">
      <c r="A32" s="110">
        <v>3</v>
      </c>
      <c r="B32" s="113" t="s">
        <v>58</v>
      </c>
      <c r="C32" s="84" t="s">
        <v>46</v>
      </c>
      <c r="D32" s="44">
        <v>26</v>
      </c>
      <c r="E32" s="44">
        <v>0</v>
      </c>
      <c r="F32" s="44">
        <v>15420.584894</v>
      </c>
      <c r="G32" s="66">
        <v>-0.102564</v>
      </c>
      <c r="H32" s="43">
        <v>12</v>
      </c>
      <c r="I32" s="44">
        <v>-7300.6926249999997</v>
      </c>
      <c r="J32" s="74">
        <v>-0.180451</v>
      </c>
      <c r="K32" s="44">
        <v>14</v>
      </c>
      <c r="L32" s="44">
        <v>40943.898140999998</v>
      </c>
      <c r="M32" s="66">
        <v>0</v>
      </c>
      <c r="N32" s="43">
        <v>0</v>
      </c>
      <c r="O32" s="44">
        <v>0</v>
      </c>
      <c r="P32" s="74">
        <v>0</v>
      </c>
    </row>
    <row r="33" spans="1:16" ht="15" customHeight="1" x14ac:dyDescent="0.2">
      <c r="A33" s="111"/>
      <c r="B33" s="114"/>
      <c r="C33" s="84" t="s">
        <v>47</v>
      </c>
      <c r="D33" s="44">
        <v>199</v>
      </c>
      <c r="E33" s="44">
        <v>0</v>
      </c>
      <c r="F33" s="44">
        <v>8617.57906</v>
      </c>
      <c r="G33" s="66">
        <v>-3.4849999999999999E-2</v>
      </c>
      <c r="H33" s="43">
        <v>72</v>
      </c>
      <c r="I33" s="44">
        <v>17223.365221</v>
      </c>
      <c r="J33" s="74">
        <v>-1.9610000000000001E-3</v>
      </c>
      <c r="K33" s="44">
        <v>127</v>
      </c>
      <c r="L33" s="44">
        <v>3880.4755489999998</v>
      </c>
      <c r="M33" s="66">
        <v>-4.8911999999999997E-2</v>
      </c>
      <c r="N33" s="43">
        <v>0</v>
      </c>
      <c r="O33" s="44">
        <v>0</v>
      </c>
      <c r="P33" s="74">
        <v>0</v>
      </c>
    </row>
    <row r="34" spans="1:16" ht="15" customHeight="1" x14ac:dyDescent="0.2">
      <c r="A34" s="111"/>
      <c r="B34" s="114"/>
      <c r="C34" s="84" t="s">
        <v>48</v>
      </c>
      <c r="D34" s="44">
        <v>432</v>
      </c>
      <c r="E34" s="44">
        <v>0</v>
      </c>
      <c r="F34" s="44">
        <v>-3173.9648099999999</v>
      </c>
      <c r="G34" s="66">
        <v>-8.7361999999999995E-2</v>
      </c>
      <c r="H34" s="43">
        <v>182</v>
      </c>
      <c r="I34" s="44">
        <v>679.98313599999994</v>
      </c>
      <c r="J34" s="74">
        <v>-0.154504</v>
      </c>
      <c r="K34" s="44">
        <v>250</v>
      </c>
      <c r="L34" s="44">
        <v>-5982.5792080000001</v>
      </c>
      <c r="M34" s="66">
        <v>-5.0055000000000002E-2</v>
      </c>
      <c r="N34" s="43">
        <v>0</v>
      </c>
      <c r="O34" s="44">
        <v>0</v>
      </c>
      <c r="P34" s="74">
        <v>0</v>
      </c>
    </row>
    <row r="35" spans="1:16" ht="15" customHeight="1" x14ac:dyDescent="0.2">
      <c r="A35" s="111"/>
      <c r="B35" s="114"/>
      <c r="C35" s="84" t="s">
        <v>49</v>
      </c>
      <c r="D35" s="44">
        <v>-35</v>
      </c>
      <c r="E35" s="44">
        <v>0</v>
      </c>
      <c r="F35" s="44">
        <v>-14036.129841</v>
      </c>
      <c r="G35" s="66">
        <v>-0.116941</v>
      </c>
      <c r="H35" s="43">
        <v>7</v>
      </c>
      <c r="I35" s="44">
        <v>-5719.3304959999996</v>
      </c>
      <c r="J35" s="74">
        <v>-0.16420999999999999</v>
      </c>
      <c r="K35" s="44">
        <v>-42</v>
      </c>
      <c r="L35" s="44">
        <v>-18509.331281999999</v>
      </c>
      <c r="M35" s="66">
        <v>-9.4586000000000003E-2</v>
      </c>
      <c r="N35" s="43">
        <v>0</v>
      </c>
      <c r="O35" s="44">
        <v>0</v>
      </c>
      <c r="P35" s="74">
        <v>0</v>
      </c>
    </row>
    <row r="36" spans="1:16" ht="15" customHeight="1" x14ac:dyDescent="0.2">
      <c r="A36" s="111"/>
      <c r="B36" s="114"/>
      <c r="C36" s="84" t="s">
        <v>50</v>
      </c>
      <c r="D36" s="44">
        <v>-326</v>
      </c>
      <c r="E36" s="44">
        <v>0</v>
      </c>
      <c r="F36" s="44">
        <v>-20092.403012999999</v>
      </c>
      <c r="G36" s="66">
        <v>-0.236708</v>
      </c>
      <c r="H36" s="43">
        <v>-122</v>
      </c>
      <c r="I36" s="44">
        <v>-9900.2114579999998</v>
      </c>
      <c r="J36" s="74">
        <v>-0.13940900000000001</v>
      </c>
      <c r="K36" s="44">
        <v>-204</v>
      </c>
      <c r="L36" s="44">
        <v>-25307.876100000001</v>
      </c>
      <c r="M36" s="66">
        <v>-0.28791600000000001</v>
      </c>
      <c r="N36" s="43">
        <v>0</v>
      </c>
      <c r="O36" s="44">
        <v>0</v>
      </c>
      <c r="P36" s="74">
        <v>0</v>
      </c>
    </row>
    <row r="37" spans="1:16" ht="15" customHeight="1" x14ac:dyDescent="0.2">
      <c r="A37" s="111"/>
      <c r="B37" s="114"/>
      <c r="C37" s="84" t="s">
        <v>51</v>
      </c>
      <c r="D37" s="44">
        <v>-314</v>
      </c>
      <c r="E37" s="44">
        <v>0</v>
      </c>
      <c r="F37" s="44">
        <v>-27743.748008999999</v>
      </c>
      <c r="G37" s="66">
        <v>-0.29829499999999998</v>
      </c>
      <c r="H37" s="43">
        <v>-85</v>
      </c>
      <c r="I37" s="44">
        <v>-18200.187774000002</v>
      </c>
      <c r="J37" s="74">
        <v>-0.164242</v>
      </c>
      <c r="K37" s="44">
        <v>-229</v>
      </c>
      <c r="L37" s="44">
        <v>-32043.610271000001</v>
      </c>
      <c r="M37" s="66">
        <v>-0.354792</v>
      </c>
      <c r="N37" s="43">
        <v>0</v>
      </c>
      <c r="O37" s="44">
        <v>0</v>
      </c>
      <c r="P37" s="74">
        <v>0</v>
      </c>
    </row>
    <row r="38" spans="1:16" s="3" customFormat="1" ht="15" customHeight="1" x14ac:dyDescent="0.2">
      <c r="A38" s="111"/>
      <c r="B38" s="114"/>
      <c r="C38" s="84" t="s">
        <v>52</v>
      </c>
      <c r="D38" s="35">
        <v>-231</v>
      </c>
      <c r="E38" s="35">
        <v>0</v>
      </c>
      <c r="F38" s="35">
        <v>-32226.145317999999</v>
      </c>
      <c r="G38" s="68">
        <v>-0.396704</v>
      </c>
      <c r="H38" s="43">
        <v>-48</v>
      </c>
      <c r="I38" s="44">
        <v>-10452.672279</v>
      </c>
      <c r="J38" s="74">
        <v>-0.108512</v>
      </c>
      <c r="K38" s="35">
        <v>-183</v>
      </c>
      <c r="L38" s="35">
        <v>-40067.01109</v>
      </c>
      <c r="M38" s="68">
        <v>-0.49464599999999997</v>
      </c>
      <c r="N38" s="43">
        <v>0</v>
      </c>
      <c r="O38" s="44">
        <v>0</v>
      </c>
      <c r="P38" s="74">
        <v>0</v>
      </c>
    </row>
    <row r="39" spans="1:16" ht="15" customHeight="1" x14ac:dyDescent="0.2">
      <c r="A39" s="111"/>
      <c r="B39" s="114"/>
      <c r="C39" s="84" t="s">
        <v>53</v>
      </c>
      <c r="D39" s="44">
        <v>-255</v>
      </c>
      <c r="E39" s="44">
        <v>0</v>
      </c>
      <c r="F39" s="44">
        <v>-35967.408899000002</v>
      </c>
      <c r="G39" s="66">
        <v>-0.37894</v>
      </c>
      <c r="H39" s="43">
        <v>-95</v>
      </c>
      <c r="I39" s="44">
        <v>-23324.636751999999</v>
      </c>
      <c r="J39" s="74">
        <v>-0.20494299999999999</v>
      </c>
      <c r="K39" s="44">
        <v>-160</v>
      </c>
      <c r="L39" s="44">
        <v>-43858.006987000001</v>
      </c>
      <c r="M39" s="66">
        <v>-0.479603</v>
      </c>
      <c r="N39" s="43">
        <v>0</v>
      </c>
      <c r="O39" s="44">
        <v>0</v>
      </c>
      <c r="P39" s="74">
        <v>0</v>
      </c>
    </row>
    <row r="40" spans="1:16" ht="15" customHeight="1" x14ac:dyDescent="0.2">
      <c r="A40" s="111"/>
      <c r="B40" s="114"/>
      <c r="C40" s="84" t="s">
        <v>54</v>
      </c>
      <c r="D40" s="44">
        <v>-266</v>
      </c>
      <c r="E40" s="44">
        <v>0</v>
      </c>
      <c r="F40" s="44">
        <v>-34290.346324999999</v>
      </c>
      <c r="G40" s="66">
        <v>-0.37308200000000002</v>
      </c>
      <c r="H40" s="43">
        <v>-62</v>
      </c>
      <c r="I40" s="44">
        <v>-11898.008126000001</v>
      </c>
      <c r="J40" s="74">
        <v>-0.103668</v>
      </c>
      <c r="K40" s="44">
        <v>-204</v>
      </c>
      <c r="L40" s="44">
        <v>-40705.716008000003</v>
      </c>
      <c r="M40" s="66">
        <v>-0.44998100000000002</v>
      </c>
      <c r="N40" s="43">
        <v>0</v>
      </c>
      <c r="O40" s="44">
        <v>0</v>
      </c>
      <c r="P40" s="74">
        <v>0</v>
      </c>
    </row>
    <row r="41" spans="1:16" ht="15" customHeight="1" x14ac:dyDescent="0.2">
      <c r="A41" s="111"/>
      <c r="B41" s="114"/>
      <c r="C41" s="84" t="s">
        <v>55</v>
      </c>
      <c r="D41" s="44">
        <v>-332</v>
      </c>
      <c r="E41" s="44">
        <v>0</v>
      </c>
      <c r="F41" s="44">
        <v>-18446.237786999998</v>
      </c>
      <c r="G41" s="66">
        <v>-0.31991199999999997</v>
      </c>
      <c r="H41" s="43">
        <v>-103</v>
      </c>
      <c r="I41" s="44">
        <v>-44609.682154000002</v>
      </c>
      <c r="J41" s="74">
        <v>-0.191304</v>
      </c>
      <c r="K41" s="44">
        <v>-229</v>
      </c>
      <c r="L41" s="44">
        <v>-14552.822045000001</v>
      </c>
      <c r="M41" s="66">
        <v>-0.41412599999999999</v>
      </c>
      <c r="N41" s="43">
        <v>0</v>
      </c>
      <c r="O41" s="44">
        <v>0</v>
      </c>
      <c r="P41" s="74">
        <v>0</v>
      </c>
    </row>
    <row r="42" spans="1:16" s="3" customFormat="1" ht="15" customHeight="1" x14ac:dyDescent="0.2">
      <c r="A42" s="111"/>
      <c r="B42" s="114"/>
      <c r="C42" s="84" t="s">
        <v>56</v>
      </c>
      <c r="D42" s="35">
        <v>-400</v>
      </c>
      <c r="E42" s="35">
        <v>0</v>
      </c>
      <c r="F42" s="35">
        <v>-101782.371971</v>
      </c>
      <c r="G42" s="68">
        <v>-0.452519</v>
      </c>
      <c r="H42" s="43">
        <v>-80</v>
      </c>
      <c r="I42" s="44">
        <v>-76298.790989000001</v>
      </c>
      <c r="J42" s="74">
        <v>-9.0565000000000007E-2</v>
      </c>
      <c r="K42" s="35">
        <v>-320</v>
      </c>
      <c r="L42" s="35">
        <v>639.69557699999996</v>
      </c>
      <c r="M42" s="68">
        <v>-0.26680199999999998</v>
      </c>
      <c r="N42" s="43">
        <v>0</v>
      </c>
      <c r="O42" s="44">
        <v>0</v>
      </c>
      <c r="P42" s="74">
        <v>0</v>
      </c>
    </row>
    <row r="43" spans="1:16" s="3" customFormat="1" ht="15" customHeight="1" x14ac:dyDescent="0.2">
      <c r="A43" s="112"/>
      <c r="B43" s="115"/>
      <c r="C43" s="85" t="s">
        <v>9</v>
      </c>
      <c r="D43" s="46">
        <v>-1502</v>
      </c>
      <c r="E43" s="46">
        <v>0</v>
      </c>
      <c r="F43" s="46">
        <v>-39940.512672999997</v>
      </c>
      <c r="G43" s="67">
        <v>-0.31718400000000002</v>
      </c>
      <c r="H43" s="87">
        <v>-322</v>
      </c>
      <c r="I43" s="46">
        <v>-22043.618667999999</v>
      </c>
      <c r="J43" s="75">
        <v>-0.16536999999999999</v>
      </c>
      <c r="K43" s="46">
        <v>-1180</v>
      </c>
      <c r="L43" s="46">
        <v>-48125.941086999999</v>
      </c>
      <c r="M43" s="67">
        <v>-0.38224999999999998</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29</v>
      </c>
      <c r="E45" s="53">
        <v>4.7619000000000002E-2</v>
      </c>
      <c r="F45" s="44">
        <v>156049.72413799999</v>
      </c>
      <c r="G45" s="66">
        <v>0.137931</v>
      </c>
      <c r="H45" s="43">
        <v>3</v>
      </c>
      <c r="I45" s="44">
        <v>238356.66666700001</v>
      </c>
      <c r="J45" s="74">
        <v>0.33333299999999999</v>
      </c>
      <c r="K45" s="44">
        <v>26</v>
      </c>
      <c r="L45" s="44">
        <v>146552.76923100001</v>
      </c>
      <c r="M45" s="66">
        <v>0.115385</v>
      </c>
      <c r="N45" s="43">
        <v>0</v>
      </c>
      <c r="O45" s="44">
        <v>0</v>
      </c>
      <c r="P45" s="74">
        <v>0</v>
      </c>
    </row>
    <row r="46" spans="1:16" ht="15" customHeight="1" x14ac:dyDescent="0.2">
      <c r="A46" s="111"/>
      <c r="B46" s="114"/>
      <c r="C46" s="84" t="s">
        <v>48</v>
      </c>
      <c r="D46" s="44">
        <v>359</v>
      </c>
      <c r="E46" s="53">
        <v>9.8599000000000006E-2</v>
      </c>
      <c r="F46" s="44">
        <v>188330.5961</v>
      </c>
      <c r="G46" s="66">
        <v>0.31197799999999998</v>
      </c>
      <c r="H46" s="43">
        <v>74</v>
      </c>
      <c r="I46" s="44">
        <v>190939.33783800001</v>
      </c>
      <c r="J46" s="74">
        <v>0.29729699999999998</v>
      </c>
      <c r="K46" s="44">
        <v>285</v>
      </c>
      <c r="L46" s="44">
        <v>187653.23859600001</v>
      </c>
      <c r="M46" s="66">
        <v>0.31578899999999999</v>
      </c>
      <c r="N46" s="43">
        <v>0</v>
      </c>
      <c r="O46" s="44">
        <v>0</v>
      </c>
      <c r="P46" s="74">
        <v>0</v>
      </c>
    </row>
    <row r="47" spans="1:16" ht="15" customHeight="1" x14ac:dyDescent="0.2">
      <c r="A47" s="111"/>
      <c r="B47" s="114"/>
      <c r="C47" s="84" t="s">
        <v>49</v>
      </c>
      <c r="D47" s="44">
        <v>898</v>
      </c>
      <c r="E47" s="53">
        <v>0.109526</v>
      </c>
      <c r="F47" s="44">
        <v>205174.54008899999</v>
      </c>
      <c r="G47" s="66">
        <v>0.454343</v>
      </c>
      <c r="H47" s="43">
        <v>229</v>
      </c>
      <c r="I47" s="44">
        <v>202991.375546</v>
      </c>
      <c r="J47" s="74">
        <v>0.37554599999999999</v>
      </c>
      <c r="K47" s="44">
        <v>669</v>
      </c>
      <c r="L47" s="44">
        <v>205921.84155499999</v>
      </c>
      <c r="M47" s="66">
        <v>0.48131499999999999</v>
      </c>
      <c r="N47" s="43">
        <v>0</v>
      </c>
      <c r="O47" s="44">
        <v>0</v>
      </c>
      <c r="P47" s="74">
        <v>0</v>
      </c>
    </row>
    <row r="48" spans="1:16" ht="15" customHeight="1" x14ac:dyDescent="0.2">
      <c r="A48" s="111"/>
      <c r="B48" s="114"/>
      <c r="C48" s="84" t="s">
        <v>50</v>
      </c>
      <c r="D48" s="44">
        <v>1074</v>
      </c>
      <c r="E48" s="53">
        <v>0.10011200000000001</v>
      </c>
      <c r="F48" s="44">
        <v>229481.14804500001</v>
      </c>
      <c r="G48" s="66">
        <v>0.65456199999999998</v>
      </c>
      <c r="H48" s="43">
        <v>242</v>
      </c>
      <c r="I48" s="44">
        <v>227549.09504099999</v>
      </c>
      <c r="J48" s="74">
        <v>0.58264499999999997</v>
      </c>
      <c r="K48" s="44">
        <v>832</v>
      </c>
      <c r="L48" s="44">
        <v>230043.11538500001</v>
      </c>
      <c r="M48" s="66">
        <v>0.675481</v>
      </c>
      <c r="N48" s="43">
        <v>0</v>
      </c>
      <c r="O48" s="44">
        <v>0</v>
      </c>
      <c r="P48" s="74">
        <v>0</v>
      </c>
    </row>
    <row r="49" spans="1:16" ht="15" customHeight="1" x14ac:dyDescent="0.2">
      <c r="A49" s="111"/>
      <c r="B49" s="114"/>
      <c r="C49" s="84" t="s">
        <v>51</v>
      </c>
      <c r="D49" s="44">
        <v>839</v>
      </c>
      <c r="E49" s="53">
        <v>8.9789999999999995E-2</v>
      </c>
      <c r="F49" s="44">
        <v>247541.25268199999</v>
      </c>
      <c r="G49" s="66">
        <v>0.89153800000000005</v>
      </c>
      <c r="H49" s="43">
        <v>215</v>
      </c>
      <c r="I49" s="44">
        <v>239477.218605</v>
      </c>
      <c r="J49" s="74">
        <v>0.73488399999999998</v>
      </c>
      <c r="K49" s="44">
        <v>624</v>
      </c>
      <c r="L49" s="44">
        <v>250319.725962</v>
      </c>
      <c r="M49" s="66">
        <v>0.94551300000000005</v>
      </c>
      <c r="N49" s="43">
        <v>0</v>
      </c>
      <c r="O49" s="44">
        <v>0</v>
      </c>
      <c r="P49" s="74">
        <v>0</v>
      </c>
    </row>
    <row r="50" spans="1:16" s="3" customFormat="1" ht="15" customHeight="1" x14ac:dyDescent="0.2">
      <c r="A50" s="111"/>
      <c r="B50" s="114"/>
      <c r="C50" s="84" t="s">
        <v>52</v>
      </c>
      <c r="D50" s="35">
        <v>576</v>
      </c>
      <c r="E50" s="55">
        <v>6.8701999999999999E-2</v>
      </c>
      <c r="F50" s="35">
        <v>260073.05729200001</v>
      </c>
      <c r="G50" s="68">
        <v>0.99652799999999997</v>
      </c>
      <c r="H50" s="43">
        <v>128</v>
      </c>
      <c r="I50" s="44">
        <v>231502.085938</v>
      </c>
      <c r="J50" s="74">
        <v>0.61718799999999996</v>
      </c>
      <c r="K50" s="35">
        <v>448</v>
      </c>
      <c r="L50" s="35">
        <v>268236.191964</v>
      </c>
      <c r="M50" s="68">
        <v>1.104911</v>
      </c>
      <c r="N50" s="43">
        <v>0</v>
      </c>
      <c r="O50" s="44">
        <v>0</v>
      </c>
      <c r="P50" s="74">
        <v>0</v>
      </c>
    </row>
    <row r="51" spans="1:16" ht="15" customHeight="1" x14ac:dyDescent="0.2">
      <c r="A51" s="111"/>
      <c r="B51" s="114"/>
      <c r="C51" s="84" t="s">
        <v>53</v>
      </c>
      <c r="D51" s="44">
        <v>454</v>
      </c>
      <c r="E51" s="53">
        <v>5.9369999999999999E-2</v>
      </c>
      <c r="F51" s="44">
        <v>264407.01101299998</v>
      </c>
      <c r="G51" s="66">
        <v>0.95374400000000004</v>
      </c>
      <c r="H51" s="43">
        <v>93</v>
      </c>
      <c r="I51" s="44">
        <v>240362.50537599999</v>
      </c>
      <c r="J51" s="74">
        <v>0.58064499999999997</v>
      </c>
      <c r="K51" s="44">
        <v>361</v>
      </c>
      <c r="L51" s="44">
        <v>270601.30193900003</v>
      </c>
      <c r="M51" s="66">
        <v>1.0498609999999999</v>
      </c>
      <c r="N51" s="43">
        <v>0</v>
      </c>
      <c r="O51" s="44">
        <v>0</v>
      </c>
      <c r="P51" s="74">
        <v>0</v>
      </c>
    </row>
    <row r="52" spans="1:16" ht="15" customHeight="1" x14ac:dyDescent="0.2">
      <c r="A52" s="111"/>
      <c r="B52" s="114"/>
      <c r="C52" s="84" t="s">
        <v>54</v>
      </c>
      <c r="D52" s="44">
        <v>188</v>
      </c>
      <c r="E52" s="53">
        <v>3.3069000000000001E-2</v>
      </c>
      <c r="F52" s="44">
        <v>266017.5</v>
      </c>
      <c r="G52" s="66">
        <v>0.71808499999999997</v>
      </c>
      <c r="H52" s="43">
        <v>33</v>
      </c>
      <c r="I52" s="44">
        <v>242250.57575799999</v>
      </c>
      <c r="J52" s="74">
        <v>0.272727</v>
      </c>
      <c r="K52" s="44">
        <v>155</v>
      </c>
      <c r="L52" s="44">
        <v>271077.55483899999</v>
      </c>
      <c r="M52" s="66">
        <v>0.81290300000000004</v>
      </c>
      <c r="N52" s="43">
        <v>0</v>
      </c>
      <c r="O52" s="44">
        <v>0</v>
      </c>
      <c r="P52" s="74">
        <v>0</v>
      </c>
    </row>
    <row r="53" spans="1:16" ht="15" customHeight="1" x14ac:dyDescent="0.2">
      <c r="A53" s="111"/>
      <c r="B53" s="114"/>
      <c r="C53" s="84" t="s">
        <v>55</v>
      </c>
      <c r="D53" s="44">
        <v>69</v>
      </c>
      <c r="E53" s="53">
        <v>1.5699999999999999E-2</v>
      </c>
      <c r="F53" s="44">
        <v>281634.376812</v>
      </c>
      <c r="G53" s="66">
        <v>0.57970999999999995</v>
      </c>
      <c r="H53" s="43">
        <v>9</v>
      </c>
      <c r="I53" s="44">
        <v>289530.44444400002</v>
      </c>
      <c r="J53" s="74">
        <v>0.222222</v>
      </c>
      <c r="K53" s="44">
        <v>60</v>
      </c>
      <c r="L53" s="44">
        <v>280449.96666699997</v>
      </c>
      <c r="M53" s="66">
        <v>0.63333300000000003</v>
      </c>
      <c r="N53" s="43">
        <v>0</v>
      </c>
      <c r="O53" s="44">
        <v>0</v>
      </c>
      <c r="P53" s="74">
        <v>0</v>
      </c>
    </row>
    <row r="54" spans="1:16" s="3" customFormat="1" ht="15" customHeight="1" x14ac:dyDescent="0.2">
      <c r="A54" s="111"/>
      <c r="B54" s="114"/>
      <c r="C54" s="84" t="s">
        <v>56</v>
      </c>
      <c r="D54" s="35">
        <v>15</v>
      </c>
      <c r="E54" s="55">
        <v>2.1310000000000001E-3</v>
      </c>
      <c r="F54" s="35">
        <v>264061.46666699997</v>
      </c>
      <c r="G54" s="68">
        <v>0.4</v>
      </c>
      <c r="H54" s="43">
        <v>4</v>
      </c>
      <c r="I54" s="44">
        <v>260222</v>
      </c>
      <c r="J54" s="74">
        <v>0.25</v>
      </c>
      <c r="K54" s="35">
        <v>11</v>
      </c>
      <c r="L54" s="35">
        <v>265457.63636399998</v>
      </c>
      <c r="M54" s="68">
        <v>0.45454499999999998</v>
      </c>
      <c r="N54" s="43">
        <v>0</v>
      </c>
      <c r="O54" s="44">
        <v>0</v>
      </c>
      <c r="P54" s="74">
        <v>0</v>
      </c>
    </row>
    <row r="55" spans="1:16" s="3" customFormat="1" ht="15" customHeight="1" x14ac:dyDescent="0.2">
      <c r="A55" s="112"/>
      <c r="B55" s="115"/>
      <c r="C55" s="85" t="s">
        <v>9</v>
      </c>
      <c r="D55" s="46">
        <v>4501</v>
      </c>
      <c r="E55" s="54">
        <v>6.8454000000000001E-2</v>
      </c>
      <c r="F55" s="46">
        <v>234121.43412600001</v>
      </c>
      <c r="G55" s="67">
        <v>0.70273300000000005</v>
      </c>
      <c r="H55" s="87">
        <v>1030</v>
      </c>
      <c r="I55" s="46">
        <v>224767.96116499999</v>
      </c>
      <c r="J55" s="75">
        <v>0.53689299999999995</v>
      </c>
      <c r="K55" s="46">
        <v>3471</v>
      </c>
      <c r="L55" s="46">
        <v>236897.025353</v>
      </c>
      <c r="M55" s="67">
        <v>0.75194499999999997</v>
      </c>
      <c r="N55" s="87">
        <v>0</v>
      </c>
      <c r="O55" s="46">
        <v>0</v>
      </c>
      <c r="P55" s="75">
        <v>0</v>
      </c>
    </row>
    <row r="56" spans="1:16" ht="15" customHeight="1" x14ac:dyDescent="0.2">
      <c r="A56" s="110">
        <v>5</v>
      </c>
      <c r="B56" s="113" t="s">
        <v>60</v>
      </c>
      <c r="C56" s="84" t="s">
        <v>46</v>
      </c>
      <c r="D56" s="44">
        <v>80</v>
      </c>
      <c r="E56" s="53">
        <v>1</v>
      </c>
      <c r="F56" s="44">
        <v>77507.6875</v>
      </c>
      <c r="G56" s="66">
        <v>3.7499999999999999E-2</v>
      </c>
      <c r="H56" s="43">
        <v>38</v>
      </c>
      <c r="I56" s="44">
        <v>71295.736841999998</v>
      </c>
      <c r="J56" s="74">
        <v>5.2631999999999998E-2</v>
      </c>
      <c r="K56" s="44">
        <v>42</v>
      </c>
      <c r="L56" s="44">
        <v>83128.023809999999</v>
      </c>
      <c r="M56" s="66">
        <v>2.3810000000000001E-2</v>
      </c>
      <c r="N56" s="43">
        <v>0</v>
      </c>
      <c r="O56" s="44">
        <v>0</v>
      </c>
      <c r="P56" s="74">
        <v>0</v>
      </c>
    </row>
    <row r="57" spans="1:16" ht="15" customHeight="1" x14ac:dyDescent="0.2">
      <c r="A57" s="111"/>
      <c r="B57" s="114"/>
      <c r="C57" s="84" t="s">
        <v>47</v>
      </c>
      <c r="D57" s="44">
        <v>609</v>
      </c>
      <c r="E57" s="53">
        <v>1</v>
      </c>
      <c r="F57" s="44">
        <v>142466.083744</v>
      </c>
      <c r="G57" s="66">
        <v>0.103448</v>
      </c>
      <c r="H57" s="43">
        <v>195</v>
      </c>
      <c r="I57" s="44">
        <v>161949.620513</v>
      </c>
      <c r="J57" s="74">
        <v>0.16923099999999999</v>
      </c>
      <c r="K57" s="44">
        <v>414</v>
      </c>
      <c r="L57" s="44">
        <v>133289.05555600001</v>
      </c>
      <c r="M57" s="66">
        <v>7.2464000000000001E-2</v>
      </c>
      <c r="N57" s="43">
        <v>0</v>
      </c>
      <c r="O57" s="44">
        <v>0</v>
      </c>
      <c r="P57" s="74">
        <v>0</v>
      </c>
    </row>
    <row r="58" spans="1:16" ht="15" customHeight="1" x14ac:dyDescent="0.2">
      <c r="A58" s="111"/>
      <c r="B58" s="114"/>
      <c r="C58" s="84" t="s">
        <v>48</v>
      </c>
      <c r="D58" s="44">
        <v>3641</v>
      </c>
      <c r="E58" s="53">
        <v>1</v>
      </c>
      <c r="F58" s="44">
        <v>173754.68580100001</v>
      </c>
      <c r="G58" s="66">
        <v>0.16588800000000001</v>
      </c>
      <c r="H58" s="43">
        <v>1258</v>
      </c>
      <c r="I58" s="44">
        <v>185022.29650200001</v>
      </c>
      <c r="J58" s="74">
        <v>0.17726600000000001</v>
      </c>
      <c r="K58" s="44">
        <v>2383</v>
      </c>
      <c r="L58" s="44">
        <v>167806.44649599999</v>
      </c>
      <c r="M58" s="66">
        <v>0.159883</v>
      </c>
      <c r="N58" s="43">
        <v>0</v>
      </c>
      <c r="O58" s="44">
        <v>0</v>
      </c>
      <c r="P58" s="74">
        <v>0</v>
      </c>
    </row>
    <row r="59" spans="1:16" ht="15" customHeight="1" x14ac:dyDescent="0.2">
      <c r="A59" s="111"/>
      <c r="B59" s="114"/>
      <c r="C59" s="84" t="s">
        <v>49</v>
      </c>
      <c r="D59" s="44">
        <v>8199</v>
      </c>
      <c r="E59" s="53">
        <v>1</v>
      </c>
      <c r="F59" s="44">
        <v>205801.78070500001</v>
      </c>
      <c r="G59" s="66">
        <v>0.37285000000000001</v>
      </c>
      <c r="H59" s="43">
        <v>2822</v>
      </c>
      <c r="I59" s="44">
        <v>209566.03508199999</v>
      </c>
      <c r="J59" s="74">
        <v>0.35223199999999999</v>
      </c>
      <c r="K59" s="44">
        <v>5377</v>
      </c>
      <c r="L59" s="44">
        <v>203826.19471800001</v>
      </c>
      <c r="M59" s="66">
        <v>0.38367099999999998</v>
      </c>
      <c r="N59" s="43">
        <v>0</v>
      </c>
      <c r="O59" s="44">
        <v>0</v>
      </c>
      <c r="P59" s="74">
        <v>0</v>
      </c>
    </row>
    <row r="60" spans="1:16" ht="15" customHeight="1" x14ac:dyDescent="0.2">
      <c r="A60" s="111"/>
      <c r="B60" s="114"/>
      <c r="C60" s="84" t="s">
        <v>50</v>
      </c>
      <c r="D60" s="44">
        <v>10728</v>
      </c>
      <c r="E60" s="53">
        <v>1</v>
      </c>
      <c r="F60" s="44">
        <v>239516.327368</v>
      </c>
      <c r="G60" s="66">
        <v>0.66060799999999997</v>
      </c>
      <c r="H60" s="43">
        <v>3516</v>
      </c>
      <c r="I60" s="44">
        <v>234786.24118300001</v>
      </c>
      <c r="J60" s="74">
        <v>0.54351499999999997</v>
      </c>
      <c r="K60" s="44">
        <v>7212</v>
      </c>
      <c r="L60" s="44">
        <v>241822.34276199999</v>
      </c>
      <c r="M60" s="66">
        <v>0.71769300000000003</v>
      </c>
      <c r="N60" s="43">
        <v>0</v>
      </c>
      <c r="O60" s="44">
        <v>0</v>
      </c>
      <c r="P60" s="74">
        <v>0</v>
      </c>
    </row>
    <row r="61" spans="1:16" ht="15" customHeight="1" x14ac:dyDescent="0.2">
      <c r="A61" s="111"/>
      <c r="B61" s="114"/>
      <c r="C61" s="84" t="s">
        <v>51</v>
      </c>
      <c r="D61" s="44">
        <v>9344</v>
      </c>
      <c r="E61" s="53">
        <v>1</v>
      </c>
      <c r="F61" s="44">
        <v>264836.027183</v>
      </c>
      <c r="G61" s="66">
        <v>0.89929400000000004</v>
      </c>
      <c r="H61" s="43">
        <v>3089</v>
      </c>
      <c r="I61" s="44">
        <v>247251.93492999999</v>
      </c>
      <c r="J61" s="74">
        <v>0.63127200000000006</v>
      </c>
      <c r="K61" s="44">
        <v>6255</v>
      </c>
      <c r="L61" s="44">
        <v>273519.84188600001</v>
      </c>
      <c r="M61" s="66">
        <v>1.031655</v>
      </c>
      <c r="N61" s="43">
        <v>0</v>
      </c>
      <c r="O61" s="44">
        <v>0</v>
      </c>
      <c r="P61" s="74">
        <v>0</v>
      </c>
    </row>
    <row r="62" spans="1:16" s="3" customFormat="1" ht="15" customHeight="1" x14ac:dyDescent="0.2">
      <c r="A62" s="111"/>
      <c r="B62" s="114"/>
      <c r="C62" s="84" t="s">
        <v>52</v>
      </c>
      <c r="D62" s="35">
        <v>8384</v>
      </c>
      <c r="E62" s="55">
        <v>1</v>
      </c>
      <c r="F62" s="35">
        <v>283925.03947999998</v>
      </c>
      <c r="G62" s="68">
        <v>1.0647660000000001</v>
      </c>
      <c r="H62" s="43">
        <v>2613</v>
      </c>
      <c r="I62" s="44">
        <v>248126.61232300001</v>
      </c>
      <c r="J62" s="74">
        <v>0.59204000000000001</v>
      </c>
      <c r="K62" s="35">
        <v>5771</v>
      </c>
      <c r="L62" s="35">
        <v>300133.89239300002</v>
      </c>
      <c r="M62" s="68">
        <v>1.2788079999999999</v>
      </c>
      <c r="N62" s="43">
        <v>0</v>
      </c>
      <c r="O62" s="44">
        <v>0</v>
      </c>
      <c r="P62" s="74">
        <v>0</v>
      </c>
    </row>
    <row r="63" spans="1:16" ht="15" customHeight="1" x14ac:dyDescent="0.2">
      <c r="A63" s="111"/>
      <c r="B63" s="114"/>
      <c r="C63" s="84" t="s">
        <v>53</v>
      </c>
      <c r="D63" s="44">
        <v>7647</v>
      </c>
      <c r="E63" s="53">
        <v>1</v>
      </c>
      <c r="F63" s="44">
        <v>292722.68758999999</v>
      </c>
      <c r="G63" s="66">
        <v>1.0904929999999999</v>
      </c>
      <c r="H63" s="43">
        <v>2201</v>
      </c>
      <c r="I63" s="44">
        <v>246305.59654699999</v>
      </c>
      <c r="J63" s="74">
        <v>0.54248099999999999</v>
      </c>
      <c r="K63" s="44">
        <v>5446</v>
      </c>
      <c r="L63" s="44">
        <v>311482.14726400003</v>
      </c>
      <c r="M63" s="66">
        <v>1.3119719999999999</v>
      </c>
      <c r="N63" s="43">
        <v>0</v>
      </c>
      <c r="O63" s="44">
        <v>0</v>
      </c>
      <c r="P63" s="74">
        <v>0</v>
      </c>
    </row>
    <row r="64" spans="1:16" ht="15" customHeight="1" x14ac:dyDescent="0.2">
      <c r="A64" s="111"/>
      <c r="B64" s="114"/>
      <c r="C64" s="84" t="s">
        <v>54</v>
      </c>
      <c r="D64" s="44">
        <v>5685</v>
      </c>
      <c r="E64" s="53">
        <v>1</v>
      </c>
      <c r="F64" s="44">
        <v>288735.99120500003</v>
      </c>
      <c r="G64" s="66">
        <v>0.93544400000000005</v>
      </c>
      <c r="H64" s="43">
        <v>1601</v>
      </c>
      <c r="I64" s="44">
        <v>235663.814491</v>
      </c>
      <c r="J64" s="74">
        <v>0.37726399999999999</v>
      </c>
      <c r="K64" s="44">
        <v>4084</v>
      </c>
      <c r="L64" s="44">
        <v>309541.22012700001</v>
      </c>
      <c r="M64" s="66">
        <v>1.154261</v>
      </c>
      <c r="N64" s="43">
        <v>0</v>
      </c>
      <c r="O64" s="44">
        <v>0</v>
      </c>
      <c r="P64" s="74">
        <v>0</v>
      </c>
    </row>
    <row r="65" spans="1:16" ht="15" customHeight="1" x14ac:dyDescent="0.2">
      <c r="A65" s="111"/>
      <c r="B65" s="114"/>
      <c r="C65" s="84" t="s">
        <v>55</v>
      </c>
      <c r="D65" s="44">
        <v>4395</v>
      </c>
      <c r="E65" s="53">
        <v>1</v>
      </c>
      <c r="F65" s="44">
        <v>290305.74721300002</v>
      </c>
      <c r="G65" s="66">
        <v>0.815245</v>
      </c>
      <c r="H65" s="43">
        <v>1092</v>
      </c>
      <c r="I65" s="44">
        <v>234276.92582400001</v>
      </c>
      <c r="J65" s="74">
        <v>0.22619</v>
      </c>
      <c r="K65" s="44">
        <v>3303</v>
      </c>
      <c r="L65" s="44">
        <v>308829.35392099997</v>
      </c>
      <c r="M65" s="66">
        <v>1.0099910000000001</v>
      </c>
      <c r="N65" s="43">
        <v>0</v>
      </c>
      <c r="O65" s="44">
        <v>0</v>
      </c>
      <c r="P65" s="74">
        <v>0</v>
      </c>
    </row>
    <row r="66" spans="1:16" s="3" customFormat="1" ht="15" customHeight="1" x14ac:dyDescent="0.2">
      <c r="A66" s="111"/>
      <c r="B66" s="114"/>
      <c r="C66" s="84" t="s">
        <v>56</v>
      </c>
      <c r="D66" s="35">
        <v>7040</v>
      </c>
      <c r="E66" s="55">
        <v>1</v>
      </c>
      <c r="F66" s="35">
        <v>284023.18352299999</v>
      </c>
      <c r="G66" s="68">
        <v>0.55483000000000005</v>
      </c>
      <c r="H66" s="43">
        <v>2159</v>
      </c>
      <c r="I66" s="44">
        <v>220130.64566899999</v>
      </c>
      <c r="J66" s="74">
        <v>9.2172000000000004E-2</v>
      </c>
      <c r="K66" s="35">
        <v>4881</v>
      </c>
      <c r="L66" s="35">
        <v>312284.60315500002</v>
      </c>
      <c r="M66" s="68">
        <v>0.75947600000000004</v>
      </c>
      <c r="N66" s="43">
        <v>0</v>
      </c>
      <c r="O66" s="44">
        <v>0</v>
      </c>
      <c r="P66" s="74">
        <v>0</v>
      </c>
    </row>
    <row r="67" spans="1:16" s="3" customFormat="1" ht="15" customHeight="1" x14ac:dyDescent="0.2">
      <c r="A67" s="112"/>
      <c r="B67" s="115"/>
      <c r="C67" s="85" t="s">
        <v>9</v>
      </c>
      <c r="D67" s="46">
        <v>65752</v>
      </c>
      <c r="E67" s="54">
        <v>1</v>
      </c>
      <c r="F67" s="46">
        <v>258439.13604099999</v>
      </c>
      <c r="G67" s="67">
        <v>0.74963500000000005</v>
      </c>
      <c r="H67" s="87">
        <v>20584</v>
      </c>
      <c r="I67" s="46">
        <v>230595.42144400001</v>
      </c>
      <c r="J67" s="75">
        <v>0.43256899999999998</v>
      </c>
      <c r="K67" s="46">
        <v>45168</v>
      </c>
      <c r="L67" s="46">
        <v>271128.09772399999</v>
      </c>
      <c r="M67" s="67">
        <v>0.89412899999999995</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490" priority="30" operator="notEqual">
      <formula>H8+K8+N8</formula>
    </cfRule>
  </conditionalFormatting>
  <conditionalFormatting sqref="D20:D30">
    <cfRule type="cellIs" dxfId="489" priority="29" operator="notEqual">
      <formula>H20+K20+N20</formula>
    </cfRule>
  </conditionalFormatting>
  <conditionalFormatting sqref="D32:D42">
    <cfRule type="cellIs" dxfId="488" priority="28" operator="notEqual">
      <formula>H32+K32+N32</formula>
    </cfRule>
  </conditionalFormatting>
  <conditionalFormatting sqref="D44:D54">
    <cfRule type="cellIs" dxfId="487" priority="27" operator="notEqual">
      <formula>H44+K44+N44</formula>
    </cfRule>
  </conditionalFormatting>
  <conditionalFormatting sqref="D56:D66">
    <cfRule type="cellIs" dxfId="486" priority="26" operator="notEqual">
      <formula>H56+K56+N56</formula>
    </cfRule>
  </conditionalFormatting>
  <conditionalFormatting sqref="D19">
    <cfRule type="cellIs" dxfId="485" priority="25" operator="notEqual">
      <formula>SUM(D8:D18)</formula>
    </cfRule>
  </conditionalFormatting>
  <conditionalFormatting sqref="D31">
    <cfRule type="cellIs" dxfId="484" priority="24" operator="notEqual">
      <formula>H31+K31+N31</formula>
    </cfRule>
  </conditionalFormatting>
  <conditionalFormatting sqref="D31">
    <cfRule type="cellIs" dxfId="483" priority="23" operator="notEqual">
      <formula>SUM(D20:D30)</formula>
    </cfRule>
  </conditionalFormatting>
  <conditionalFormatting sqref="D43">
    <cfRule type="cellIs" dxfId="482" priority="22" operator="notEqual">
      <formula>H43+K43+N43</formula>
    </cfRule>
  </conditionalFormatting>
  <conditionalFormatting sqref="D43">
    <cfRule type="cellIs" dxfId="481" priority="21" operator="notEqual">
      <formula>SUM(D32:D42)</formula>
    </cfRule>
  </conditionalFormatting>
  <conditionalFormatting sqref="D55">
    <cfRule type="cellIs" dxfId="480" priority="20" operator="notEqual">
      <formula>H55+K55+N55</formula>
    </cfRule>
  </conditionalFormatting>
  <conditionalFormatting sqref="D55">
    <cfRule type="cellIs" dxfId="479" priority="19" operator="notEqual">
      <formula>SUM(D44:D54)</formula>
    </cfRule>
  </conditionalFormatting>
  <conditionalFormatting sqref="D67">
    <cfRule type="cellIs" dxfId="478" priority="18" operator="notEqual">
      <formula>H67+K67+N67</formula>
    </cfRule>
  </conditionalFormatting>
  <conditionalFormatting sqref="D67">
    <cfRule type="cellIs" dxfId="477" priority="17" operator="notEqual">
      <formula>SUM(D56:D66)</formula>
    </cfRule>
  </conditionalFormatting>
  <conditionalFormatting sqref="H19">
    <cfRule type="cellIs" dxfId="476" priority="16" operator="notEqual">
      <formula>SUM(H8:H18)</formula>
    </cfRule>
  </conditionalFormatting>
  <conditionalFormatting sqref="K19">
    <cfRule type="cellIs" dxfId="475" priority="15" operator="notEqual">
      <formula>SUM(K8:K18)</formula>
    </cfRule>
  </conditionalFormatting>
  <conditionalFormatting sqref="N19">
    <cfRule type="cellIs" dxfId="474" priority="14" operator="notEqual">
      <formula>SUM(N8:N18)</formula>
    </cfRule>
  </conditionalFormatting>
  <conditionalFormatting sqref="H31">
    <cfRule type="cellIs" dxfId="473" priority="13" operator="notEqual">
      <formula>SUM(H20:H30)</formula>
    </cfRule>
  </conditionalFormatting>
  <conditionalFormatting sqref="K31">
    <cfRule type="cellIs" dxfId="472" priority="12" operator="notEqual">
      <formula>SUM(K20:K30)</formula>
    </cfRule>
  </conditionalFormatting>
  <conditionalFormatting sqref="N31">
    <cfRule type="cellIs" dxfId="471" priority="11" operator="notEqual">
      <formula>SUM(N20:N30)</formula>
    </cfRule>
  </conditionalFormatting>
  <conditionalFormatting sqref="H43">
    <cfRule type="cellIs" dxfId="470" priority="10" operator="notEqual">
      <formula>SUM(H32:H42)</formula>
    </cfRule>
  </conditionalFormatting>
  <conditionalFormatting sqref="K43">
    <cfRule type="cellIs" dxfId="469" priority="9" operator="notEqual">
      <formula>SUM(K32:K42)</formula>
    </cfRule>
  </conditionalFormatting>
  <conditionalFormatting sqref="N43">
    <cfRule type="cellIs" dxfId="468" priority="8" operator="notEqual">
      <formula>SUM(N32:N42)</formula>
    </cfRule>
  </conditionalFormatting>
  <conditionalFormatting sqref="H55">
    <cfRule type="cellIs" dxfId="467" priority="7" operator="notEqual">
      <formula>SUM(H44:H54)</formula>
    </cfRule>
  </conditionalFormatting>
  <conditionalFormatting sqref="K55">
    <cfRule type="cellIs" dxfId="466" priority="6" operator="notEqual">
      <formula>SUM(K44:K54)</formula>
    </cfRule>
  </conditionalFormatting>
  <conditionalFormatting sqref="N55">
    <cfRule type="cellIs" dxfId="465" priority="5" operator="notEqual">
      <formula>SUM(N44:N54)</formula>
    </cfRule>
  </conditionalFormatting>
  <conditionalFormatting sqref="H67">
    <cfRule type="cellIs" dxfId="464" priority="4" operator="notEqual">
      <formula>SUM(H56:H66)</formula>
    </cfRule>
  </conditionalFormatting>
  <conditionalFormatting sqref="K67">
    <cfRule type="cellIs" dxfId="463" priority="3" operator="notEqual">
      <formula>SUM(K56:K66)</formula>
    </cfRule>
  </conditionalFormatting>
  <conditionalFormatting sqref="N67">
    <cfRule type="cellIs" dxfId="462" priority="2" operator="notEqual">
      <formula>SUM(N56:N66)</formula>
    </cfRule>
  </conditionalFormatting>
  <conditionalFormatting sqref="D32:D43">
    <cfRule type="cellIs" dxfId="46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64</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3</v>
      </c>
      <c r="E8" s="53">
        <v>0.14285700000000001</v>
      </c>
      <c r="F8" s="44">
        <v>60734.732498999998</v>
      </c>
      <c r="G8" s="66">
        <v>0</v>
      </c>
      <c r="H8" s="43">
        <v>2</v>
      </c>
      <c r="I8" s="44">
        <v>71824.633489999993</v>
      </c>
      <c r="J8" s="74">
        <v>0</v>
      </c>
      <c r="K8" s="44">
        <v>1</v>
      </c>
      <c r="L8" s="44">
        <v>38554.930517000001</v>
      </c>
      <c r="M8" s="66">
        <v>0</v>
      </c>
      <c r="N8" s="43">
        <v>0</v>
      </c>
      <c r="O8" s="44">
        <v>0</v>
      </c>
      <c r="P8" s="74">
        <v>0</v>
      </c>
    </row>
    <row r="9" spans="1:16" ht="15" customHeight="1" x14ac:dyDescent="0.2">
      <c r="A9" s="111"/>
      <c r="B9" s="114"/>
      <c r="C9" s="84" t="s">
        <v>47</v>
      </c>
      <c r="D9" s="44">
        <v>14</v>
      </c>
      <c r="E9" s="53">
        <v>0.147368</v>
      </c>
      <c r="F9" s="44">
        <v>124174.39690599999</v>
      </c>
      <c r="G9" s="66">
        <v>0</v>
      </c>
      <c r="H9" s="43">
        <v>0</v>
      </c>
      <c r="I9" s="44">
        <v>0</v>
      </c>
      <c r="J9" s="74">
        <v>0</v>
      </c>
      <c r="K9" s="44">
        <v>14</v>
      </c>
      <c r="L9" s="44">
        <v>124174.39690599999</v>
      </c>
      <c r="M9" s="66">
        <v>0</v>
      </c>
      <c r="N9" s="43">
        <v>0</v>
      </c>
      <c r="O9" s="44">
        <v>0</v>
      </c>
      <c r="P9" s="74">
        <v>0</v>
      </c>
    </row>
    <row r="10" spans="1:16" ht="15" customHeight="1" x14ac:dyDescent="0.2">
      <c r="A10" s="111"/>
      <c r="B10" s="114"/>
      <c r="C10" s="84" t="s">
        <v>48</v>
      </c>
      <c r="D10" s="44">
        <v>93</v>
      </c>
      <c r="E10" s="53">
        <v>0.138599</v>
      </c>
      <c r="F10" s="44">
        <v>147382.52791599999</v>
      </c>
      <c r="G10" s="66">
        <v>0.16128999999999999</v>
      </c>
      <c r="H10" s="43">
        <v>25</v>
      </c>
      <c r="I10" s="44">
        <v>143672.71754099999</v>
      </c>
      <c r="J10" s="74">
        <v>0.12</v>
      </c>
      <c r="K10" s="44">
        <v>68</v>
      </c>
      <c r="L10" s="44">
        <v>148746.428789</v>
      </c>
      <c r="M10" s="66">
        <v>0.17647099999999999</v>
      </c>
      <c r="N10" s="43">
        <v>0</v>
      </c>
      <c r="O10" s="44">
        <v>0</v>
      </c>
      <c r="P10" s="74">
        <v>0</v>
      </c>
    </row>
    <row r="11" spans="1:16" ht="15" customHeight="1" x14ac:dyDescent="0.2">
      <c r="A11" s="111"/>
      <c r="B11" s="114"/>
      <c r="C11" s="84" t="s">
        <v>49</v>
      </c>
      <c r="D11" s="44">
        <v>209</v>
      </c>
      <c r="E11" s="53">
        <v>0.103057</v>
      </c>
      <c r="F11" s="44">
        <v>172231.849606</v>
      </c>
      <c r="G11" s="66">
        <v>0.272727</v>
      </c>
      <c r="H11" s="43">
        <v>66</v>
      </c>
      <c r="I11" s="44">
        <v>174735.27132199999</v>
      </c>
      <c r="J11" s="74">
        <v>0.37878800000000001</v>
      </c>
      <c r="K11" s="44">
        <v>143</v>
      </c>
      <c r="L11" s="44">
        <v>171076.424199</v>
      </c>
      <c r="M11" s="66">
        <v>0.223776</v>
      </c>
      <c r="N11" s="43">
        <v>0</v>
      </c>
      <c r="O11" s="44">
        <v>0</v>
      </c>
      <c r="P11" s="74">
        <v>0</v>
      </c>
    </row>
    <row r="12" spans="1:16" ht="15" customHeight="1" x14ac:dyDescent="0.2">
      <c r="A12" s="111"/>
      <c r="B12" s="114"/>
      <c r="C12" s="84" t="s">
        <v>50</v>
      </c>
      <c r="D12" s="44">
        <v>274</v>
      </c>
      <c r="E12" s="53">
        <v>9.6274999999999999E-2</v>
      </c>
      <c r="F12" s="44">
        <v>200542.816364</v>
      </c>
      <c r="G12" s="66">
        <v>0.52919700000000003</v>
      </c>
      <c r="H12" s="43">
        <v>68</v>
      </c>
      <c r="I12" s="44">
        <v>205008.22070500001</v>
      </c>
      <c r="J12" s="74">
        <v>0.60294099999999995</v>
      </c>
      <c r="K12" s="44">
        <v>206</v>
      </c>
      <c r="L12" s="44">
        <v>199068.799397</v>
      </c>
      <c r="M12" s="66">
        <v>0.50485400000000002</v>
      </c>
      <c r="N12" s="43">
        <v>0</v>
      </c>
      <c r="O12" s="44">
        <v>0</v>
      </c>
      <c r="P12" s="74">
        <v>0</v>
      </c>
    </row>
    <row r="13" spans="1:16" ht="15" customHeight="1" x14ac:dyDescent="0.2">
      <c r="A13" s="111"/>
      <c r="B13" s="114"/>
      <c r="C13" s="84" t="s">
        <v>51</v>
      </c>
      <c r="D13" s="44">
        <v>236</v>
      </c>
      <c r="E13" s="53">
        <v>9.2296000000000003E-2</v>
      </c>
      <c r="F13" s="44">
        <v>222979.06672</v>
      </c>
      <c r="G13" s="66">
        <v>0.73305100000000001</v>
      </c>
      <c r="H13" s="43">
        <v>62</v>
      </c>
      <c r="I13" s="44">
        <v>219450.85864200001</v>
      </c>
      <c r="J13" s="74">
        <v>0.61290299999999998</v>
      </c>
      <c r="K13" s="44">
        <v>174</v>
      </c>
      <c r="L13" s="44">
        <v>224236.244312</v>
      </c>
      <c r="M13" s="66">
        <v>0.77586200000000005</v>
      </c>
      <c r="N13" s="43">
        <v>0</v>
      </c>
      <c r="O13" s="44">
        <v>0</v>
      </c>
      <c r="P13" s="74">
        <v>0</v>
      </c>
    </row>
    <row r="14" spans="1:16" s="3" customFormat="1" ht="15" customHeight="1" x14ac:dyDescent="0.2">
      <c r="A14" s="111"/>
      <c r="B14" s="114"/>
      <c r="C14" s="84" t="s">
        <v>52</v>
      </c>
      <c r="D14" s="35">
        <v>171</v>
      </c>
      <c r="E14" s="55">
        <v>7.2396000000000002E-2</v>
      </c>
      <c r="F14" s="35">
        <v>230439.33233999999</v>
      </c>
      <c r="G14" s="68">
        <v>0.80701800000000001</v>
      </c>
      <c r="H14" s="43">
        <v>38</v>
      </c>
      <c r="I14" s="44">
        <v>226714.55559100001</v>
      </c>
      <c r="J14" s="74">
        <v>0.57894699999999999</v>
      </c>
      <c r="K14" s="35">
        <v>133</v>
      </c>
      <c r="L14" s="35">
        <v>231503.55426800001</v>
      </c>
      <c r="M14" s="68">
        <v>0.87217999999999996</v>
      </c>
      <c r="N14" s="43">
        <v>0</v>
      </c>
      <c r="O14" s="44">
        <v>0</v>
      </c>
      <c r="P14" s="74">
        <v>0</v>
      </c>
    </row>
    <row r="15" spans="1:16" ht="15" customHeight="1" x14ac:dyDescent="0.2">
      <c r="A15" s="111"/>
      <c r="B15" s="114"/>
      <c r="C15" s="84" t="s">
        <v>53</v>
      </c>
      <c r="D15" s="44">
        <v>135</v>
      </c>
      <c r="E15" s="53">
        <v>6.9124000000000005E-2</v>
      </c>
      <c r="F15" s="44">
        <v>235108.778139</v>
      </c>
      <c r="G15" s="66">
        <v>0.84444399999999997</v>
      </c>
      <c r="H15" s="43">
        <v>29</v>
      </c>
      <c r="I15" s="44">
        <v>202947.50237999999</v>
      </c>
      <c r="J15" s="74">
        <v>0.37930999999999998</v>
      </c>
      <c r="K15" s="44">
        <v>106</v>
      </c>
      <c r="L15" s="44">
        <v>243907.617734</v>
      </c>
      <c r="M15" s="66">
        <v>0.97169799999999995</v>
      </c>
      <c r="N15" s="43">
        <v>0</v>
      </c>
      <c r="O15" s="44">
        <v>0</v>
      </c>
      <c r="P15" s="74">
        <v>0</v>
      </c>
    </row>
    <row r="16" spans="1:16" ht="15" customHeight="1" x14ac:dyDescent="0.2">
      <c r="A16" s="111"/>
      <c r="B16" s="114"/>
      <c r="C16" s="84" t="s">
        <v>54</v>
      </c>
      <c r="D16" s="44">
        <v>120</v>
      </c>
      <c r="E16" s="53">
        <v>7.7922000000000005E-2</v>
      </c>
      <c r="F16" s="44">
        <v>239539.83082599999</v>
      </c>
      <c r="G16" s="66">
        <v>0.65</v>
      </c>
      <c r="H16" s="43">
        <v>26</v>
      </c>
      <c r="I16" s="44">
        <v>220929.62439300001</v>
      </c>
      <c r="J16" s="74">
        <v>0.42307699999999998</v>
      </c>
      <c r="K16" s="44">
        <v>94</v>
      </c>
      <c r="L16" s="44">
        <v>244687.33473199999</v>
      </c>
      <c r="M16" s="66">
        <v>0.71276600000000001</v>
      </c>
      <c r="N16" s="43">
        <v>0</v>
      </c>
      <c r="O16" s="44">
        <v>0</v>
      </c>
      <c r="P16" s="74">
        <v>0</v>
      </c>
    </row>
    <row r="17" spans="1:16" ht="15" customHeight="1" x14ac:dyDescent="0.2">
      <c r="A17" s="111"/>
      <c r="B17" s="114"/>
      <c r="C17" s="84" t="s">
        <v>55</v>
      </c>
      <c r="D17" s="44">
        <v>124</v>
      </c>
      <c r="E17" s="53">
        <v>0.10773199999999999</v>
      </c>
      <c r="F17" s="44">
        <v>265086.83450699999</v>
      </c>
      <c r="G17" s="66">
        <v>0.77419400000000005</v>
      </c>
      <c r="H17" s="43">
        <v>28</v>
      </c>
      <c r="I17" s="44">
        <v>199549.23028300001</v>
      </c>
      <c r="J17" s="74">
        <v>0.17857100000000001</v>
      </c>
      <c r="K17" s="44">
        <v>96</v>
      </c>
      <c r="L17" s="44">
        <v>284201.96907200001</v>
      </c>
      <c r="M17" s="66">
        <v>0.94791700000000001</v>
      </c>
      <c r="N17" s="43">
        <v>0</v>
      </c>
      <c r="O17" s="44">
        <v>0</v>
      </c>
      <c r="P17" s="74">
        <v>0</v>
      </c>
    </row>
    <row r="18" spans="1:16" s="3" customFormat="1" ht="15" customHeight="1" x14ac:dyDescent="0.2">
      <c r="A18" s="111"/>
      <c r="B18" s="114"/>
      <c r="C18" s="84" t="s">
        <v>56</v>
      </c>
      <c r="D18" s="35">
        <v>135</v>
      </c>
      <c r="E18" s="55">
        <v>9.6912999999999999E-2</v>
      </c>
      <c r="F18" s="35">
        <v>254129.48050000001</v>
      </c>
      <c r="G18" s="68">
        <v>0.614815</v>
      </c>
      <c r="H18" s="43">
        <v>32</v>
      </c>
      <c r="I18" s="44">
        <v>209651.285921</v>
      </c>
      <c r="J18" s="74">
        <v>0.15625</v>
      </c>
      <c r="K18" s="35">
        <v>103</v>
      </c>
      <c r="L18" s="35">
        <v>267947.94871899998</v>
      </c>
      <c r="M18" s="68">
        <v>0.75728200000000001</v>
      </c>
      <c r="N18" s="43">
        <v>0</v>
      </c>
      <c r="O18" s="44">
        <v>0</v>
      </c>
      <c r="P18" s="74">
        <v>0</v>
      </c>
    </row>
    <row r="19" spans="1:16" s="3" customFormat="1" ht="15" customHeight="1" x14ac:dyDescent="0.2">
      <c r="A19" s="112"/>
      <c r="B19" s="115"/>
      <c r="C19" s="85" t="s">
        <v>9</v>
      </c>
      <c r="D19" s="46">
        <v>1514</v>
      </c>
      <c r="E19" s="54">
        <v>9.1111999999999999E-2</v>
      </c>
      <c r="F19" s="46">
        <v>215497.560616</v>
      </c>
      <c r="G19" s="67">
        <v>0.59379099999999996</v>
      </c>
      <c r="H19" s="87">
        <v>376</v>
      </c>
      <c r="I19" s="46">
        <v>200413.63795100001</v>
      </c>
      <c r="J19" s="75">
        <v>0.42819099999999999</v>
      </c>
      <c r="K19" s="46">
        <v>1138</v>
      </c>
      <c r="L19" s="46">
        <v>220481.35228699999</v>
      </c>
      <c r="M19" s="67">
        <v>0.64850600000000003</v>
      </c>
      <c r="N19" s="87">
        <v>0</v>
      </c>
      <c r="O19" s="46">
        <v>0</v>
      </c>
      <c r="P19" s="75">
        <v>0</v>
      </c>
    </row>
    <row r="20" spans="1:16" ht="15" customHeight="1" x14ac:dyDescent="0.2">
      <c r="A20" s="110">
        <v>2</v>
      </c>
      <c r="B20" s="113" t="s">
        <v>57</v>
      </c>
      <c r="C20" s="84" t="s">
        <v>46</v>
      </c>
      <c r="D20" s="44">
        <v>6</v>
      </c>
      <c r="E20" s="53">
        <v>0.28571400000000002</v>
      </c>
      <c r="F20" s="44">
        <v>68470.833333000002</v>
      </c>
      <c r="G20" s="66">
        <v>0.33333299999999999</v>
      </c>
      <c r="H20" s="43">
        <v>2</v>
      </c>
      <c r="I20" s="44">
        <v>47904.5</v>
      </c>
      <c r="J20" s="74">
        <v>0.5</v>
      </c>
      <c r="K20" s="44">
        <v>4</v>
      </c>
      <c r="L20" s="44">
        <v>78754</v>
      </c>
      <c r="M20" s="66">
        <v>0.25</v>
      </c>
      <c r="N20" s="43">
        <v>0</v>
      </c>
      <c r="O20" s="44">
        <v>0</v>
      </c>
      <c r="P20" s="74">
        <v>0</v>
      </c>
    </row>
    <row r="21" spans="1:16" ht="15" customHeight="1" x14ac:dyDescent="0.2">
      <c r="A21" s="111"/>
      <c r="B21" s="114"/>
      <c r="C21" s="84" t="s">
        <v>47</v>
      </c>
      <c r="D21" s="44">
        <v>49</v>
      </c>
      <c r="E21" s="53">
        <v>0.51578900000000005</v>
      </c>
      <c r="F21" s="44">
        <v>128657.346939</v>
      </c>
      <c r="G21" s="66">
        <v>8.1632999999999997E-2</v>
      </c>
      <c r="H21" s="43">
        <v>11</v>
      </c>
      <c r="I21" s="44">
        <v>147792.36363599999</v>
      </c>
      <c r="J21" s="74">
        <v>0</v>
      </c>
      <c r="K21" s="44">
        <v>38</v>
      </c>
      <c r="L21" s="44">
        <v>123118.263158</v>
      </c>
      <c r="M21" s="66">
        <v>0.105263</v>
      </c>
      <c r="N21" s="43">
        <v>0</v>
      </c>
      <c r="O21" s="44">
        <v>0</v>
      </c>
      <c r="P21" s="74">
        <v>0</v>
      </c>
    </row>
    <row r="22" spans="1:16" ht="15" customHeight="1" x14ac:dyDescent="0.2">
      <c r="A22" s="111"/>
      <c r="B22" s="114"/>
      <c r="C22" s="84" t="s">
        <v>48</v>
      </c>
      <c r="D22" s="44">
        <v>201</v>
      </c>
      <c r="E22" s="53">
        <v>0.29955300000000001</v>
      </c>
      <c r="F22" s="44">
        <v>158458.80596999999</v>
      </c>
      <c r="G22" s="66">
        <v>0.124378</v>
      </c>
      <c r="H22" s="43">
        <v>62</v>
      </c>
      <c r="I22" s="44">
        <v>176245.40322599999</v>
      </c>
      <c r="J22" s="74">
        <v>0.16128999999999999</v>
      </c>
      <c r="K22" s="44">
        <v>139</v>
      </c>
      <c r="L22" s="44">
        <v>150525.21582700001</v>
      </c>
      <c r="M22" s="66">
        <v>0.107914</v>
      </c>
      <c r="N22" s="43">
        <v>0</v>
      </c>
      <c r="O22" s="44">
        <v>0</v>
      </c>
      <c r="P22" s="74">
        <v>0</v>
      </c>
    </row>
    <row r="23" spans="1:16" ht="15" customHeight="1" x14ac:dyDescent="0.2">
      <c r="A23" s="111"/>
      <c r="B23" s="114"/>
      <c r="C23" s="84" t="s">
        <v>49</v>
      </c>
      <c r="D23" s="44">
        <v>242</v>
      </c>
      <c r="E23" s="53">
        <v>0.119329</v>
      </c>
      <c r="F23" s="44">
        <v>172527.09090899999</v>
      </c>
      <c r="G23" s="66">
        <v>0.21074399999999999</v>
      </c>
      <c r="H23" s="43">
        <v>76</v>
      </c>
      <c r="I23" s="44">
        <v>184025.671053</v>
      </c>
      <c r="J23" s="74">
        <v>0.25</v>
      </c>
      <c r="K23" s="44">
        <v>166</v>
      </c>
      <c r="L23" s="44">
        <v>167262.680723</v>
      </c>
      <c r="M23" s="66">
        <v>0.192771</v>
      </c>
      <c r="N23" s="43">
        <v>0</v>
      </c>
      <c r="O23" s="44">
        <v>0</v>
      </c>
      <c r="P23" s="74">
        <v>0</v>
      </c>
    </row>
    <row r="24" spans="1:16" ht="15" customHeight="1" x14ac:dyDescent="0.2">
      <c r="A24" s="111"/>
      <c r="B24" s="114"/>
      <c r="C24" s="84" t="s">
        <v>50</v>
      </c>
      <c r="D24" s="44">
        <v>180</v>
      </c>
      <c r="E24" s="53">
        <v>6.3246999999999998E-2</v>
      </c>
      <c r="F24" s="44">
        <v>192401.283333</v>
      </c>
      <c r="G24" s="66">
        <v>0.39444400000000002</v>
      </c>
      <c r="H24" s="43">
        <v>57</v>
      </c>
      <c r="I24" s="44">
        <v>208841.73684200001</v>
      </c>
      <c r="J24" s="74">
        <v>0.57894699999999999</v>
      </c>
      <c r="K24" s="44">
        <v>123</v>
      </c>
      <c r="L24" s="44">
        <v>184782.53658499999</v>
      </c>
      <c r="M24" s="66">
        <v>0.30894300000000002</v>
      </c>
      <c r="N24" s="43">
        <v>0</v>
      </c>
      <c r="O24" s="44">
        <v>0</v>
      </c>
      <c r="P24" s="74">
        <v>0</v>
      </c>
    </row>
    <row r="25" spans="1:16" ht="15" customHeight="1" x14ac:dyDescent="0.2">
      <c r="A25" s="111"/>
      <c r="B25" s="114"/>
      <c r="C25" s="84" t="s">
        <v>51</v>
      </c>
      <c r="D25" s="44">
        <v>120</v>
      </c>
      <c r="E25" s="53">
        <v>4.6929999999999999E-2</v>
      </c>
      <c r="F25" s="44">
        <v>201048.4</v>
      </c>
      <c r="G25" s="66">
        <v>0.51666699999999999</v>
      </c>
      <c r="H25" s="43">
        <v>28</v>
      </c>
      <c r="I25" s="44">
        <v>206515.892857</v>
      </c>
      <c r="J25" s="74">
        <v>0.5</v>
      </c>
      <c r="K25" s="44">
        <v>92</v>
      </c>
      <c r="L25" s="44">
        <v>199384.380435</v>
      </c>
      <c r="M25" s="66">
        <v>0.52173899999999995</v>
      </c>
      <c r="N25" s="43">
        <v>0</v>
      </c>
      <c r="O25" s="44">
        <v>0</v>
      </c>
      <c r="P25" s="74">
        <v>0</v>
      </c>
    </row>
    <row r="26" spans="1:16" s="3" customFormat="1" ht="15" customHeight="1" x14ac:dyDescent="0.2">
      <c r="A26" s="111"/>
      <c r="B26" s="114"/>
      <c r="C26" s="84" t="s">
        <v>52</v>
      </c>
      <c r="D26" s="35">
        <v>92</v>
      </c>
      <c r="E26" s="55">
        <v>3.8949999999999999E-2</v>
      </c>
      <c r="F26" s="35">
        <v>219314.5</v>
      </c>
      <c r="G26" s="68">
        <v>0.56521699999999997</v>
      </c>
      <c r="H26" s="43">
        <v>28</v>
      </c>
      <c r="I26" s="44">
        <v>214539.214286</v>
      </c>
      <c r="J26" s="74">
        <v>0.60714299999999999</v>
      </c>
      <c r="K26" s="35">
        <v>64</v>
      </c>
      <c r="L26" s="35">
        <v>221403.6875</v>
      </c>
      <c r="M26" s="68">
        <v>0.546875</v>
      </c>
      <c r="N26" s="43">
        <v>0</v>
      </c>
      <c r="O26" s="44">
        <v>0</v>
      </c>
      <c r="P26" s="74">
        <v>0</v>
      </c>
    </row>
    <row r="27" spans="1:16" ht="15" customHeight="1" x14ac:dyDescent="0.2">
      <c r="A27" s="111"/>
      <c r="B27" s="114"/>
      <c r="C27" s="84" t="s">
        <v>53</v>
      </c>
      <c r="D27" s="44">
        <v>65</v>
      </c>
      <c r="E27" s="53">
        <v>3.3281999999999999E-2</v>
      </c>
      <c r="F27" s="44">
        <v>207125.90769200001</v>
      </c>
      <c r="G27" s="66">
        <v>0.50769200000000003</v>
      </c>
      <c r="H27" s="43">
        <v>15</v>
      </c>
      <c r="I27" s="44">
        <v>183714.4</v>
      </c>
      <c r="J27" s="74">
        <v>0.26666699999999999</v>
      </c>
      <c r="K27" s="44">
        <v>50</v>
      </c>
      <c r="L27" s="44">
        <v>214149.36</v>
      </c>
      <c r="M27" s="66">
        <v>0.57999999999999996</v>
      </c>
      <c r="N27" s="43">
        <v>0</v>
      </c>
      <c r="O27" s="44">
        <v>0</v>
      </c>
      <c r="P27" s="74">
        <v>0</v>
      </c>
    </row>
    <row r="28" spans="1:16" ht="15" customHeight="1" x14ac:dyDescent="0.2">
      <c r="A28" s="111"/>
      <c r="B28" s="114"/>
      <c r="C28" s="84" t="s">
        <v>54</v>
      </c>
      <c r="D28" s="44">
        <v>28</v>
      </c>
      <c r="E28" s="53">
        <v>1.8182E-2</v>
      </c>
      <c r="F28" s="44">
        <v>207148.75</v>
      </c>
      <c r="G28" s="66">
        <v>0.35714299999999999</v>
      </c>
      <c r="H28" s="43">
        <v>4</v>
      </c>
      <c r="I28" s="44">
        <v>136864.5</v>
      </c>
      <c r="J28" s="74">
        <v>0</v>
      </c>
      <c r="K28" s="44">
        <v>24</v>
      </c>
      <c r="L28" s="44">
        <v>218862.79166700001</v>
      </c>
      <c r="M28" s="66">
        <v>0.41666700000000001</v>
      </c>
      <c r="N28" s="43">
        <v>0</v>
      </c>
      <c r="O28" s="44">
        <v>0</v>
      </c>
      <c r="P28" s="74">
        <v>0</v>
      </c>
    </row>
    <row r="29" spans="1:16" ht="15" customHeight="1" x14ac:dyDescent="0.2">
      <c r="A29" s="111"/>
      <c r="B29" s="114"/>
      <c r="C29" s="84" t="s">
        <v>55</v>
      </c>
      <c r="D29" s="44">
        <v>13</v>
      </c>
      <c r="E29" s="53">
        <v>1.1294999999999999E-2</v>
      </c>
      <c r="F29" s="44">
        <v>213913.538462</v>
      </c>
      <c r="G29" s="66">
        <v>0.461538</v>
      </c>
      <c r="H29" s="43">
        <v>5</v>
      </c>
      <c r="I29" s="44">
        <v>153682.6</v>
      </c>
      <c r="J29" s="74">
        <v>0.2</v>
      </c>
      <c r="K29" s="44">
        <v>8</v>
      </c>
      <c r="L29" s="44">
        <v>251557.875</v>
      </c>
      <c r="M29" s="66">
        <v>0.625</v>
      </c>
      <c r="N29" s="43">
        <v>0</v>
      </c>
      <c r="O29" s="44">
        <v>0</v>
      </c>
      <c r="P29" s="74">
        <v>0</v>
      </c>
    </row>
    <row r="30" spans="1:16" s="3" customFormat="1" ht="15" customHeight="1" x14ac:dyDescent="0.2">
      <c r="A30" s="111"/>
      <c r="B30" s="114"/>
      <c r="C30" s="84" t="s">
        <v>56</v>
      </c>
      <c r="D30" s="35">
        <v>10</v>
      </c>
      <c r="E30" s="55">
        <v>7.1789999999999996E-3</v>
      </c>
      <c r="F30" s="35">
        <v>164185.20000000001</v>
      </c>
      <c r="G30" s="68">
        <v>0</v>
      </c>
      <c r="H30" s="43">
        <v>6</v>
      </c>
      <c r="I30" s="44">
        <v>98921.5</v>
      </c>
      <c r="J30" s="74">
        <v>0</v>
      </c>
      <c r="K30" s="35">
        <v>4</v>
      </c>
      <c r="L30" s="35">
        <v>262080.75</v>
      </c>
      <c r="M30" s="68">
        <v>0</v>
      </c>
      <c r="N30" s="43">
        <v>0</v>
      </c>
      <c r="O30" s="44">
        <v>0</v>
      </c>
      <c r="P30" s="74">
        <v>0</v>
      </c>
    </row>
    <row r="31" spans="1:16" s="3" customFormat="1" ht="15" customHeight="1" x14ac:dyDescent="0.2">
      <c r="A31" s="112"/>
      <c r="B31" s="115"/>
      <c r="C31" s="85" t="s">
        <v>9</v>
      </c>
      <c r="D31" s="46">
        <v>1006</v>
      </c>
      <c r="E31" s="54">
        <v>6.0539999999999997E-2</v>
      </c>
      <c r="F31" s="46">
        <v>181846.780318</v>
      </c>
      <c r="G31" s="67">
        <v>0.31411499999999998</v>
      </c>
      <c r="H31" s="87">
        <v>294</v>
      </c>
      <c r="I31" s="46">
        <v>187052.139456</v>
      </c>
      <c r="J31" s="75">
        <v>0.33673500000000001</v>
      </c>
      <c r="K31" s="46">
        <v>712</v>
      </c>
      <c r="L31" s="46">
        <v>179697.37640400001</v>
      </c>
      <c r="M31" s="67">
        <v>0.30477500000000002</v>
      </c>
      <c r="N31" s="87">
        <v>0</v>
      </c>
      <c r="O31" s="46">
        <v>0</v>
      </c>
      <c r="P31" s="75">
        <v>0</v>
      </c>
    </row>
    <row r="32" spans="1:16" ht="15" customHeight="1" x14ac:dyDescent="0.2">
      <c r="A32" s="110">
        <v>3</v>
      </c>
      <c r="B32" s="113" t="s">
        <v>58</v>
      </c>
      <c r="C32" s="84" t="s">
        <v>46</v>
      </c>
      <c r="D32" s="44">
        <v>3</v>
      </c>
      <c r="E32" s="44">
        <v>0</v>
      </c>
      <c r="F32" s="44">
        <v>7736.1008339999998</v>
      </c>
      <c r="G32" s="66">
        <v>0.33333299999999999</v>
      </c>
      <c r="H32" s="43">
        <v>0</v>
      </c>
      <c r="I32" s="44">
        <v>-23920.13349</v>
      </c>
      <c r="J32" s="74">
        <v>0.5</v>
      </c>
      <c r="K32" s="44">
        <v>3</v>
      </c>
      <c r="L32" s="44">
        <v>40199.069482999999</v>
      </c>
      <c r="M32" s="66">
        <v>0.25</v>
      </c>
      <c r="N32" s="43">
        <v>0</v>
      </c>
      <c r="O32" s="44">
        <v>0</v>
      </c>
      <c r="P32" s="74">
        <v>0</v>
      </c>
    </row>
    <row r="33" spans="1:16" ht="15" customHeight="1" x14ac:dyDescent="0.2">
      <c r="A33" s="111"/>
      <c r="B33" s="114"/>
      <c r="C33" s="84" t="s">
        <v>47</v>
      </c>
      <c r="D33" s="44">
        <v>35</v>
      </c>
      <c r="E33" s="44">
        <v>0</v>
      </c>
      <c r="F33" s="44">
        <v>4482.9500319999997</v>
      </c>
      <c r="G33" s="66">
        <v>8.1632999999999997E-2</v>
      </c>
      <c r="H33" s="43">
        <v>11</v>
      </c>
      <c r="I33" s="44">
        <v>147792.36363599999</v>
      </c>
      <c r="J33" s="74">
        <v>0</v>
      </c>
      <c r="K33" s="44">
        <v>24</v>
      </c>
      <c r="L33" s="44">
        <v>-1056.1337490000001</v>
      </c>
      <c r="M33" s="66">
        <v>0.105263</v>
      </c>
      <c r="N33" s="43">
        <v>0</v>
      </c>
      <c r="O33" s="44">
        <v>0</v>
      </c>
      <c r="P33" s="74">
        <v>0</v>
      </c>
    </row>
    <row r="34" spans="1:16" ht="15" customHeight="1" x14ac:dyDescent="0.2">
      <c r="A34" s="111"/>
      <c r="B34" s="114"/>
      <c r="C34" s="84" t="s">
        <v>48</v>
      </c>
      <c r="D34" s="44">
        <v>108</v>
      </c>
      <c r="E34" s="44">
        <v>0</v>
      </c>
      <c r="F34" s="44">
        <v>11076.278054</v>
      </c>
      <c r="G34" s="66">
        <v>-3.6912E-2</v>
      </c>
      <c r="H34" s="43">
        <v>37</v>
      </c>
      <c r="I34" s="44">
        <v>32572.685685</v>
      </c>
      <c r="J34" s="74">
        <v>4.129E-2</v>
      </c>
      <c r="K34" s="44">
        <v>71</v>
      </c>
      <c r="L34" s="44">
        <v>1778.7870379999999</v>
      </c>
      <c r="M34" s="66">
        <v>-6.8557000000000007E-2</v>
      </c>
      <c r="N34" s="43">
        <v>0</v>
      </c>
      <c r="O34" s="44">
        <v>0</v>
      </c>
      <c r="P34" s="74">
        <v>0</v>
      </c>
    </row>
    <row r="35" spans="1:16" ht="15" customHeight="1" x14ac:dyDescent="0.2">
      <c r="A35" s="111"/>
      <c r="B35" s="114"/>
      <c r="C35" s="84" t="s">
        <v>49</v>
      </c>
      <c r="D35" s="44">
        <v>33</v>
      </c>
      <c r="E35" s="44">
        <v>0</v>
      </c>
      <c r="F35" s="44">
        <v>295.24130300000002</v>
      </c>
      <c r="G35" s="66">
        <v>-6.1983000000000003E-2</v>
      </c>
      <c r="H35" s="43">
        <v>10</v>
      </c>
      <c r="I35" s="44">
        <v>9290.3997309999995</v>
      </c>
      <c r="J35" s="74">
        <v>-0.12878800000000001</v>
      </c>
      <c r="K35" s="44">
        <v>23</v>
      </c>
      <c r="L35" s="44">
        <v>-3813.7434760000001</v>
      </c>
      <c r="M35" s="66">
        <v>-3.1005000000000001E-2</v>
      </c>
      <c r="N35" s="43">
        <v>0</v>
      </c>
      <c r="O35" s="44">
        <v>0</v>
      </c>
      <c r="P35" s="74">
        <v>0</v>
      </c>
    </row>
    <row r="36" spans="1:16" ht="15" customHeight="1" x14ac:dyDescent="0.2">
      <c r="A36" s="111"/>
      <c r="B36" s="114"/>
      <c r="C36" s="84" t="s">
        <v>50</v>
      </c>
      <c r="D36" s="44">
        <v>-94</v>
      </c>
      <c r="E36" s="44">
        <v>0</v>
      </c>
      <c r="F36" s="44">
        <v>-8141.5330309999999</v>
      </c>
      <c r="G36" s="66">
        <v>-0.13475300000000001</v>
      </c>
      <c r="H36" s="43">
        <v>-11</v>
      </c>
      <c r="I36" s="44">
        <v>3833.5161370000001</v>
      </c>
      <c r="J36" s="74">
        <v>-2.3994000000000001E-2</v>
      </c>
      <c r="K36" s="44">
        <v>-83</v>
      </c>
      <c r="L36" s="44">
        <v>-14286.262812000001</v>
      </c>
      <c r="M36" s="66">
        <v>-0.195911</v>
      </c>
      <c r="N36" s="43">
        <v>0</v>
      </c>
      <c r="O36" s="44">
        <v>0</v>
      </c>
      <c r="P36" s="74">
        <v>0</v>
      </c>
    </row>
    <row r="37" spans="1:16" ht="15" customHeight="1" x14ac:dyDescent="0.2">
      <c r="A37" s="111"/>
      <c r="B37" s="114"/>
      <c r="C37" s="84" t="s">
        <v>51</v>
      </c>
      <c r="D37" s="44">
        <v>-116</v>
      </c>
      <c r="E37" s="44">
        <v>0</v>
      </c>
      <c r="F37" s="44">
        <v>-21930.666720000001</v>
      </c>
      <c r="G37" s="66">
        <v>-0.21638399999999999</v>
      </c>
      <c r="H37" s="43">
        <v>-34</v>
      </c>
      <c r="I37" s="44">
        <v>-12934.965784</v>
      </c>
      <c r="J37" s="74">
        <v>-0.112903</v>
      </c>
      <c r="K37" s="44">
        <v>-82</v>
      </c>
      <c r="L37" s="44">
        <v>-24851.863877</v>
      </c>
      <c r="M37" s="66">
        <v>-0.25412299999999999</v>
      </c>
      <c r="N37" s="43">
        <v>0</v>
      </c>
      <c r="O37" s="44">
        <v>0</v>
      </c>
      <c r="P37" s="74">
        <v>0</v>
      </c>
    </row>
    <row r="38" spans="1:16" s="3" customFormat="1" ht="15" customHeight="1" x14ac:dyDescent="0.2">
      <c r="A38" s="111"/>
      <c r="B38" s="114"/>
      <c r="C38" s="84" t="s">
        <v>52</v>
      </c>
      <c r="D38" s="35">
        <v>-79</v>
      </c>
      <c r="E38" s="35">
        <v>0</v>
      </c>
      <c r="F38" s="35">
        <v>-11124.832340000001</v>
      </c>
      <c r="G38" s="68">
        <v>-0.24179999999999999</v>
      </c>
      <c r="H38" s="43">
        <v>-10</v>
      </c>
      <c r="I38" s="44">
        <v>-12175.341305</v>
      </c>
      <c r="J38" s="74">
        <v>2.8195000000000001E-2</v>
      </c>
      <c r="K38" s="35">
        <v>-69</v>
      </c>
      <c r="L38" s="35">
        <v>-10099.866768</v>
      </c>
      <c r="M38" s="68">
        <v>-0.32530500000000001</v>
      </c>
      <c r="N38" s="43">
        <v>0</v>
      </c>
      <c r="O38" s="44">
        <v>0</v>
      </c>
      <c r="P38" s="74">
        <v>0</v>
      </c>
    </row>
    <row r="39" spans="1:16" ht="15" customHeight="1" x14ac:dyDescent="0.2">
      <c r="A39" s="111"/>
      <c r="B39" s="114"/>
      <c r="C39" s="84" t="s">
        <v>53</v>
      </c>
      <c r="D39" s="44">
        <v>-70</v>
      </c>
      <c r="E39" s="44">
        <v>0</v>
      </c>
      <c r="F39" s="44">
        <v>-27982.870447000001</v>
      </c>
      <c r="G39" s="66">
        <v>-0.336752</v>
      </c>
      <c r="H39" s="43">
        <v>-14</v>
      </c>
      <c r="I39" s="44">
        <v>-19233.10238</v>
      </c>
      <c r="J39" s="74">
        <v>-0.11264399999999999</v>
      </c>
      <c r="K39" s="44">
        <v>-56</v>
      </c>
      <c r="L39" s="44">
        <v>-29758.257733999999</v>
      </c>
      <c r="M39" s="66">
        <v>-0.39169799999999999</v>
      </c>
      <c r="N39" s="43">
        <v>0</v>
      </c>
      <c r="O39" s="44">
        <v>0</v>
      </c>
      <c r="P39" s="74">
        <v>0</v>
      </c>
    </row>
    <row r="40" spans="1:16" ht="15" customHeight="1" x14ac:dyDescent="0.2">
      <c r="A40" s="111"/>
      <c r="B40" s="114"/>
      <c r="C40" s="84" t="s">
        <v>54</v>
      </c>
      <c r="D40" s="44">
        <v>-92</v>
      </c>
      <c r="E40" s="44">
        <v>0</v>
      </c>
      <c r="F40" s="44">
        <v>-32391.080826000001</v>
      </c>
      <c r="G40" s="66">
        <v>-0.29285699999999998</v>
      </c>
      <c r="H40" s="43">
        <v>-22</v>
      </c>
      <c r="I40" s="44">
        <v>-84065.124393000006</v>
      </c>
      <c r="J40" s="74">
        <v>-0.42307699999999998</v>
      </c>
      <c r="K40" s="44">
        <v>-70</v>
      </c>
      <c r="L40" s="44">
        <v>-25824.543065999998</v>
      </c>
      <c r="M40" s="66">
        <v>-0.296099</v>
      </c>
      <c r="N40" s="43">
        <v>0</v>
      </c>
      <c r="O40" s="44">
        <v>0</v>
      </c>
      <c r="P40" s="74">
        <v>0</v>
      </c>
    </row>
    <row r="41" spans="1:16" ht="15" customHeight="1" x14ac:dyDescent="0.2">
      <c r="A41" s="111"/>
      <c r="B41" s="114"/>
      <c r="C41" s="84" t="s">
        <v>55</v>
      </c>
      <c r="D41" s="44">
        <v>-111</v>
      </c>
      <c r="E41" s="44">
        <v>0</v>
      </c>
      <c r="F41" s="44">
        <v>-51173.296045000003</v>
      </c>
      <c r="G41" s="66">
        <v>-0.31265500000000002</v>
      </c>
      <c r="H41" s="43">
        <v>-23</v>
      </c>
      <c r="I41" s="44">
        <v>-45866.630282999999</v>
      </c>
      <c r="J41" s="74">
        <v>2.1429E-2</v>
      </c>
      <c r="K41" s="44">
        <v>-88</v>
      </c>
      <c r="L41" s="44">
        <v>-32644.094072</v>
      </c>
      <c r="M41" s="66">
        <v>-0.32291700000000001</v>
      </c>
      <c r="N41" s="43">
        <v>0</v>
      </c>
      <c r="O41" s="44">
        <v>0</v>
      </c>
      <c r="P41" s="74">
        <v>0</v>
      </c>
    </row>
    <row r="42" spans="1:16" s="3" customFormat="1" ht="15" customHeight="1" x14ac:dyDescent="0.2">
      <c r="A42" s="111"/>
      <c r="B42" s="114"/>
      <c r="C42" s="84" t="s">
        <v>56</v>
      </c>
      <c r="D42" s="35">
        <v>-125</v>
      </c>
      <c r="E42" s="35">
        <v>0</v>
      </c>
      <c r="F42" s="35">
        <v>-89944.280499999993</v>
      </c>
      <c r="G42" s="68">
        <v>-0.614815</v>
      </c>
      <c r="H42" s="43">
        <v>-26</v>
      </c>
      <c r="I42" s="44">
        <v>-110729.785921</v>
      </c>
      <c r="J42" s="74">
        <v>-0.15625</v>
      </c>
      <c r="K42" s="35">
        <v>-99</v>
      </c>
      <c r="L42" s="35">
        <v>-5867.198719</v>
      </c>
      <c r="M42" s="68">
        <v>-0.75728200000000001</v>
      </c>
      <c r="N42" s="43">
        <v>0</v>
      </c>
      <c r="O42" s="44">
        <v>0</v>
      </c>
      <c r="P42" s="74">
        <v>0</v>
      </c>
    </row>
    <row r="43" spans="1:16" s="3" customFormat="1" ht="15" customHeight="1" x14ac:dyDescent="0.2">
      <c r="A43" s="112"/>
      <c r="B43" s="115"/>
      <c r="C43" s="85" t="s">
        <v>9</v>
      </c>
      <c r="D43" s="46">
        <v>-508</v>
      </c>
      <c r="E43" s="46">
        <v>0</v>
      </c>
      <c r="F43" s="46">
        <v>-33650.780297999998</v>
      </c>
      <c r="G43" s="67">
        <v>-0.27967599999999998</v>
      </c>
      <c r="H43" s="87">
        <v>-82</v>
      </c>
      <c r="I43" s="46">
        <v>-13361.498495</v>
      </c>
      <c r="J43" s="75">
        <v>-9.1456999999999997E-2</v>
      </c>
      <c r="K43" s="46">
        <v>-426</v>
      </c>
      <c r="L43" s="46">
        <v>-40783.975881999999</v>
      </c>
      <c r="M43" s="67">
        <v>-0.34373100000000001</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7</v>
      </c>
      <c r="E45" s="53">
        <v>7.3683999999999999E-2</v>
      </c>
      <c r="F45" s="44">
        <v>229296.857143</v>
      </c>
      <c r="G45" s="66">
        <v>0.42857099999999998</v>
      </c>
      <c r="H45" s="43">
        <v>3</v>
      </c>
      <c r="I45" s="44">
        <v>256587</v>
      </c>
      <c r="J45" s="74">
        <v>1</v>
      </c>
      <c r="K45" s="44">
        <v>4</v>
      </c>
      <c r="L45" s="44">
        <v>208829.25</v>
      </c>
      <c r="M45" s="66">
        <v>0</v>
      </c>
      <c r="N45" s="43">
        <v>0</v>
      </c>
      <c r="O45" s="44">
        <v>0</v>
      </c>
      <c r="P45" s="74">
        <v>0</v>
      </c>
    </row>
    <row r="46" spans="1:16" ht="15" customHeight="1" x14ac:dyDescent="0.2">
      <c r="A46" s="111"/>
      <c r="B46" s="114"/>
      <c r="C46" s="84" t="s">
        <v>48</v>
      </c>
      <c r="D46" s="44">
        <v>60</v>
      </c>
      <c r="E46" s="53">
        <v>8.9418999999999998E-2</v>
      </c>
      <c r="F46" s="44">
        <v>169971.533333</v>
      </c>
      <c r="G46" s="66">
        <v>0.13333300000000001</v>
      </c>
      <c r="H46" s="43">
        <v>14</v>
      </c>
      <c r="I46" s="44">
        <v>166361</v>
      </c>
      <c r="J46" s="74">
        <v>0</v>
      </c>
      <c r="K46" s="44">
        <v>46</v>
      </c>
      <c r="L46" s="44">
        <v>171070.39130399999</v>
      </c>
      <c r="M46" s="66">
        <v>0.17391300000000001</v>
      </c>
      <c r="N46" s="43">
        <v>0</v>
      </c>
      <c r="O46" s="44">
        <v>0</v>
      </c>
      <c r="P46" s="74">
        <v>0</v>
      </c>
    </row>
    <row r="47" spans="1:16" ht="15" customHeight="1" x14ac:dyDescent="0.2">
      <c r="A47" s="111"/>
      <c r="B47" s="114"/>
      <c r="C47" s="84" t="s">
        <v>49</v>
      </c>
      <c r="D47" s="44">
        <v>203</v>
      </c>
      <c r="E47" s="53">
        <v>0.10009899999999999</v>
      </c>
      <c r="F47" s="44">
        <v>192312.571429</v>
      </c>
      <c r="G47" s="66">
        <v>0.33497500000000002</v>
      </c>
      <c r="H47" s="43">
        <v>43</v>
      </c>
      <c r="I47" s="44">
        <v>190345.23255799999</v>
      </c>
      <c r="J47" s="74">
        <v>0.44185999999999998</v>
      </c>
      <c r="K47" s="44">
        <v>160</v>
      </c>
      <c r="L47" s="44">
        <v>192841.29375000001</v>
      </c>
      <c r="M47" s="66">
        <v>0.30625000000000002</v>
      </c>
      <c r="N47" s="43">
        <v>0</v>
      </c>
      <c r="O47" s="44">
        <v>0</v>
      </c>
      <c r="P47" s="74">
        <v>0</v>
      </c>
    </row>
    <row r="48" spans="1:16" ht="15" customHeight="1" x14ac:dyDescent="0.2">
      <c r="A48" s="111"/>
      <c r="B48" s="114"/>
      <c r="C48" s="84" t="s">
        <v>50</v>
      </c>
      <c r="D48" s="44">
        <v>289</v>
      </c>
      <c r="E48" s="53">
        <v>0.101546</v>
      </c>
      <c r="F48" s="44">
        <v>219103.24913499999</v>
      </c>
      <c r="G48" s="66">
        <v>0.51903100000000002</v>
      </c>
      <c r="H48" s="43">
        <v>62</v>
      </c>
      <c r="I48" s="44">
        <v>236802.370968</v>
      </c>
      <c r="J48" s="74">
        <v>0.62903200000000004</v>
      </c>
      <c r="K48" s="44">
        <v>227</v>
      </c>
      <c r="L48" s="44">
        <v>214269.12775300001</v>
      </c>
      <c r="M48" s="66">
        <v>0.488987</v>
      </c>
      <c r="N48" s="43">
        <v>0</v>
      </c>
      <c r="O48" s="44">
        <v>0</v>
      </c>
      <c r="P48" s="74">
        <v>0</v>
      </c>
    </row>
    <row r="49" spans="1:16" ht="15" customHeight="1" x14ac:dyDescent="0.2">
      <c r="A49" s="111"/>
      <c r="B49" s="114"/>
      <c r="C49" s="84" t="s">
        <v>51</v>
      </c>
      <c r="D49" s="44">
        <v>217</v>
      </c>
      <c r="E49" s="53">
        <v>8.4864999999999996E-2</v>
      </c>
      <c r="F49" s="44">
        <v>252410.585253</v>
      </c>
      <c r="G49" s="66">
        <v>0.78341000000000005</v>
      </c>
      <c r="H49" s="43">
        <v>35</v>
      </c>
      <c r="I49" s="44">
        <v>272989.31428599998</v>
      </c>
      <c r="J49" s="74">
        <v>0.74285699999999999</v>
      </c>
      <c r="K49" s="44">
        <v>182</v>
      </c>
      <c r="L49" s="44">
        <v>248453.13736299999</v>
      </c>
      <c r="M49" s="66">
        <v>0.79120900000000005</v>
      </c>
      <c r="N49" s="43">
        <v>0</v>
      </c>
      <c r="O49" s="44">
        <v>0</v>
      </c>
      <c r="P49" s="74">
        <v>0</v>
      </c>
    </row>
    <row r="50" spans="1:16" s="3" customFormat="1" ht="15" customHeight="1" x14ac:dyDescent="0.2">
      <c r="A50" s="111"/>
      <c r="B50" s="114"/>
      <c r="C50" s="84" t="s">
        <v>52</v>
      </c>
      <c r="D50" s="35">
        <v>182</v>
      </c>
      <c r="E50" s="55">
        <v>7.7052999999999996E-2</v>
      </c>
      <c r="F50" s="35">
        <v>258330.335165</v>
      </c>
      <c r="G50" s="68">
        <v>0.961538</v>
      </c>
      <c r="H50" s="43">
        <v>35</v>
      </c>
      <c r="I50" s="44">
        <v>246884.68571399999</v>
      </c>
      <c r="J50" s="74">
        <v>0.74285699999999999</v>
      </c>
      <c r="K50" s="35">
        <v>147</v>
      </c>
      <c r="L50" s="35">
        <v>261055.48979600001</v>
      </c>
      <c r="M50" s="68">
        <v>1.0136050000000001</v>
      </c>
      <c r="N50" s="43">
        <v>0</v>
      </c>
      <c r="O50" s="44">
        <v>0</v>
      </c>
      <c r="P50" s="74">
        <v>0</v>
      </c>
    </row>
    <row r="51" spans="1:16" ht="15" customHeight="1" x14ac:dyDescent="0.2">
      <c r="A51" s="111"/>
      <c r="B51" s="114"/>
      <c r="C51" s="84" t="s">
        <v>53</v>
      </c>
      <c r="D51" s="44">
        <v>96</v>
      </c>
      <c r="E51" s="53">
        <v>4.9154999999999997E-2</v>
      </c>
      <c r="F51" s="44">
        <v>246791.02083299999</v>
      </c>
      <c r="G51" s="66">
        <v>0.82291700000000001</v>
      </c>
      <c r="H51" s="43">
        <v>16</v>
      </c>
      <c r="I51" s="44">
        <v>220753.5</v>
      </c>
      <c r="J51" s="74">
        <v>0.625</v>
      </c>
      <c r="K51" s="44">
        <v>80</v>
      </c>
      <c r="L51" s="44">
        <v>251998.52499999999</v>
      </c>
      <c r="M51" s="66">
        <v>0.86250000000000004</v>
      </c>
      <c r="N51" s="43">
        <v>0</v>
      </c>
      <c r="O51" s="44">
        <v>0</v>
      </c>
      <c r="P51" s="74">
        <v>0</v>
      </c>
    </row>
    <row r="52" spans="1:16" ht="15" customHeight="1" x14ac:dyDescent="0.2">
      <c r="A52" s="111"/>
      <c r="B52" s="114"/>
      <c r="C52" s="84" t="s">
        <v>54</v>
      </c>
      <c r="D52" s="44">
        <v>51</v>
      </c>
      <c r="E52" s="53">
        <v>3.3117000000000001E-2</v>
      </c>
      <c r="F52" s="44">
        <v>272184.80392199999</v>
      </c>
      <c r="G52" s="66">
        <v>0.88235300000000005</v>
      </c>
      <c r="H52" s="43">
        <v>8</v>
      </c>
      <c r="I52" s="44">
        <v>265843.375</v>
      </c>
      <c r="J52" s="74">
        <v>0.75</v>
      </c>
      <c r="K52" s="44">
        <v>43</v>
      </c>
      <c r="L52" s="44">
        <v>273364.604651</v>
      </c>
      <c r="M52" s="66">
        <v>0.90697700000000003</v>
      </c>
      <c r="N52" s="43">
        <v>0</v>
      </c>
      <c r="O52" s="44">
        <v>0</v>
      </c>
      <c r="P52" s="74">
        <v>0</v>
      </c>
    </row>
    <row r="53" spans="1:16" ht="15" customHeight="1" x14ac:dyDescent="0.2">
      <c r="A53" s="111"/>
      <c r="B53" s="114"/>
      <c r="C53" s="84" t="s">
        <v>55</v>
      </c>
      <c r="D53" s="44">
        <v>19</v>
      </c>
      <c r="E53" s="53">
        <v>1.6507000000000001E-2</v>
      </c>
      <c r="F53" s="44">
        <v>320504.63157899998</v>
      </c>
      <c r="G53" s="66">
        <v>1.052632</v>
      </c>
      <c r="H53" s="43">
        <v>4</v>
      </c>
      <c r="I53" s="44">
        <v>210749</v>
      </c>
      <c r="J53" s="74">
        <v>0</v>
      </c>
      <c r="K53" s="44">
        <v>15</v>
      </c>
      <c r="L53" s="44">
        <v>349772.79999999999</v>
      </c>
      <c r="M53" s="66">
        <v>1.3333330000000001</v>
      </c>
      <c r="N53" s="43">
        <v>0</v>
      </c>
      <c r="O53" s="44">
        <v>0</v>
      </c>
      <c r="P53" s="74">
        <v>0</v>
      </c>
    </row>
    <row r="54" spans="1:16" s="3" customFormat="1" ht="15" customHeight="1" x14ac:dyDescent="0.2">
      <c r="A54" s="111"/>
      <c r="B54" s="114"/>
      <c r="C54" s="84" t="s">
        <v>56</v>
      </c>
      <c r="D54" s="35">
        <v>3</v>
      </c>
      <c r="E54" s="55">
        <v>2.1540000000000001E-3</v>
      </c>
      <c r="F54" s="35">
        <v>243163</v>
      </c>
      <c r="G54" s="68">
        <v>0</v>
      </c>
      <c r="H54" s="43">
        <v>0</v>
      </c>
      <c r="I54" s="44">
        <v>0</v>
      </c>
      <c r="J54" s="74">
        <v>0</v>
      </c>
      <c r="K54" s="35">
        <v>3</v>
      </c>
      <c r="L54" s="35">
        <v>243163</v>
      </c>
      <c r="M54" s="68">
        <v>0</v>
      </c>
      <c r="N54" s="43">
        <v>0</v>
      </c>
      <c r="O54" s="44">
        <v>0</v>
      </c>
      <c r="P54" s="74">
        <v>0</v>
      </c>
    </row>
    <row r="55" spans="1:16" s="3" customFormat="1" ht="15" customHeight="1" x14ac:dyDescent="0.2">
      <c r="A55" s="112"/>
      <c r="B55" s="115"/>
      <c r="C55" s="85" t="s">
        <v>9</v>
      </c>
      <c r="D55" s="46">
        <v>1127</v>
      </c>
      <c r="E55" s="54">
        <v>6.7821999999999993E-2</v>
      </c>
      <c r="F55" s="46">
        <v>231007.381544</v>
      </c>
      <c r="G55" s="67">
        <v>0.63709000000000005</v>
      </c>
      <c r="H55" s="87">
        <v>220</v>
      </c>
      <c r="I55" s="46">
        <v>230285.43636399999</v>
      </c>
      <c r="J55" s="75">
        <v>0.586364</v>
      </c>
      <c r="K55" s="46">
        <v>907</v>
      </c>
      <c r="L55" s="46">
        <v>231182.495039</v>
      </c>
      <c r="M55" s="67">
        <v>0.64939400000000003</v>
      </c>
      <c r="N55" s="87">
        <v>0</v>
      </c>
      <c r="O55" s="46">
        <v>0</v>
      </c>
      <c r="P55" s="75">
        <v>0</v>
      </c>
    </row>
    <row r="56" spans="1:16" ht="15" customHeight="1" x14ac:dyDescent="0.2">
      <c r="A56" s="110">
        <v>5</v>
      </c>
      <c r="B56" s="113" t="s">
        <v>60</v>
      </c>
      <c r="C56" s="84" t="s">
        <v>46</v>
      </c>
      <c r="D56" s="44">
        <v>21</v>
      </c>
      <c r="E56" s="53">
        <v>1</v>
      </c>
      <c r="F56" s="44">
        <v>44412.571429000003</v>
      </c>
      <c r="G56" s="66">
        <v>9.5238000000000003E-2</v>
      </c>
      <c r="H56" s="43">
        <v>9</v>
      </c>
      <c r="I56" s="44">
        <v>26835</v>
      </c>
      <c r="J56" s="74">
        <v>0.111111</v>
      </c>
      <c r="K56" s="44">
        <v>12</v>
      </c>
      <c r="L56" s="44">
        <v>57595.75</v>
      </c>
      <c r="M56" s="66">
        <v>8.3333000000000004E-2</v>
      </c>
      <c r="N56" s="43">
        <v>0</v>
      </c>
      <c r="O56" s="44">
        <v>0</v>
      </c>
      <c r="P56" s="74">
        <v>0</v>
      </c>
    </row>
    <row r="57" spans="1:16" ht="15" customHeight="1" x14ac:dyDescent="0.2">
      <c r="A57" s="111"/>
      <c r="B57" s="114"/>
      <c r="C57" s="84" t="s">
        <v>47</v>
      </c>
      <c r="D57" s="44">
        <v>95</v>
      </c>
      <c r="E57" s="53">
        <v>1</v>
      </c>
      <c r="F57" s="44">
        <v>137899.33684199999</v>
      </c>
      <c r="G57" s="66">
        <v>8.4210999999999994E-2</v>
      </c>
      <c r="H57" s="43">
        <v>22</v>
      </c>
      <c r="I57" s="44">
        <v>176644.09090899999</v>
      </c>
      <c r="J57" s="74">
        <v>0.13636400000000001</v>
      </c>
      <c r="K57" s="44">
        <v>73</v>
      </c>
      <c r="L57" s="44">
        <v>126222.835616</v>
      </c>
      <c r="M57" s="66">
        <v>6.8492999999999998E-2</v>
      </c>
      <c r="N57" s="43">
        <v>0</v>
      </c>
      <c r="O57" s="44">
        <v>0</v>
      </c>
      <c r="P57" s="74">
        <v>0</v>
      </c>
    </row>
    <row r="58" spans="1:16" ht="15" customHeight="1" x14ac:dyDescent="0.2">
      <c r="A58" s="111"/>
      <c r="B58" s="114"/>
      <c r="C58" s="84" t="s">
        <v>48</v>
      </c>
      <c r="D58" s="44">
        <v>671</v>
      </c>
      <c r="E58" s="53">
        <v>1</v>
      </c>
      <c r="F58" s="44">
        <v>167863.791356</v>
      </c>
      <c r="G58" s="66">
        <v>0.138599</v>
      </c>
      <c r="H58" s="43">
        <v>205</v>
      </c>
      <c r="I58" s="44">
        <v>183464.59024399999</v>
      </c>
      <c r="J58" s="74">
        <v>0.19512199999999999</v>
      </c>
      <c r="K58" s="44">
        <v>466</v>
      </c>
      <c r="L58" s="44">
        <v>161000.77897000001</v>
      </c>
      <c r="M58" s="66">
        <v>0.113734</v>
      </c>
      <c r="N58" s="43">
        <v>0</v>
      </c>
      <c r="O58" s="44">
        <v>0</v>
      </c>
      <c r="P58" s="74">
        <v>0</v>
      </c>
    </row>
    <row r="59" spans="1:16" ht="15" customHeight="1" x14ac:dyDescent="0.2">
      <c r="A59" s="111"/>
      <c r="B59" s="114"/>
      <c r="C59" s="84" t="s">
        <v>49</v>
      </c>
      <c r="D59" s="44">
        <v>2028</v>
      </c>
      <c r="E59" s="53">
        <v>1</v>
      </c>
      <c r="F59" s="44">
        <v>198696.16765300001</v>
      </c>
      <c r="G59" s="66">
        <v>0.284024</v>
      </c>
      <c r="H59" s="43">
        <v>627</v>
      </c>
      <c r="I59" s="44">
        <v>205278.398724</v>
      </c>
      <c r="J59" s="74">
        <v>0.33014399999999999</v>
      </c>
      <c r="K59" s="44">
        <v>1401</v>
      </c>
      <c r="L59" s="44">
        <v>195750.37259099999</v>
      </c>
      <c r="M59" s="66">
        <v>0.26338299999999998</v>
      </c>
      <c r="N59" s="43">
        <v>0</v>
      </c>
      <c r="O59" s="44">
        <v>0</v>
      </c>
      <c r="P59" s="74">
        <v>0</v>
      </c>
    </row>
    <row r="60" spans="1:16" ht="15" customHeight="1" x14ac:dyDescent="0.2">
      <c r="A60" s="111"/>
      <c r="B60" s="114"/>
      <c r="C60" s="84" t="s">
        <v>50</v>
      </c>
      <c r="D60" s="44">
        <v>2846</v>
      </c>
      <c r="E60" s="53">
        <v>1</v>
      </c>
      <c r="F60" s="44">
        <v>230112.56254399999</v>
      </c>
      <c r="G60" s="66">
        <v>0.56254400000000004</v>
      </c>
      <c r="H60" s="43">
        <v>850</v>
      </c>
      <c r="I60" s="44">
        <v>232860.494118</v>
      </c>
      <c r="J60" s="74">
        <v>0.55882399999999999</v>
      </c>
      <c r="K60" s="44">
        <v>1996</v>
      </c>
      <c r="L60" s="44">
        <v>228942.35120199999</v>
      </c>
      <c r="M60" s="66">
        <v>0.56412799999999996</v>
      </c>
      <c r="N60" s="43">
        <v>0</v>
      </c>
      <c r="O60" s="44">
        <v>0</v>
      </c>
      <c r="P60" s="74">
        <v>0</v>
      </c>
    </row>
    <row r="61" spans="1:16" ht="15" customHeight="1" x14ac:dyDescent="0.2">
      <c r="A61" s="111"/>
      <c r="B61" s="114"/>
      <c r="C61" s="84" t="s">
        <v>51</v>
      </c>
      <c r="D61" s="44">
        <v>2557</v>
      </c>
      <c r="E61" s="53">
        <v>1</v>
      </c>
      <c r="F61" s="44">
        <v>258973.78568599999</v>
      </c>
      <c r="G61" s="66">
        <v>0.84395799999999999</v>
      </c>
      <c r="H61" s="43">
        <v>733</v>
      </c>
      <c r="I61" s="44">
        <v>251076.30968599999</v>
      </c>
      <c r="J61" s="74">
        <v>0.67667100000000002</v>
      </c>
      <c r="K61" s="44">
        <v>1824</v>
      </c>
      <c r="L61" s="44">
        <v>262147.49725900003</v>
      </c>
      <c r="M61" s="66">
        <v>0.91118399999999999</v>
      </c>
      <c r="N61" s="43">
        <v>0</v>
      </c>
      <c r="O61" s="44">
        <v>0</v>
      </c>
      <c r="P61" s="74">
        <v>0</v>
      </c>
    </row>
    <row r="62" spans="1:16" s="3" customFormat="1" ht="15" customHeight="1" x14ac:dyDescent="0.2">
      <c r="A62" s="111"/>
      <c r="B62" s="114"/>
      <c r="C62" s="84" t="s">
        <v>52</v>
      </c>
      <c r="D62" s="35">
        <v>2362</v>
      </c>
      <c r="E62" s="55">
        <v>1</v>
      </c>
      <c r="F62" s="35">
        <v>273250.210838</v>
      </c>
      <c r="G62" s="68">
        <v>0.98264200000000002</v>
      </c>
      <c r="H62" s="43">
        <v>708</v>
      </c>
      <c r="I62" s="44">
        <v>251094.46468899999</v>
      </c>
      <c r="J62" s="74">
        <v>0.66949199999999998</v>
      </c>
      <c r="K62" s="35">
        <v>1654</v>
      </c>
      <c r="L62" s="35">
        <v>282734.04897200002</v>
      </c>
      <c r="M62" s="68">
        <v>1.116687</v>
      </c>
      <c r="N62" s="43">
        <v>0</v>
      </c>
      <c r="O62" s="44">
        <v>0</v>
      </c>
      <c r="P62" s="74">
        <v>0</v>
      </c>
    </row>
    <row r="63" spans="1:16" ht="15" customHeight="1" x14ac:dyDescent="0.2">
      <c r="A63" s="111"/>
      <c r="B63" s="114"/>
      <c r="C63" s="84" t="s">
        <v>53</v>
      </c>
      <c r="D63" s="44">
        <v>1953</v>
      </c>
      <c r="E63" s="53">
        <v>1</v>
      </c>
      <c r="F63" s="44">
        <v>277584.03430599999</v>
      </c>
      <c r="G63" s="66">
        <v>1.0194570000000001</v>
      </c>
      <c r="H63" s="43">
        <v>537</v>
      </c>
      <c r="I63" s="44">
        <v>241073.07448800001</v>
      </c>
      <c r="J63" s="74">
        <v>0.56052100000000005</v>
      </c>
      <c r="K63" s="44">
        <v>1416</v>
      </c>
      <c r="L63" s="44">
        <v>291430.35169500002</v>
      </c>
      <c r="M63" s="66">
        <v>1.193503</v>
      </c>
      <c r="N63" s="43">
        <v>0</v>
      </c>
      <c r="O63" s="44">
        <v>0</v>
      </c>
      <c r="P63" s="74">
        <v>0</v>
      </c>
    </row>
    <row r="64" spans="1:16" ht="15" customHeight="1" x14ac:dyDescent="0.2">
      <c r="A64" s="111"/>
      <c r="B64" s="114"/>
      <c r="C64" s="84" t="s">
        <v>54</v>
      </c>
      <c r="D64" s="44">
        <v>1540</v>
      </c>
      <c r="E64" s="53">
        <v>1</v>
      </c>
      <c r="F64" s="44">
        <v>275434.39350599999</v>
      </c>
      <c r="G64" s="66">
        <v>0.87012999999999996</v>
      </c>
      <c r="H64" s="43">
        <v>412</v>
      </c>
      <c r="I64" s="44">
        <v>226656.64320399999</v>
      </c>
      <c r="J64" s="74">
        <v>0.334951</v>
      </c>
      <c r="K64" s="44">
        <v>1128</v>
      </c>
      <c r="L64" s="44">
        <v>293250.38031899999</v>
      </c>
      <c r="M64" s="66">
        <v>1.0656030000000001</v>
      </c>
      <c r="N64" s="43">
        <v>0</v>
      </c>
      <c r="O64" s="44">
        <v>0</v>
      </c>
      <c r="P64" s="74">
        <v>0</v>
      </c>
    </row>
    <row r="65" spans="1:16" ht="15" customHeight="1" x14ac:dyDescent="0.2">
      <c r="A65" s="111"/>
      <c r="B65" s="114"/>
      <c r="C65" s="84" t="s">
        <v>55</v>
      </c>
      <c r="D65" s="44">
        <v>1151</v>
      </c>
      <c r="E65" s="53">
        <v>1</v>
      </c>
      <c r="F65" s="44">
        <v>283313.42310999997</v>
      </c>
      <c r="G65" s="66">
        <v>0.75847100000000001</v>
      </c>
      <c r="H65" s="43">
        <v>324</v>
      </c>
      <c r="I65" s="44">
        <v>236620.54938300001</v>
      </c>
      <c r="J65" s="74">
        <v>0.27777800000000002</v>
      </c>
      <c r="K65" s="44">
        <v>827</v>
      </c>
      <c r="L65" s="44">
        <v>301606.64087100001</v>
      </c>
      <c r="M65" s="66">
        <v>0.94679599999999997</v>
      </c>
      <c r="N65" s="43">
        <v>0</v>
      </c>
      <c r="O65" s="44">
        <v>0</v>
      </c>
      <c r="P65" s="74">
        <v>0</v>
      </c>
    </row>
    <row r="66" spans="1:16" s="3" customFormat="1" ht="15" customHeight="1" x14ac:dyDescent="0.2">
      <c r="A66" s="111"/>
      <c r="B66" s="114"/>
      <c r="C66" s="84" t="s">
        <v>56</v>
      </c>
      <c r="D66" s="35">
        <v>1393</v>
      </c>
      <c r="E66" s="55">
        <v>1</v>
      </c>
      <c r="F66" s="35">
        <v>274846.475951</v>
      </c>
      <c r="G66" s="68">
        <v>0.47308</v>
      </c>
      <c r="H66" s="43">
        <v>449</v>
      </c>
      <c r="I66" s="44">
        <v>218259.510022</v>
      </c>
      <c r="J66" s="74">
        <v>8.2405000000000006E-2</v>
      </c>
      <c r="K66" s="35">
        <v>944</v>
      </c>
      <c r="L66" s="35">
        <v>301761.25105899997</v>
      </c>
      <c r="M66" s="68">
        <v>0.65889799999999998</v>
      </c>
      <c r="N66" s="43">
        <v>0</v>
      </c>
      <c r="O66" s="44">
        <v>0</v>
      </c>
      <c r="P66" s="74">
        <v>0</v>
      </c>
    </row>
    <row r="67" spans="1:16" s="3" customFormat="1" ht="15" customHeight="1" x14ac:dyDescent="0.2">
      <c r="A67" s="112"/>
      <c r="B67" s="115"/>
      <c r="C67" s="85" t="s">
        <v>9</v>
      </c>
      <c r="D67" s="46">
        <v>16617</v>
      </c>
      <c r="E67" s="54">
        <v>1</v>
      </c>
      <c r="F67" s="46">
        <v>250790.41523700001</v>
      </c>
      <c r="G67" s="67">
        <v>0.69940400000000003</v>
      </c>
      <c r="H67" s="87">
        <v>4876</v>
      </c>
      <c r="I67" s="46">
        <v>231274.62551300001</v>
      </c>
      <c r="J67" s="75">
        <v>0.46390500000000001</v>
      </c>
      <c r="K67" s="46">
        <v>11741</v>
      </c>
      <c r="L67" s="46">
        <v>258895.26071</v>
      </c>
      <c r="M67" s="67">
        <v>0.79720599999999997</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460" priority="30" operator="notEqual">
      <formula>H8+K8+N8</formula>
    </cfRule>
  </conditionalFormatting>
  <conditionalFormatting sqref="D20:D30">
    <cfRule type="cellIs" dxfId="459" priority="29" operator="notEqual">
      <formula>H20+K20+N20</formula>
    </cfRule>
  </conditionalFormatting>
  <conditionalFormatting sqref="D32:D42">
    <cfRule type="cellIs" dxfId="458" priority="28" operator="notEqual">
      <formula>H32+K32+N32</formula>
    </cfRule>
  </conditionalFormatting>
  <conditionalFormatting sqref="D44:D54">
    <cfRule type="cellIs" dxfId="457" priority="27" operator="notEqual">
      <formula>H44+K44+N44</formula>
    </cfRule>
  </conditionalFormatting>
  <conditionalFormatting sqref="D56:D66">
    <cfRule type="cellIs" dxfId="456" priority="26" operator="notEqual">
      <formula>H56+K56+N56</formula>
    </cfRule>
  </conditionalFormatting>
  <conditionalFormatting sqref="D19">
    <cfRule type="cellIs" dxfId="455" priority="25" operator="notEqual">
      <formula>SUM(D8:D18)</formula>
    </cfRule>
  </conditionalFormatting>
  <conditionalFormatting sqref="D31">
    <cfRule type="cellIs" dxfId="454" priority="24" operator="notEqual">
      <formula>H31+K31+N31</formula>
    </cfRule>
  </conditionalFormatting>
  <conditionalFormatting sqref="D31">
    <cfRule type="cellIs" dxfId="453" priority="23" operator="notEqual">
      <formula>SUM(D20:D30)</formula>
    </cfRule>
  </conditionalFormatting>
  <conditionalFormatting sqref="D43">
    <cfRule type="cellIs" dxfId="452" priority="22" operator="notEqual">
      <formula>H43+K43+N43</formula>
    </cfRule>
  </conditionalFormatting>
  <conditionalFormatting sqref="D43">
    <cfRule type="cellIs" dxfId="451" priority="21" operator="notEqual">
      <formula>SUM(D32:D42)</formula>
    </cfRule>
  </conditionalFormatting>
  <conditionalFormatting sqref="D55">
    <cfRule type="cellIs" dxfId="450" priority="20" operator="notEqual">
      <formula>H55+K55+N55</formula>
    </cfRule>
  </conditionalFormatting>
  <conditionalFormatting sqref="D55">
    <cfRule type="cellIs" dxfId="449" priority="19" operator="notEqual">
      <formula>SUM(D44:D54)</formula>
    </cfRule>
  </conditionalFormatting>
  <conditionalFormatting sqref="D67">
    <cfRule type="cellIs" dxfId="448" priority="18" operator="notEqual">
      <formula>H67+K67+N67</formula>
    </cfRule>
  </conditionalFormatting>
  <conditionalFormatting sqref="D67">
    <cfRule type="cellIs" dxfId="447" priority="17" operator="notEqual">
      <formula>SUM(D56:D66)</formula>
    </cfRule>
  </conditionalFormatting>
  <conditionalFormatting sqref="H19">
    <cfRule type="cellIs" dxfId="446" priority="16" operator="notEqual">
      <formula>SUM(H8:H18)</formula>
    </cfRule>
  </conditionalFormatting>
  <conditionalFormatting sqref="K19">
    <cfRule type="cellIs" dxfId="445" priority="15" operator="notEqual">
      <formula>SUM(K8:K18)</formula>
    </cfRule>
  </conditionalFormatting>
  <conditionalFormatting sqref="N19">
    <cfRule type="cellIs" dxfId="444" priority="14" operator="notEqual">
      <formula>SUM(N8:N18)</formula>
    </cfRule>
  </conditionalFormatting>
  <conditionalFormatting sqref="H31">
    <cfRule type="cellIs" dxfId="443" priority="13" operator="notEqual">
      <formula>SUM(H20:H30)</formula>
    </cfRule>
  </conditionalFormatting>
  <conditionalFormatting sqref="K31">
    <cfRule type="cellIs" dxfId="442" priority="12" operator="notEqual">
      <formula>SUM(K20:K30)</formula>
    </cfRule>
  </conditionalFormatting>
  <conditionalFormatting sqref="N31">
    <cfRule type="cellIs" dxfId="441" priority="11" operator="notEqual">
      <formula>SUM(N20:N30)</formula>
    </cfRule>
  </conditionalFormatting>
  <conditionalFormatting sqref="H43">
    <cfRule type="cellIs" dxfId="440" priority="10" operator="notEqual">
      <formula>SUM(H32:H42)</formula>
    </cfRule>
  </conditionalFormatting>
  <conditionalFormatting sqref="K43">
    <cfRule type="cellIs" dxfId="439" priority="9" operator="notEqual">
      <formula>SUM(K32:K42)</formula>
    </cfRule>
  </conditionalFormatting>
  <conditionalFormatting sqref="N43">
    <cfRule type="cellIs" dxfId="438" priority="8" operator="notEqual">
      <formula>SUM(N32:N42)</formula>
    </cfRule>
  </conditionalFormatting>
  <conditionalFormatting sqref="H55">
    <cfRule type="cellIs" dxfId="437" priority="7" operator="notEqual">
      <formula>SUM(H44:H54)</formula>
    </cfRule>
  </conditionalFormatting>
  <conditionalFormatting sqref="K55">
    <cfRule type="cellIs" dxfId="436" priority="6" operator="notEqual">
      <formula>SUM(K44:K54)</formula>
    </cfRule>
  </conditionalFormatting>
  <conditionalFormatting sqref="N55">
    <cfRule type="cellIs" dxfId="435" priority="5" operator="notEqual">
      <formula>SUM(N44:N54)</formula>
    </cfRule>
  </conditionalFormatting>
  <conditionalFormatting sqref="H67">
    <cfRule type="cellIs" dxfId="434" priority="4" operator="notEqual">
      <formula>SUM(H56:H66)</formula>
    </cfRule>
  </conditionalFormatting>
  <conditionalFormatting sqref="K67">
    <cfRule type="cellIs" dxfId="433" priority="3" operator="notEqual">
      <formula>SUM(K56:K66)</formula>
    </cfRule>
  </conditionalFormatting>
  <conditionalFormatting sqref="N67">
    <cfRule type="cellIs" dxfId="432" priority="2" operator="notEqual">
      <formula>SUM(N56:N66)</formula>
    </cfRule>
  </conditionalFormatting>
  <conditionalFormatting sqref="D32:D43">
    <cfRule type="cellIs" dxfId="43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65</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8</v>
      </c>
      <c r="E8" s="53">
        <v>0.28571400000000002</v>
      </c>
      <c r="F8" s="44">
        <v>81519.727648</v>
      </c>
      <c r="G8" s="66">
        <v>0.125</v>
      </c>
      <c r="H8" s="43">
        <v>7</v>
      </c>
      <c r="I8" s="44">
        <v>78351.711366999996</v>
      </c>
      <c r="J8" s="74">
        <v>0.14285700000000001</v>
      </c>
      <c r="K8" s="44">
        <v>1</v>
      </c>
      <c r="L8" s="44">
        <v>103695.84161600001</v>
      </c>
      <c r="M8" s="66">
        <v>0</v>
      </c>
      <c r="N8" s="43">
        <v>0</v>
      </c>
      <c r="O8" s="44">
        <v>0</v>
      </c>
      <c r="P8" s="74">
        <v>0</v>
      </c>
    </row>
    <row r="9" spans="1:16" ht="15" customHeight="1" x14ac:dyDescent="0.2">
      <c r="A9" s="111"/>
      <c r="B9" s="114"/>
      <c r="C9" s="84" t="s">
        <v>47</v>
      </c>
      <c r="D9" s="44">
        <v>37</v>
      </c>
      <c r="E9" s="53">
        <v>0.15948300000000001</v>
      </c>
      <c r="F9" s="44">
        <v>116975.224367</v>
      </c>
      <c r="G9" s="66">
        <v>5.4053999999999998E-2</v>
      </c>
      <c r="H9" s="43">
        <v>14</v>
      </c>
      <c r="I9" s="44">
        <v>118913.937939</v>
      </c>
      <c r="J9" s="74">
        <v>7.1429000000000006E-2</v>
      </c>
      <c r="K9" s="44">
        <v>23</v>
      </c>
      <c r="L9" s="44">
        <v>115795.137845</v>
      </c>
      <c r="M9" s="66">
        <v>4.3478000000000003E-2</v>
      </c>
      <c r="N9" s="43">
        <v>0</v>
      </c>
      <c r="O9" s="44">
        <v>0</v>
      </c>
      <c r="P9" s="74">
        <v>0</v>
      </c>
    </row>
    <row r="10" spans="1:16" ht="15" customHeight="1" x14ac:dyDescent="0.2">
      <c r="A10" s="111"/>
      <c r="B10" s="114"/>
      <c r="C10" s="84" t="s">
        <v>48</v>
      </c>
      <c r="D10" s="44">
        <v>189</v>
      </c>
      <c r="E10" s="53">
        <v>0.12084399999999999</v>
      </c>
      <c r="F10" s="44">
        <v>149754.447093</v>
      </c>
      <c r="G10" s="66">
        <v>0.148148</v>
      </c>
      <c r="H10" s="43">
        <v>74</v>
      </c>
      <c r="I10" s="44">
        <v>151015.35049800001</v>
      </c>
      <c r="J10" s="74">
        <v>0.21621599999999999</v>
      </c>
      <c r="K10" s="44">
        <v>115</v>
      </c>
      <c r="L10" s="44">
        <v>148943.083163</v>
      </c>
      <c r="M10" s="66">
        <v>0.104348</v>
      </c>
      <c r="N10" s="43">
        <v>0</v>
      </c>
      <c r="O10" s="44">
        <v>0</v>
      </c>
      <c r="P10" s="74">
        <v>0</v>
      </c>
    </row>
    <row r="11" spans="1:16" ht="15" customHeight="1" x14ac:dyDescent="0.2">
      <c r="A11" s="111"/>
      <c r="B11" s="114"/>
      <c r="C11" s="84" t="s">
        <v>49</v>
      </c>
      <c r="D11" s="44">
        <v>428</v>
      </c>
      <c r="E11" s="53">
        <v>0.111749</v>
      </c>
      <c r="F11" s="44">
        <v>177355.47589</v>
      </c>
      <c r="G11" s="66">
        <v>0.30841099999999999</v>
      </c>
      <c r="H11" s="43">
        <v>149</v>
      </c>
      <c r="I11" s="44">
        <v>189523.318226</v>
      </c>
      <c r="J11" s="74">
        <v>0.44295299999999999</v>
      </c>
      <c r="K11" s="44">
        <v>279</v>
      </c>
      <c r="L11" s="44">
        <v>170857.237509</v>
      </c>
      <c r="M11" s="66">
        <v>0.23655899999999999</v>
      </c>
      <c r="N11" s="43">
        <v>0</v>
      </c>
      <c r="O11" s="44">
        <v>0</v>
      </c>
      <c r="P11" s="74">
        <v>0</v>
      </c>
    </row>
    <row r="12" spans="1:16" ht="15" customHeight="1" x14ac:dyDescent="0.2">
      <c r="A12" s="111"/>
      <c r="B12" s="114"/>
      <c r="C12" s="84" t="s">
        <v>50</v>
      </c>
      <c r="D12" s="44">
        <v>561</v>
      </c>
      <c r="E12" s="53">
        <v>9.7667000000000004E-2</v>
      </c>
      <c r="F12" s="44">
        <v>209673.85542800001</v>
      </c>
      <c r="G12" s="66">
        <v>0.57932300000000003</v>
      </c>
      <c r="H12" s="43">
        <v>174</v>
      </c>
      <c r="I12" s="44">
        <v>211873.40552100001</v>
      </c>
      <c r="J12" s="74">
        <v>0.59770100000000004</v>
      </c>
      <c r="K12" s="44">
        <v>387</v>
      </c>
      <c r="L12" s="44">
        <v>208684.91042500001</v>
      </c>
      <c r="M12" s="66">
        <v>0.57105899999999998</v>
      </c>
      <c r="N12" s="43">
        <v>0</v>
      </c>
      <c r="O12" s="44">
        <v>0</v>
      </c>
      <c r="P12" s="74">
        <v>0</v>
      </c>
    </row>
    <row r="13" spans="1:16" ht="15" customHeight="1" x14ac:dyDescent="0.2">
      <c r="A13" s="111"/>
      <c r="B13" s="114"/>
      <c r="C13" s="84" t="s">
        <v>51</v>
      </c>
      <c r="D13" s="44">
        <v>451</v>
      </c>
      <c r="E13" s="53">
        <v>8.5417000000000007E-2</v>
      </c>
      <c r="F13" s="44">
        <v>224146.544719</v>
      </c>
      <c r="G13" s="66">
        <v>0.75387999999999999</v>
      </c>
      <c r="H13" s="43">
        <v>129</v>
      </c>
      <c r="I13" s="44">
        <v>211612.635752</v>
      </c>
      <c r="J13" s="74">
        <v>0.51162799999999997</v>
      </c>
      <c r="K13" s="44">
        <v>322</v>
      </c>
      <c r="L13" s="44">
        <v>229167.893342</v>
      </c>
      <c r="M13" s="66">
        <v>0.85093200000000002</v>
      </c>
      <c r="N13" s="43">
        <v>0</v>
      </c>
      <c r="O13" s="44">
        <v>0</v>
      </c>
      <c r="P13" s="74">
        <v>0</v>
      </c>
    </row>
    <row r="14" spans="1:16" s="3" customFormat="1" ht="15" customHeight="1" x14ac:dyDescent="0.2">
      <c r="A14" s="111"/>
      <c r="B14" s="114"/>
      <c r="C14" s="84" t="s">
        <v>52</v>
      </c>
      <c r="D14" s="35">
        <v>356</v>
      </c>
      <c r="E14" s="55">
        <v>7.5169E-2</v>
      </c>
      <c r="F14" s="35">
        <v>249921.97285699999</v>
      </c>
      <c r="G14" s="68">
        <v>0.96910099999999999</v>
      </c>
      <c r="H14" s="43">
        <v>75</v>
      </c>
      <c r="I14" s="44">
        <v>233361.11814800001</v>
      </c>
      <c r="J14" s="74">
        <v>0.66666700000000001</v>
      </c>
      <c r="K14" s="35">
        <v>281</v>
      </c>
      <c r="L14" s="35">
        <v>254342.129808</v>
      </c>
      <c r="M14" s="68">
        <v>1.049822</v>
      </c>
      <c r="N14" s="43">
        <v>0</v>
      </c>
      <c r="O14" s="44">
        <v>0</v>
      </c>
      <c r="P14" s="74">
        <v>0</v>
      </c>
    </row>
    <row r="15" spans="1:16" ht="15" customHeight="1" x14ac:dyDescent="0.2">
      <c r="A15" s="111"/>
      <c r="B15" s="114"/>
      <c r="C15" s="84" t="s">
        <v>53</v>
      </c>
      <c r="D15" s="44">
        <v>285</v>
      </c>
      <c r="E15" s="53">
        <v>6.8052000000000001E-2</v>
      </c>
      <c r="F15" s="44">
        <v>253083.93763599999</v>
      </c>
      <c r="G15" s="66">
        <v>0.96842099999999998</v>
      </c>
      <c r="H15" s="43">
        <v>74</v>
      </c>
      <c r="I15" s="44">
        <v>205140.83854999999</v>
      </c>
      <c r="J15" s="74">
        <v>0.43243199999999998</v>
      </c>
      <c r="K15" s="44">
        <v>211</v>
      </c>
      <c r="L15" s="44">
        <v>269898.10508800001</v>
      </c>
      <c r="M15" s="66">
        <v>1.156398</v>
      </c>
      <c r="N15" s="43">
        <v>0</v>
      </c>
      <c r="O15" s="44">
        <v>0</v>
      </c>
      <c r="P15" s="74">
        <v>0</v>
      </c>
    </row>
    <row r="16" spans="1:16" ht="15" customHeight="1" x14ac:dyDescent="0.2">
      <c r="A16" s="111"/>
      <c r="B16" s="114"/>
      <c r="C16" s="84" t="s">
        <v>54</v>
      </c>
      <c r="D16" s="44">
        <v>204</v>
      </c>
      <c r="E16" s="53">
        <v>6.5197000000000005E-2</v>
      </c>
      <c r="F16" s="44">
        <v>259362.61780499999</v>
      </c>
      <c r="G16" s="66">
        <v>0.92647100000000004</v>
      </c>
      <c r="H16" s="43">
        <v>48</v>
      </c>
      <c r="I16" s="44">
        <v>217716.733542</v>
      </c>
      <c r="J16" s="74">
        <v>0.41666700000000001</v>
      </c>
      <c r="K16" s="44">
        <v>156</v>
      </c>
      <c r="L16" s="44">
        <v>272176.73603999999</v>
      </c>
      <c r="M16" s="66">
        <v>1.0833330000000001</v>
      </c>
      <c r="N16" s="43">
        <v>0</v>
      </c>
      <c r="O16" s="44">
        <v>0</v>
      </c>
      <c r="P16" s="74">
        <v>0</v>
      </c>
    </row>
    <row r="17" spans="1:16" ht="15" customHeight="1" x14ac:dyDescent="0.2">
      <c r="A17" s="111"/>
      <c r="B17" s="114"/>
      <c r="C17" s="84" t="s">
        <v>55</v>
      </c>
      <c r="D17" s="44">
        <v>244</v>
      </c>
      <c r="E17" s="53">
        <v>9.9795999999999996E-2</v>
      </c>
      <c r="F17" s="44">
        <v>260822.920659</v>
      </c>
      <c r="G17" s="66">
        <v>0.72541</v>
      </c>
      <c r="H17" s="43">
        <v>74</v>
      </c>
      <c r="I17" s="44">
        <v>226833.733584</v>
      </c>
      <c r="J17" s="74">
        <v>0.25675700000000001</v>
      </c>
      <c r="K17" s="44">
        <v>170</v>
      </c>
      <c r="L17" s="44">
        <v>275618.21385599999</v>
      </c>
      <c r="M17" s="66">
        <v>0.92941200000000002</v>
      </c>
      <c r="N17" s="43">
        <v>0</v>
      </c>
      <c r="O17" s="44">
        <v>0</v>
      </c>
      <c r="P17" s="74">
        <v>0</v>
      </c>
    </row>
    <row r="18" spans="1:16" s="3" customFormat="1" ht="15" customHeight="1" x14ac:dyDescent="0.2">
      <c r="A18" s="111"/>
      <c r="B18" s="114"/>
      <c r="C18" s="84" t="s">
        <v>56</v>
      </c>
      <c r="D18" s="35">
        <v>303</v>
      </c>
      <c r="E18" s="55">
        <v>7.2436E-2</v>
      </c>
      <c r="F18" s="35">
        <v>246444.977185</v>
      </c>
      <c r="G18" s="68">
        <v>0.54125400000000001</v>
      </c>
      <c r="H18" s="43">
        <v>102</v>
      </c>
      <c r="I18" s="44">
        <v>201370.81305500001</v>
      </c>
      <c r="J18" s="74">
        <v>0.10784299999999999</v>
      </c>
      <c r="K18" s="35">
        <v>201</v>
      </c>
      <c r="L18" s="35">
        <v>269318.43361000001</v>
      </c>
      <c r="M18" s="68">
        <v>0.76119400000000004</v>
      </c>
      <c r="N18" s="43">
        <v>0</v>
      </c>
      <c r="O18" s="44">
        <v>0</v>
      </c>
      <c r="P18" s="74">
        <v>0</v>
      </c>
    </row>
    <row r="19" spans="1:16" s="3" customFormat="1" ht="15" customHeight="1" x14ac:dyDescent="0.2">
      <c r="A19" s="112"/>
      <c r="B19" s="115"/>
      <c r="C19" s="85" t="s">
        <v>9</v>
      </c>
      <c r="D19" s="46">
        <v>3066</v>
      </c>
      <c r="E19" s="54">
        <v>8.6710999999999996E-2</v>
      </c>
      <c r="F19" s="46">
        <v>221863.61356500001</v>
      </c>
      <c r="G19" s="67">
        <v>0.64546599999999998</v>
      </c>
      <c r="H19" s="87">
        <v>920</v>
      </c>
      <c r="I19" s="46">
        <v>202445.43301800001</v>
      </c>
      <c r="J19" s="75">
        <v>0.41956500000000002</v>
      </c>
      <c r="K19" s="46">
        <v>2146</v>
      </c>
      <c r="L19" s="46">
        <v>230188.27624199999</v>
      </c>
      <c r="M19" s="67">
        <v>0.74231100000000005</v>
      </c>
      <c r="N19" s="87">
        <v>0</v>
      </c>
      <c r="O19" s="46">
        <v>0</v>
      </c>
      <c r="P19" s="75">
        <v>0</v>
      </c>
    </row>
    <row r="20" spans="1:16" ht="15" customHeight="1" x14ac:dyDescent="0.2">
      <c r="A20" s="110">
        <v>2</v>
      </c>
      <c r="B20" s="113" t="s">
        <v>57</v>
      </c>
      <c r="C20" s="84" t="s">
        <v>46</v>
      </c>
      <c r="D20" s="44">
        <v>17</v>
      </c>
      <c r="E20" s="53">
        <v>0.60714299999999999</v>
      </c>
      <c r="F20" s="44">
        <v>78464.882352999994</v>
      </c>
      <c r="G20" s="66">
        <v>0</v>
      </c>
      <c r="H20" s="43">
        <v>4</v>
      </c>
      <c r="I20" s="44">
        <v>110041.25</v>
      </c>
      <c r="J20" s="74">
        <v>0</v>
      </c>
      <c r="K20" s="44">
        <v>13</v>
      </c>
      <c r="L20" s="44">
        <v>68749.076923000001</v>
      </c>
      <c r="M20" s="66">
        <v>0</v>
      </c>
      <c r="N20" s="43">
        <v>0</v>
      </c>
      <c r="O20" s="44">
        <v>0</v>
      </c>
      <c r="P20" s="74">
        <v>0</v>
      </c>
    </row>
    <row r="21" spans="1:16" ht="15" customHeight="1" x14ac:dyDescent="0.2">
      <c r="A21" s="111"/>
      <c r="B21" s="114"/>
      <c r="C21" s="84" t="s">
        <v>47</v>
      </c>
      <c r="D21" s="44">
        <v>125</v>
      </c>
      <c r="E21" s="53">
        <v>0.53879299999999997</v>
      </c>
      <c r="F21" s="44">
        <v>134133.568</v>
      </c>
      <c r="G21" s="66">
        <v>8.7999999999999995E-2</v>
      </c>
      <c r="H21" s="43">
        <v>27</v>
      </c>
      <c r="I21" s="44">
        <v>143520.22222200001</v>
      </c>
      <c r="J21" s="74">
        <v>0.111111</v>
      </c>
      <c r="K21" s="44">
        <v>98</v>
      </c>
      <c r="L21" s="44">
        <v>131547.44897999999</v>
      </c>
      <c r="M21" s="66">
        <v>8.1632999999999997E-2</v>
      </c>
      <c r="N21" s="43">
        <v>0</v>
      </c>
      <c r="O21" s="44">
        <v>0</v>
      </c>
      <c r="P21" s="74">
        <v>0</v>
      </c>
    </row>
    <row r="22" spans="1:16" ht="15" customHeight="1" x14ac:dyDescent="0.2">
      <c r="A22" s="111"/>
      <c r="B22" s="114"/>
      <c r="C22" s="84" t="s">
        <v>48</v>
      </c>
      <c r="D22" s="44">
        <v>533</v>
      </c>
      <c r="E22" s="53">
        <v>0.34079300000000001</v>
      </c>
      <c r="F22" s="44">
        <v>160612.097561</v>
      </c>
      <c r="G22" s="66">
        <v>0.120075</v>
      </c>
      <c r="H22" s="43">
        <v>168</v>
      </c>
      <c r="I22" s="44">
        <v>172271.32738100001</v>
      </c>
      <c r="J22" s="74">
        <v>0.13095200000000001</v>
      </c>
      <c r="K22" s="44">
        <v>365</v>
      </c>
      <c r="L22" s="44">
        <v>155245.657534</v>
      </c>
      <c r="M22" s="66">
        <v>0.115068</v>
      </c>
      <c r="N22" s="43">
        <v>0</v>
      </c>
      <c r="O22" s="44">
        <v>0</v>
      </c>
      <c r="P22" s="74">
        <v>0</v>
      </c>
    </row>
    <row r="23" spans="1:16" ht="15" customHeight="1" x14ac:dyDescent="0.2">
      <c r="A23" s="111"/>
      <c r="B23" s="114"/>
      <c r="C23" s="84" t="s">
        <v>49</v>
      </c>
      <c r="D23" s="44">
        <v>584</v>
      </c>
      <c r="E23" s="53">
        <v>0.15248</v>
      </c>
      <c r="F23" s="44">
        <v>173932.159247</v>
      </c>
      <c r="G23" s="66">
        <v>0.28253400000000001</v>
      </c>
      <c r="H23" s="43">
        <v>202</v>
      </c>
      <c r="I23" s="44">
        <v>182969.03960399999</v>
      </c>
      <c r="J23" s="74">
        <v>0.24257400000000001</v>
      </c>
      <c r="K23" s="44">
        <v>382</v>
      </c>
      <c r="L23" s="44">
        <v>169153.494764</v>
      </c>
      <c r="M23" s="66">
        <v>0.30366500000000002</v>
      </c>
      <c r="N23" s="43">
        <v>0</v>
      </c>
      <c r="O23" s="44">
        <v>0</v>
      </c>
      <c r="P23" s="74">
        <v>0</v>
      </c>
    </row>
    <row r="24" spans="1:16" ht="15" customHeight="1" x14ac:dyDescent="0.2">
      <c r="A24" s="111"/>
      <c r="B24" s="114"/>
      <c r="C24" s="84" t="s">
        <v>50</v>
      </c>
      <c r="D24" s="44">
        <v>472</v>
      </c>
      <c r="E24" s="53">
        <v>8.2172999999999996E-2</v>
      </c>
      <c r="F24" s="44">
        <v>190202.74576300001</v>
      </c>
      <c r="G24" s="66">
        <v>0.41101700000000002</v>
      </c>
      <c r="H24" s="43">
        <v>127</v>
      </c>
      <c r="I24" s="44">
        <v>186154.409449</v>
      </c>
      <c r="J24" s="74">
        <v>0.37007899999999999</v>
      </c>
      <c r="K24" s="44">
        <v>345</v>
      </c>
      <c r="L24" s="44">
        <v>191693.00289900001</v>
      </c>
      <c r="M24" s="66">
        <v>0.42608699999999999</v>
      </c>
      <c r="N24" s="43">
        <v>0</v>
      </c>
      <c r="O24" s="44">
        <v>0</v>
      </c>
      <c r="P24" s="74">
        <v>0</v>
      </c>
    </row>
    <row r="25" spans="1:16" ht="15" customHeight="1" x14ac:dyDescent="0.2">
      <c r="A25" s="111"/>
      <c r="B25" s="114"/>
      <c r="C25" s="84" t="s">
        <v>51</v>
      </c>
      <c r="D25" s="44">
        <v>342</v>
      </c>
      <c r="E25" s="53">
        <v>6.4772999999999997E-2</v>
      </c>
      <c r="F25" s="44">
        <v>206379.078947</v>
      </c>
      <c r="G25" s="66">
        <v>0.54970799999999997</v>
      </c>
      <c r="H25" s="43">
        <v>80</v>
      </c>
      <c r="I25" s="44">
        <v>205888.15</v>
      </c>
      <c r="J25" s="74">
        <v>0.47499999999999998</v>
      </c>
      <c r="K25" s="44">
        <v>262</v>
      </c>
      <c r="L25" s="44">
        <v>206528.980916</v>
      </c>
      <c r="M25" s="66">
        <v>0.572519</v>
      </c>
      <c r="N25" s="43">
        <v>0</v>
      </c>
      <c r="O25" s="44">
        <v>0</v>
      </c>
      <c r="P25" s="74">
        <v>0</v>
      </c>
    </row>
    <row r="26" spans="1:16" s="3" customFormat="1" ht="15" customHeight="1" x14ac:dyDescent="0.2">
      <c r="A26" s="111"/>
      <c r="B26" s="114"/>
      <c r="C26" s="84" t="s">
        <v>52</v>
      </c>
      <c r="D26" s="35">
        <v>237</v>
      </c>
      <c r="E26" s="55">
        <v>5.0042000000000003E-2</v>
      </c>
      <c r="F26" s="35">
        <v>210187.42194100001</v>
      </c>
      <c r="G26" s="68">
        <v>0.61181399999999997</v>
      </c>
      <c r="H26" s="43">
        <v>70</v>
      </c>
      <c r="I26" s="44">
        <v>212721.01428599999</v>
      </c>
      <c r="J26" s="74">
        <v>0.58571399999999996</v>
      </c>
      <c r="K26" s="35">
        <v>167</v>
      </c>
      <c r="L26" s="35">
        <v>209125.437126</v>
      </c>
      <c r="M26" s="68">
        <v>0.62275400000000003</v>
      </c>
      <c r="N26" s="43">
        <v>0</v>
      </c>
      <c r="O26" s="44">
        <v>0</v>
      </c>
      <c r="P26" s="74">
        <v>0</v>
      </c>
    </row>
    <row r="27" spans="1:16" ht="15" customHeight="1" x14ac:dyDescent="0.2">
      <c r="A27" s="111"/>
      <c r="B27" s="114"/>
      <c r="C27" s="84" t="s">
        <v>53</v>
      </c>
      <c r="D27" s="44">
        <v>159</v>
      </c>
      <c r="E27" s="53">
        <v>3.7966E-2</v>
      </c>
      <c r="F27" s="44">
        <v>210289.113208</v>
      </c>
      <c r="G27" s="66">
        <v>0.50943400000000005</v>
      </c>
      <c r="H27" s="43">
        <v>51</v>
      </c>
      <c r="I27" s="44">
        <v>192594.490196</v>
      </c>
      <c r="J27" s="74">
        <v>0.33333299999999999</v>
      </c>
      <c r="K27" s="44">
        <v>108</v>
      </c>
      <c r="L27" s="44">
        <v>218644.90740699999</v>
      </c>
      <c r="M27" s="66">
        <v>0.59259300000000004</v>
      </c>
      <c r="N27" s="43">
        <v>0</v>
      </c>
      <c r="O27" s="44">
        <v>0</v>
      </c>
      <c r="P27" s="74">
        <v>0</v>
      </c>
    </row>
    <row r="28" spans="1:16" ht="15" customHeight="1" x14ac:dyDescent="0.2">
      <c r="A28" s="111"/>
      <c r="B28" s="114"/>
      <c r="C28" s="84" t="s">
        <v>54</v>
      </c>
      <c r="D28" s="44">
        <v>73</v>
      </c>
      <c r="E28" s="53">
        <v>2.333E-2</v>
      </c>
      <c r="F28" s="44">
        <v>237569.90411</v>
      </c>
      <c r="G28" s="66">
        <v>0.54794500000000002</v>
      </c>
      <c r="H28" s="43">
        <v>16</v>
      </c>
      <c r="I28" s="44">
        <v>246712.8125</v>
      </c>
      <c r="J28" s="74">
        <v>0.5</v>
      </c>
      <c r="K28" s="44">
        <v>57</v>
      </c>
      <c r="L28" s="44">
        <v>235003.473684</v>
      </c>
      <c r="M28" s="66">
        <v>0.56140400000000001</v>
      </c>
      <c r="N28" s="43">
        <v>0</v>
      </c>
      <c r="O28" s="44">
        <v>0</v>
      </c>
      <c r="P28" s="74">
        <v>0</v>
      </c>
    </row>
    <row r="29" spans="1:16" ht="15" customHeight="1" x14ac:dyDescent="0.2">
      <c r="A29" s="111"/>
      <c r="B29" s="114"/>
      <c r="C29" s="84" t="s">
        <v>55</v>
      </c>
      <c r="D29" s="44">
        <v>39</v>
      </c>
      <c r="E29" s="53">
        <v>1.5951E-2</v>
      </c>
      <c r="F29" s="44">
        <v>227425.43589699999</v>
      </c>
      <c r="G29" s="66">
        <v>0.33333299999999999</v>
      </c>
      <c r="H29" s="43">
        <v>8</v>
      </c>
      <c r="I29" s="44">
        <v>206692.625</v>
      </c>
      <c r="J29" s="74">
        <v>0.25</v>
      </c>
      <c r="K29" s="44">
        <v>31</v>
      </c>
      <c r="L29" s="44">
        <v>232775.83871000001</v>
      </c>
      <c r="M29" s="66">
        <v>0.35483900000000002</v>
      </c>
      <c r="N29" s="43">
        <v>0</v>
      </c>
      <c r="O29" s="44">
        <v>0</v>
      </c>
      <c r="P29" s="74">
        <v>0</v>
      </c>
    </row>
    <row r="30" spans="1:16" s="3" customFormat="1" ht="15" customHeight="1" x14ac:dyDescent="0.2">
      <c r="A30" s="111"/>
      <c r="B30" s="114"/>
      <c r="C30" s="84" t="s">
        <v>56</v>
      </c>
      <c r="D30" s="35">
        <v>29</v>
      </c>
      <c r="E30" s="55">
        <v>6.9329999999999999E-3</v>
      </c>
      <c r="F30" s="35">
        <v>184446.44827600001</v>
      </c>
      <c r="G30" s="68">
        <v>6.8966E-2</v>
      </c>
      <c r="H30" s="43">
        <v>20</v>
      </c>
      <c r="I30" s="44">
        <v>115324.95</v>
      </c>
      <c r="J30" s="74">
        <v>0</v>
      </c>
      <c r="K30" s="35">
        <v>9</v>
      </c>
      <c r="L30" s="35">
        <v>338049.77777799999</v>
      </c>
      <c r="M30" s="68">
        <v>0.222222</v>
      </c>
      <c r="N30" s="43">
        <v>0</v>
      </c>
      <c r="O30" s="44">
        <v>0</v>
      </c>
      <c r="P30" s="74">
        <v>0</v>
      </c>
    </row>
    <row r="31" spans="1:16" s="3" customFormat="1" ht="15" customHeight="1" x14ac:dyDescent="0.2">
      <c r="A31" s="112"/>
      <c r="B31" s="115"/>
      <c r="C31" s="85" t="s">
        <v>9</v>
      </c>
      <c r="D31" s="46">
        <v>2610</v>
      </c>
      <c r="E31" s="54">
        <v>7.3814000000000005E-2</v>
      </c>
      <c r="F31" s="46">
        <v>184081.263985</v>
      </c>
      <c r="G31" s="67">
        <v>0.34597699999999998</v>
      </c>
      <c r="H31" s="87">
        <v>773</v>
      </c>
      <c r="I31" s="46">
        <v>184928.12031</v>
      </c>
      <c r="J31" s="75">
        <v>0.29366100000000001</v>
      </c>
      <c r="K31" s="46">
        <v>1837</v>
      </c>
      <c r="L31" s="46">
        <v>183724.911268</v>
      </c>
      <c r="M31" s="67">
        <v>0.36799100000000001</v>
      </c>
      <c r="N31" s="87">
        <v>0</v>
      </c>
      <c r="O31" s="46">
        <v>0</v>
      </c>
      <c r="P31" s="75">
        <v>0</v>
      </c>
    </row>
    <row r="32" spans="1:16" ht="15" customHeight="1" x14ac:dyDescent="0.2">
      <c r="A32" s="110">
        <v>3</v>
      </c>
      <c r="B32" s="113" t="s">
        <v>58</v>
      </c>
      <c r="C32" s="84" t="s">
        <v>46</v>
      </c>
      <c r="D32" s="44">
        <v>9</v>
      </c>
      <c r="E32" s="44">
        <v>0</v>
      </c>
      <c r="F32" s="44">
        <v>-3054.8452950000001</v>
      </c>
      <c r="G32" s="66">
        <v>-0.125</v>
      </c>
      <c r="H32" s="43">
        <v>-3</v>
      </c>
      <c r="I32" s="44">
        <v>31689.538633</v>
      </c>
      <c r="J32" s="74">
        <v>-0.14285700000000001</v>
      </c>
      <c r="K32" s="44">
        <v>12</v>
      </c>
      <c r="L32" s="44">
        <v>-34946.764692999997</v>
      </c>
      <c r="M32" s="66">
        <v>0</v>
      </c>
      <c r="N32" s="43">
        <v>0</v>
      </c>
      <c r="O32" s="44">
        <v>0</v>
      </c>
      <c r="P32" s="74">
        <v>0</v>
      </c>
    </row>
    <row r="33" spans="1:16" ht="15" customHeight="1" x14ac:dyDescent="0.2">
      <c r="A33" s="111"/>
      <c r="B33" s="114"/>
      <c r="C33" s="84" t="s">
        <v>47</v>
      </c>
      <c r="D33" s="44">
        <v>88</v>
      </c>
      <c r="E33" s="44">
        <v>0</v>
      </c>
      <c r="F33" s="44">
        <v>17158.343633</v>
      </c>
      <c r="G33" s="66">
        <v>3.3945999999999997E-2</v>
      </c>
      <c r="H33" s="43">
        <v>13</v>
      </c>
      <c r="I33" s="44">
        <v>24606.284283000001</v>
      </c>
      <c r="J33" s="74">
        <v>3.9683000000000003E-2</v>
      </c>
      <c r="K33" s="44">
        <v>75</v>
      </c>
      <c r="L33" s="44">
        <v>15752.311134</v>
      </c>
      <c r="M33" s="66">
        <v>3.8154E-2</v>
      </c>
      <c r="N33" s="43">
        <v>0</v>
      </c>
      <c r="O33" s="44">
        <v>0</v>
      </c>
      <c r="P33" s="74">
        <v>0</v>
      </c>
    </row>
    <row r="34" spans="1:16" ht="15" customHeight="1" x14ac:dyDescent="0.2">
      <c r="A34" s="111"/>
      <c r="B34" s="114"/>
      <c r="C34" s="84" t="s">
        <v>48</v>
      </c>
      <c r="D34" s="44">
        <v>344</v>
      </c>
      <c r="E34" s="44">
        <v>0</v>
      </c>
      <c r="F34" s="44">
        <v>10857.650468</v>
      </c>
      <c r="G34" s="66">
        <v>-2.8073000000000001E-2</v>
      </c>
      <c r="H34" s="43">
        <v>94</v>
      </c>
      <c r="I34" s="44">
        <v>21255.976882999999</v>
      </c>
      <c r="J34" s="74">
        <v>-8.5264000000000006E-2</v>
      </c>
      <c r="K34" s="44">
        <v>250</v>
      </c>
      <c r="L34" s="44">
        <v>6302.5743709999997</v>
      </c>
      <c r="M34" s="66">
        <v>1.0721E-2</v>
      </c>
      <c r="N34" s="43">
        <v>0</v>
      </c>
      <c r="O34" s="44">
        <v>0</v>
      </c>
      <c r="P34" s="74">
        <v>0</v>
      </c>
    </row>
    <row r="35" spans="1:16" ht="15" customHeight="1" x14ac:dyDescent="0.2">
      <c r="A35" s="111"/>
      <c r="B35" s="114"/>
      <c r="C35" s="84" t="s">
        <v>49</v>
      </c>
      <c r="D35" s="44">
        <v>156</v>
      </c>
      <c r="E35" s="44">
        <v>0</v>
      </c>
      <c r="F35" s="44">
        <v>-3423.3166430000001</v>
      </c>
      <c r="G35" s="66">
        <v>-2.5877000000000001E-2</v>
      </c>
      <c r="H35" s="43">
        <v>53</v>
      </c>
      <c r="I35" s="44">
        <v>-6554.2786219999998</v>
      </c>
      <c r="J35" s="74">
        <v>-0.200379</v>
      </c>
      <c r="K35" s="44">
        <v>103</v>
      </c>
      <c r="L35" s="44">
        <v>-1703.742745</v>
      </c>
      <c r="M35" s="66">
        <v>6.7105999999999999E-2</v>
      </c>
      <c r="N35" s="43">
        <v>0</v>
      </c>
      <c r="O35" s="44">
        <v>0</v>
      </c>
      <c r="P35" s="74">
        <v>0</v>
      </c>
    </row>
    <row r="36" spans="1:16" ht="15" customHeight="1" x14ac:dyDescent="0.2">
      <c r="A36" s="111"/>
      <c r="B36" s="114"/>
      <c r="C36" s="84" t="s">
        <v>50</v>
      </c>
      <c r="D36" s="44">
        <v>-89</v>
      </c>
      <c r="E36" s="44">
        <v>0</v>
      </c>
      <c r="F36" s="44">
        <v>-19471.109666</v>
      </c>
      <c r="G36" s="66">
        <v>-0.16830600000000001</v>
      </c>
      <c r="H36" s="43">
        <v>-47</v>
      </c>
      <c r="I36" s="44">
        <v>-25718.996072999998</v>
      </c>
      <c r="J36" s="74">
        <v>-0.22762199999999999</v>
      </c>
      <c r="K36" s="44">
        <v>-42</v>
      </c>
      <c r="L36" s="44">
        <v>-16991.907526999999</v>
      </c>
      <c r="M36" s="66">
        <v>-0.14497199999999999</v>
      </c>
      <c r="N36" s="43">
        <v>0</v>
      </c>
      <c r="O36" s="44">
        <v>0</v>
      </c>
      <c r="P36" s="74">
        <v>0</v>
      </c>
    </row>
    <row r="37" spans="1:16" ht="15" customHeight="1" x14ac:dyDescent="0.2">
      <c r="A37" s="111"/>
      <c r="B37" s="114"/>
      <c r="C37" s="84" t="s">
        <v>51</v>
      </c>
      <c r="D37" s="44">
        <v>-109</v>
      </c>
      <c r="E37" s="44">
        <v>0</v>
      </c>
      <c r="F37" s="44">
        <v>-17767.465770999999</v>
      </c>
      <c r="G37" s="66">
        <v>-0.20417299999999999</v>
      </c>
      <c r="H37" s="43">
        <v>-49</v>
      </c>
      <c r="I37" s="44">
        <v>-5724.4857519999996</v>
      </c>
      <c r="J37" s="74">
        <v>-3.6628000000000001E-2</v>
      </c>
      <c r="K37" s="44">
        <v>-60</v>
      </c>
      <c r="L37" s="44">
        <v>-22638.912425999999</v>
      </c>
      <c r="M37" s="66">
        <v>-0.27841300000000002</v>
      </c>
      <c r="N37" s="43">
        <v>0</v>
      </c>
      <c r="O37" s="44">
        <v>0</v>
      </c>
      <c r="P37" s="74">
        <v>0</v>
      </c>
    </row>
    <row r="38" spans="1:16" s="3" customFormat="1" ht="15" customHeight="1" x14ac:dyDescent="0.2">
      <c r="A38" s="111"/>
      <c r="B38" s="114"/>
      <c r="C38" s="84" t="s">
        <v>52</v>
      </c>
      <c r="D38" s="35">
        <v>-119</v>
      </c>
      <c r="E38" s="35">
        <v>0</v>
      </c>
      <c r="F38" s="35">
        <v>-39734.550916</v>
      </c>
      <c r="G38" s="68">
        <v>-0.35728700000000002</v>
      </c>
      <c r="H38" s="43">
        <v>-5</v>
      </c>
      <c r="I38" s="44">
        <v>-20640.103863</v>
      </c>
      <c r="J38" s="74">
        <v>-8.0951999999999996E-2</v>
      </c>
      <c r="K38" s="35">
        <v>-114</v>
      </c>
      <c r="L38" s="35">
        <v>-45216.692682000001</v>
      </c>
      <c r="M38" s="68">
        <v>-0.427068</v>
      </c>
      <c r="N38" s="43">
        <v>0</v>
      </c>
      <c r="O38" s="44">
        <v>0</v>
      </c>
      <c r="P38" s="74">
        <v>0</v>
      </c>
    </row>
    <row r="39" spans="1:16" ht="15" customHeight="1" x14ac:dyDescent="0.2">
      <c r="A39" s="111"/>
      <c r="B39" s="114"/>
      <c r="C39" s="84" t="s">
        <v>53</v>
      </c>
      <c r="D39" s="44">
        <v>-126</v>
      </c>
      <c r="E39" s="44">
        <v>0</v>
      </c>
      <c r="F39" s="44">
        <v>-42794.824428</v>
      </c>
      <c r="G39" s="66">
        <v>-0.45898699999999998</v>
      </c>
      <c r="H39" s="43">
        <v>-23</v>
      </c>
      <c r="I39" s="44">
        <v>-12546.348354</v>
      </c>
      <c r="J39" s="74">
        <v>-9.9099000000000007E-2</v>
      </c>
      <c r="K39" s="44">
        <v>-103</v>
      </c>
      <c r="L39" s="44">
        <v>-51253.197679999997</v>
      </c>
      <c r="M39" s="66">
        <v>-0.56380600000000003</v>
      </c>
      <c r="N39" s="43">
        <v>0</v>
      </c>
      <c r="O39" s="44">
        <v>0</v>
      </c>
      <c r="P39" s="74">
        <v>0</v>
      </c>
    </row>
    <row r="40" spans="1:16" ht="15" customHeight="1" x14ac:dyDescent="0.2">
      <c r="A40" s="111"/>
      <c r="B40" s="114"/>
      <c r="C40" s="84" t="s">
        <v>54</v>
      </c>
      <c r="D40" s="44">
        <v>-131</v>
      </c>
      <c r="E40" s="44">
        <v>0</v>
      </c>
      <c r="F40" s="44">
        <v>-21792.713695999999</v>
      </c>
      <c r="G40" s="66">
        <v>-0.378525</v>
      </c>
      <c r="H40" s="43">
        <v>-32</v>
      </c>
      <c r="I40" s="44">
        <v>28996.078957999998</v>
      </c>
      <c r="J40" s="74">
        <v>8.3333000000000004E-2</v>
      </c>
      <c r="K40" s="44">
        <v>-99</v>
      </c>
      <c r="L40" s="44">
        <v>-37173.262355999999</v>
      </c>
      <c r="M40" s="66">
        <v>-0.52193000000000001</v>
      </c>
      <c r="N40" s="43">
        <v>0</v>
      </c>
      <c r="O40" s="44">
        <v>0</v>
      </c>
      <c r="P40" s="74">
        <v>0</v>
      </c>
    </row>
    <row r="41" spans="1:16" ht="15" customHeight="1" x14ac:dyDescent="0.2">
      <c r="A41" s="111"/>
      <c r="B41" s="114"/>
      <c r="C41" s="84" t="s">
        <v>55</v>
      </c>
      <c r="D41" s="44">
        <v>-205</v>
      </c>
      <c r="E41" s="44">
        <v>0</v>
      </c>
      <c r="F41" s="44">
        <v>-33397.484762</v>
      </c>
      <c r="G41" s="66">
        <v>-0.39207700000000001</v>
      </c>
      <c r="H41" s="43">
        <v>-66</v>
      </c>
      <c r="I41" s="44">
        <v>-20141.108584000001</v>
      </c>
      <c r="J41" s="74">
        <v>-6.757E-3</v>
      </c>
      <c r="K41" s="44">
        <v>-139</v>
      </c>
      <c r="L41" s="44">
        <v>-42842.375146999999</v>
      </c>
      <c r="M41" s="66">
        <v>-0.574573</v>
      </c>
      <c r="N41" s="43">
        <v>0</v>
      </c>
      <c r="O41" s="44">
        <v>0</v>
      </c>
      <c r="P41" s="74">
        <v>0</v>
      </c>
    </row>
    <row r="42" spans="1:16" s="3" customFormat="1" ht="15" customHeight="1" x14ac:dyDescent="0.2">
      <c r="A42" s="111"/>
      <c r="B42" s="114"/>
      <c r="C42" s="84" t="s">
        <v>56</v>
      </c>
      <c r="D42" s="35">
        <v>-274</v>
      </c>
      <c r="E42" s="35">
        <v>0</v>
      </c>
      <c r="F42" s="35">
        <v>-61998.528909000001</v>
      </c>
      <c r="G42" s="68">
        <v>-0.47228900000000001</v>
      </c>
      <c r="H42" s="43">
        <v>-82</v>
      </c>
      <c r="I42" s="44">
        <v>-86045.863054999994</v>
      </c>
      <c r="J42" s="74">
        <v>-0.10784299999999999</v>
      </c>
      <c r="K42" s="35">
        <v>-192</v>
      </c>
      <c r="L42" s="35">
        <v>68731.344167999996</v>
      </c>
      <c r="M42" s="68">
        <v>-0.53897200000000001</v>
      </c>
      <c r="N42" s="43">
        <v>0</v>
      </c>
      <c r="O42" s="44">
        <v>0</v>
      </c>
      <c r="P42" s="74">
        <v>0</v>
      </c>
    </row>
    <row r="43" spans="1:16" s="3" customFormat="1" ht="15" customHeight="1" x14ac:dyDescent="0.2">
      <c r="A43" s="112"/>
      <c r="B43" s="115"/>
      <c r="C43" s="85" t="s">
        <v>9</v>
      </c>
      <c r="D43" s="46">
        <v>-456</v>
      </c>
      <c r="E43" s="46">
        <v>0</v>
      </c>
      <c r="F43" s="46">
        <v>-37782.349581000002</v>
      </c>
      <c r="G43" s="67">
        <v>-0.29948900000000001</v>
      </c>
      <c r="H43" s="87">
        <v>-147</v>
      </c>
      <c r="I43" s="46">
        <v>-17517.312708000001</v>
      </c>
      <c r="J43" s="75">
        <v>-0.12590399999999999</v>
      </c>
      <c r="K43" s="46">
        <v>-309</v>
      </c>
      <c r="L43" s="46">
        <v>-46463.364973000003</v>
      </c>
      <c r="M43" s="67">
        <v>-0.37431999999999999</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13</v>
      </c>
      <c r="E45" s="53">
        <v>5.6034E-2</v>
      </c>
      <c r="F45" s="44">
        <v>188216</v>
      </c>
      <c r="G45" s="66">
        <v>0.30769200000000002</v>
      </c>
      <c r="H45" s="43">
        <v>3</v>
      </c>
      <c r="I45" s="44">
        <v>259323.66666700001</v>
      </c>
      <c r="J45" s="74">
        <v>0.66666700000000001</v>
      </c>
      <c r="K45" s="44">
        <v>10</v>
      </c>
      <c r="L45" s="44">
        <v>166883.70000000001</v>
      </c>
      <c r="M45" s="66">
        <v>0.2</v>
      </c>
      <c r="N45" s="43">
        <v>0</v>
      </c>
      <c r="O45" s="44">
        <v>0</v>
      </c>
      <c r="P45" s="74">
        <v>0</v>
      </c>
    </row>
    <row r="46" spans="1:16" ht="15" customHeight="1" x14ac:dyDescent="0.2">
      <c r="A46" s="111"/>
      <c r="B46" s="114"/>
      <c r="C46" s="84" t="s">
        <v>48</v>
      </c>
      <c r="D46" s="44">
        <v>163</v>
      </c>
      <c r="E46" s="53">
        <v>0.10421999999999999</v>
      </c>
      <c r="F46" s="44">
        <v>186304.79754599999</v>
      </c>
      <c r="G46" s="66">
        <v>0.24539900000000001</v>
      </c>
      <c r="H46" s="43">
        <v>36</v>
      </c>
      <c r="I46" s="44">
        <v>197805.69444399999</v>
      </c>
      <c r="J46" s="74">
        <v>0.222222</v>
      </c>
      <c r="K46" s="44">
        <v>127</v>
      </c>
      <c r="L46" s="44">
        <v>183044.70078700001</v>
      </c>
      <c r="M46" s="66">
        <v>0.251969</v>
      </c>
      <c r="N46" s="43">
        <v>0</v>
      </c>
      <c r="O46" s="44">
        <v>0</v>
      </c>
      <c r="P46" s="74">
        <v>0</v>
      </c>
    </row>
    <row r="47" spans="1:16" ht="15" customHeight="1" x14ac:dyDescent="0.2">
      <c r="A47" s="111"/>
      <c r="B47" s="114"/>
      <c r="C47" s="84" t="s">
        <v>49</v>
      </c>
      <c r="D47" s="44">
        <v>511</v>
      </c>
      <c r="E47" s="53">
        <v>0.13342000000000001</v>
      </c>
      <c r="F47" s="44">
        <v>202849.763209</v>
      </c>
      <c r="G47" s="66">
        <v>0.39921699999999999</v>
      </c>
      <c r="H47" s="43">
        <v>123</v>
      </c>
      <c r="I47" s="44">
        <v>196271.95121999999</v>
      </c>
      <c r="J47" s="74">
        <v>0.31707299999999999</v>
      </c>
      <c r="K47" s="44">
        <v>388</v>
      </c>
      <c r="L47" s="44">
        <v>204934.99742299999</v>
      </c>
      <c r="M47" s="66">
        <v>0.42525800000000002</v>
      </c>
      <c r="N47" s="43">
        <v>0</v>
      </c>
      <c r="O47" s="44">
        <v>0</v>
      </c>
      <c r="P47" s="74">
        <v>0</v>
      </c>
    </row>
    <row r="48" spans="1:16" ht="15" customHeight="1" x14ac:dyDescent="0.2">
      <c r="A48" s="111"/>
      <c r="B48" s="114"/>
      <c r="C48" s="84" t="s">
        <v>50</v>
      </c>
      <c r="D48" s="44">
        <v>677</v>
      </c>
      <c r="E48" s="53">
        <v>0.11786199999999999</v>
      </c>
      <c r="F48" s="44">
        <v>227488.629247</v>
      </c>
      <c r="G48" s="66">
        <v>0.66617400000000004</v>
      </c>
      <c r="H48" s="43">
        <v>147</v>
      </c>
      <c r="I48" s="44">
        <v>232514.12925200001</v>
      </c>
      <c r="J48" s="74">
        <v>0.68707499999999999</v>
      </c>
      <c r="K48" s="44">
        <v>530</v>
      </c>
      <c r="L48" s="44">
        <v>226094.76415100001</v>
      </c>
      <c r="M48" s="66">
        <v>0.66037699999999999</v>
      </c>
      <c r="N48" s="43">
        <v>0</v>
      </c>
      <c r="O48" s="44">
        <v>0</v>
      </c>
      <c r="P48" s="74">
        <v>0</v>
      </c>
    </row>
    <row r="49" spans="1:16" ht="15" customHeight="1" x14ac:dyDescent="0.2">
      <c r="A49" s="111"/>
      <c r="B49" s="114"/>
      <c r="C49" s="84" t="s">
        <v>51</v>
      </c>
      <c r="D49" s="44">
        <v>544</v>
      </c>
      <c r="E49" s="53">
        <v>0.10303</v>
      </c>
      <c r="F49" s="44">
        <v>250022.96875</v>
      </c>
      <c r="G49" s="66">
        <v>0.89522100000000004</v>
      </c>
      <c r="H49" s="43">
        <v>101</v>
      </c>
      <c r="I49" s="44">
        <v>247608.09901000001</v>
      </c>
      <c r="J49" s="74">
        <v>0.82178200000000001</v>
      </c>
      <c r="K49" s="44">
        <v>443</v>
      </c>
      <c r="L49" s="44">
        <v>250573.53724599999</v>
      </c>
      <c r="M49" s="66">
        <v>0.911964</v>
      </c>
      <c r="N49" s="43">
        <v>0</v>
      </c>
      <c r="O49" s="44">
        <v>0</v>
      </c>
      <c r="P49" s="74">
        <v>0</v>
      </c>
    </row>
    <row r="50" spans="1:16" s="3" customFormat="1" ht="15" customHeight="1" x14ac:dyDescent="0.2">
      <c r="A50" s="111"/>
      <c r="B50" s="114"/>
      <c r="C50" s="84" t="s">
        <v>52</v>
      </c>
      <c r="D50" s="35">
        <v>393</v>
      </c>
      <c r="E50" s="55">
        <v>8.2980999999999999E-2</v>
      </c>
      <c r="F50" s="35">
        <v>252359.98473299999</v>
      </c>
      <c r="G50" s="68">
        <v>0.89058499999999996</v>
      </c>
      <c r="H50" s="43">
        <v>75</v>
      </c>
      <c r="I50" s="44">
        <v>231533.413333</v>
      </c>
      <c r="J50" s="74">
        <v>0.62666699999999997</v>
      </c>
      <c r="K50" s="35">
        <v>318</v>
      </c>
      <c r="L50" s="35">
        <v>257271.91195000001</v>
      </c>
      <c r="M50" s="68">
        <v>0.95282999999999995</v>
      </c>
      <c r="N50" s="43">
        <v>0</v>
      </c>
      <c r="O50" s="44">
        <v>0</v>
      </c>
      <c r="P50" s="74">
        <v>0</v>
      </c>
    </row>
    <row r="51" spans="1:16" ht="15" customHeight="1" x14ac:dyDescent="0.2">
      <c r="A51" s="111"/>
      <c r="B51" s="114"/>
      <c r="C51" s="84" t="s">
        <v>53</v>
      </c>
      <c r="D51" s="44">
        <v>272</v>
      </c>
      <c r="E51" s="53">
        <v>6.4947000000000005E-2</v>
      </c>
      <c r="F51" s="44">
        <v>265406.91911800002</v>
      </c>
      <c r="G51" s="66">
        <v>1</v>
      </c>
      <c r="H51" s="43">
        <v>59</v>
      </c>
      <c r="I51" s="44">
        <v>242717.152542</v>
      </c>
      <c r="J51" s="74">
        <v>0.474576</v>
      </c>
      <c r="K51" s="44">
        <v>213</v>
      </c>
      <c r="L51" s="44">
        <v>271691.87793399999</v>
      </c>
      <c r="M51" s="66">
        <v>1.14554</v>
      </c>
      <c r="N51" s="43">
        <v>0</v>
      </c>
      <c r="O51" s="44">
        <v>0</v>
      </c>
      <c r="P51" s="74">
        <v>0</v>
      </c>
    </row>
    <row r="52" spans="1:16" ht="15" customHeight="1" x14ac:dyDescent="0.2">
      <c r="A52" s="111"/>
      <c r="B52" s="114"/>
      <c r="C52" s="84" t="s">
        <v>54</v>
      </c>
      <c r="D52" s="44">
        <v>110</v>
      </c>
      <c r="E52" s="53">
        <v>3.5154999999999999E-2</v>
      </c>
      <c r="F52" s="44">
        <v>265692.772727</v>
      </c>
      <c r="G52" s="66">
        <v>0.77272700000000005</v>
      </c>
      <c r="H52" s="43">
        <v>19</v>
      </c>
      <c r="I52" s="44">
        <v>251584.63157900001</v>
      </c>
      <c r="J52" s="74">
        <v>0.57894699999999999</v>
      </c>
      <c r="K52" s="44">
        <v>91</v>
      </c>
      <c r="L52" s="44">
        <v>268638.428571</v>
      </c>
      <c r="M52" s="66">
        <v>0.81318699999999999</v>
      </c>
      <c r="N52" s="43">
        <v>0</v>
      </c>
      <c r="O52" s="44">
        <v>0</v>
      </c>
      <c r="P52" s="74">
        <v>0</v>
      </c>
    </row>
    <row r="53" spans="1:16" ht="15" customHeight="1" x14ac:dyDescent="0.2">
      <c r="A53" s="111"/>
      <c r="B53" s="114"/>
      <c r="C53" s="84" t="s">
        <v>55</v>
      </c>
      <c r="D53" s="44">
        <v>58</v>
      </c>
      <c r="E53" s="53">
        <v>2.3722E-2</v>
      </c>
      <c r="F53" s="44">
        <v>290626.94827599998</v>
      </c>
      <c r="G53" s="66">
        <v>0.84482800000000002</v>
      </c>
      <c r="H53" s="43">
        <v>12</v>
      </c>
      <c r="I53" s="44">
        <v>219928.75</v>
      </c>
      <c r="J53" s="74">
        <v>0.41666700000000001</v>
      </c>
      <c r="K53" s="44">
        <v>46</v>
      </c>
      <c r="L53" s="44">
        <v>309069.95652200002</v>
      </c>
      <c r="M53" s="66">
        <v>0.95652199999999998</v>
      </c>
      <c r="N53" s="43">
        <v>0</v>
      </c>
      <c r="O53" s="44">
        <v>0</v>
      </c>
      <c r="P53" s="74">
        <v>0</v>
      </c>
    </row>
    <row r="54" spans="1:16" s="3" customFormat="1" ht="15" customHeight="1" x14ac:dyDescent="0.2">
      <c r="A54" s="111"/>
      <c r="B54" s="114"/>
      <c r="C54" s="84" t="s">
        <v>56</v>
      </c>
      <c r="D54" s="35">
        <v>14</v>
      </c>
      <c r="E54" s="55">
        <v>3.3470000000000001E-3</v>
      </c>
      <c r="F54" s="35">
        <v>313466.357143</v>
      </c>
      <c r="G54" s="68">
        <v>0.57142899999999996</v>
      </c>
      <c r="H54" s="43">
        <v>2</v>
      </c>
      <c r="I54" s="44">
        <v>227097</v>
      </c>
      <c r="J54" s="74">
        <v>0.5</v>
      </c>
      <c r="K54" s="35">
        <v>12</v>
      </c>
      <c r="L54" s="35">
        <v>327861.25</v>
      </c>
      <c r="M54" s="68">
        <v>0.58333299999999999</v>
      </c>
      <c r="N54" s="43">
        <v>0</v>
      </c>
      <c r="O54" s="44">
        <v>0</v>
      </c>
      <c r="P54" s="74">
        <v>0</v>
      </c>
    </row>
    <row r="55" spans="1:16" s="3" customFormat="1" ht="15" customHeight="1" x14ac:dyDescent="0.2">
      <c r="A55" s="112"/>
      <c r="B55" s="115"/>
      <c r="C55" s="85" t="s">
        <v>9</v>
      </c>
      <c r="D55" s="46">
        <v>2755</v>
      </c>
      <c r="E55" s="54">
        <v>7.7914999999999998E-2</v>
      </c>
      <c r="F55" s="46">
        <v>235329.31724100001</v>
      </c>
      <c r="G55" s="67">
        <v>0.70780399999999999</v>
      </c>
      <c r="H55" s="87">
        <v>577</v>
      </c>
      <c r="I55" s="46">
        <v>226667.566724</v>
      </c>
      <c r="J55" s="75">
        <v>0.56325800000000004</v>
      </c>
      <c r="K55" s="46">
        <v>2178</v>
      </c>
      <c r="L55" s="46">
        <v>237624.00505099999</v>
      </c>
      <c r="M55" s="67">
        <v>0.74609700000000001</v>
      </c>
      <c r="N55" s="87">
        <v>0</v>
      </c>
      <c r="O55" s="46">
        <v>0</v>
      </c>
      <c r="P55" s="75">
        <v>0</v>
      </c>
    </row>
    <row r="56" spans="1:16" ht="15" customHeight="1" x14ac:dyDescent="0.2">
      <c r="A56" s="110">
        <v>5</v>
      </c>
      <c r="B56" s="113" t="s">
        <v>60</v>
      </c>
      <c r="C56" s="84" t="s">
        <v>46</v>
      </c>
      <c r="D56" s="44">
        <v>28</v>
      </c>
      <c r="E56" s="53">
        <v>1</v>
      </c>
      <c r="F56" s="44">
        <v>54899.535713999998</v>
      </c>
      <c r="G56" s="66">
        <v>0</v>
      </c>
      <c r="H56" s="43">
        <v>10</v>
      </c>
      <c r="I56" s="44">
        <v>56489.8</v>
      </c>
      <c r="J56" s="74">
        <v>0</v>
      </c>
      <c r="K56" s="44">
        <v>18</v>
      </c>
      <c r="L56" s="44">
        <v>54016.055555999999</v>
      </c>
      <c r="M56" s="66">
        <v>0</v>
      </c>
      <c r="N56" s="43">
        <v>0</v>
      </c>
      <c r="O56" s="44">
        <v>0</v>
      </c>
      <c r="P56" s="74">
        <v>0</v>
      </c>
    </row>
    <row r="57" spans="1:16" ht="15" customHeight="1" x14ac:dyDescent="0.2">
      <c r="A57" s="111"/>
      <c r="B57" s="114"/>
      <c r="C57" s="84" t="s">
        <v>47</v>
      </c>
      <c r="D57" s="44">
        <v>232</v>
      </c>
      <c r="E57" s="53">
        <v>1</v>
      </c>
      <c r="F57" s="44">
        <v>138914.31896599999</v>
      </c>
      <c r="G57" s="66">
        <v>8.1896999999999998E-2</v>
      </c>
      <c r="H57" s="43">
        <v>69</v>
      </c>
      <c r="I57" s="44">
        <v>148431.85507200001</v>
      </c>
      <c r="J57" s="74">
        <v>0.101449</v>
      </c>
      <c r="K57" s="44">
        <v>163</v>
      </c>
      <c r="L57" s="44">
        <v>134885.42331300001</v>
      </c>
      <c r="M57" s="66">
        <v>7.3620000000000005E-2</v>
      </c>
      <c r="N57" s="43">
        <v>0</v>
      </c>
      <c r="O57" s="44">
        <v>0</v>
      </c>
      <c r="P57" s="74">
        <v>0</v>
      </c>
    </row>
    <row r="58" spans="1:16" ht="15" customHeight="1" x14ac:dyDescent="0.2">
      <c r="A58" s="111"/>
      <c r="B58" s="114"/>
      <c r="C58" s="84" t="s">
        <v>48</v>
      </c>
      <c r="D58" s="44">
        <v>1564</v>
      </c>
      <c r="E58" s="53">
        <v>1</v>
      </c>
      <c r="F58" s="44">
        <v>173981.55243000001</v>
      </c>
      <c r="G58" s="66">
        <v>0.15792800000000001</v>
      </c>
      <c r="H58" s="43">
        <v>545</v>
      </c>
      <c r="I58" s="44">
        <v>185126.475229</v>
      </c>
      <c r="J58" s="74">
        <v>0.16880700000000001</v>
      </c>
      <c r="K58" s="44">
        <v>1019</v>
      </c>
      <c r="L58" s="44">
        <v>168020.82335600001</v>
      </c>
      <c r="M58" s="66">
        <v>0.15211</v>
      </c>
      <c r="N58" s="43">
        <v>0</v>
      </c>
      <c r="O58" s="44">
        <v>0</v>
      </c>
      <c r="P58" s="74">
        <v>0</v>
      </c>
    </row>
    <row r="59" spans="1:16" ht="15" customHeight="1" x14ac:dyDescent="0.2">
      <c r="A59" s="111"/>
      <c r="B59" s="114"/>
      <c r="C59" s="84" t="s">
        <v>49</v>
      </c>
      <c r="D59" s="44">
        <v>3830</v>
      </c>
      <c r="E59" s="53">
        <v>1</v>
      </c>
      <c r="F59" s="44">
        <v>205707.888251</v>
      </c>
      <c r="G59" s="66">
        <v>0.33994799999999997</v>
      </c>
      <c r="H59" s="43">
        <v>1329</v>
      </c>
      <c r="I59" s="44">
        <v>211873.711813</v>
      </c>
      <c r="J59" s="74">
        <v>0.33258100000000002</v>
      </c>
      <c r="K59" s="44">
        <v>2501</v>
      </c>
      <c r="L59" s="44">
        <v>202431.447021</v>
      </c>
      <c r="M59" s="66">
        <v>0.343862</v>
      </c>
      <c r="N59" s="43">
        <v>0</v>
      </c>
      <c r="O59" s="44">
        <v>0</v>
      </c>
      <c r="P59" s="74">
        <v>0</v>
      </c>
    </row>
    <row r="60" spans="1:16" ht="15" customHeight="1" x14ac:dyDescent="0.2">
      <c r="A60" s="111"/>
      <c r="B60" s="114"/>
      <c r="C60" s="84" t="s">
        <v>50</v>
      </c>
      <c r="D60" s="44">
        <v>5744</v>
      </c>
      <c r="E60" s="53">
        <v>1</v>
      </c>
      <c r="F60" s="44">
        <v>237746.726497</v>
      </c>
      <c r="G60" s="66">
        <v>0.62082199999999998</v>
      </c>
      <c r="H60" s="43">
        <v>1707</v>
      </c>
      <c r="I60" s="44">
        <v>239272.94258900001</v>
      </c>
      <c r="J60" s="74">
        <v>0.56180399999999997</v>
      </c>
      <c r="K60" s="44">
        <v>4037</v>
      </c>
      <c r="L60" s="44">
        <v>237101.38320499999</v>
      </c>
      <c r="M60" s="66">
        <v>0.64577700000000005</v>
      </c>
      <c r="N60" s="43">
        <v>0</v>
      </c>
      <c r="O60" s="44">
        <v>0</v>
      </c>
      <c r="P60" s="74">
        <v>0</v>
      </c>
    </row>
    <row r="61" spans="1:16" ht="15" customHeight="1" x14ac:dyDescent="0.2">
      <c r="A61" s="111"/>
      <c r="B61" s="114"/>
      <c r="C61" s="84" t="s">
        <v>51</v>
      </c>
      <c r="D61" s="44">
        <v>5280</v>
      </c>
      <c r="E61" s="53">
        <v>1</v>
      </c>
      <c r="F61" s="44">
        <v>267198.00549200003</v>
      </c>
      <c r="G61" s="66">
        <v>0.89715900000000004</v>
      </c>
      <c r="H61" s="43">
        <v>1466</v>
      </c>
      <c r="I61" s="44">
        <v>256175.62005500001</v>
      </c>
      <c r="J61" s="74">
        <v>0.673261</v>
      </c>
      <c r="K61" s="44">
        <v>3814</v>
      </c>
      <c r="L61" s="44">
        <v>271434.71683300001</v>
      </c>
      <c r="M61" s="66">
        <v>0.98321999999999998</v>
      </c>
      <c r="N61" s="43">
        <v>0</v>
      </c>
      <c r="O61" s="44">
        <v>0</v>
      </c>
      <c r="P61" s="74">
        <v>0</v>
      </c>
    </row>
    <row r="62" spans="1:16" s="3" customFormat="1" ht="15" customHeight="1" x14ac:dyDescent="0.2">
      <c r="A62" s="111"/>
      <c r="B62" s="114"/>
      <c r="C62" s="84" t="s">
        <v>52</v>
      </c>
      <c r="D62" s="35">
        <v>4736</v>
      </c>
      <c r="E62" s="55">
        <v>1</v>
      </c>
      <c r="F62" s="35">
        <v>283539.05489899998</v>
      </c>
      <c r="G62" s="68">
        <v>1.0943830000000001</v>
      </c>
      <c r="H62" s="43">
        <v>1362</v>
      </c>
      <c r="I62" s="44">
        <v>255964.55947099999</v>
      </c>
      <c r="J62" s="74">
        <v>0.68575600000000003</v>
      </c>
      <c r="K62" s="35">
        <v>3374</v>
      </c>
      <c r="L62" s="35">
        <v>294670.19383499998</v>
      </c>
      <c r="M62" s="68">
        <v>1.259336</v>
      </c>
      <c r="N62" s="43">
        <v>0</v>
      </c>
      <c r="O62" s="44">
        <v>0</v>
      </c>
      <c r="P62" s="74">
        <v>0</v>
      </c>
    </row>
    <row r="63" spans="1:16" ht="15" customHeight="1" x14ac:dyDescent="0.2">
      <c r="A63" s="111"/>
      <c r="B63" s="114"/>
      <c r="C63" s="84" t="s">
        <v>53</v>
      </c>
      <c r="D63" s="44">
        <v>4188</v>
      </c>
      <c r="E63" s="53">
        <v>1</v>
      </c>
      <c r="F63" s="44">
        <v>291308.51504299999</v>
      </c>
      <c r="G63" s="66">
        <v>1.121777</v>
      </c>
      <c r="H63" s="43">
        <v>1218</v>
      </c>
      <c r="I63" s="44">
        <v>246525.385878</v>
      </c>
      <c r="J63" s="74">
        <v>0.56157599999999996</v>
      </c>
      <c r="K63" s="44">
        <v>2970</v>
      </c>
      <c r="L63" s="44">
        <v>309674.12154899997</v>
      </c>
      <c r="M63" s="66">
        <v>1.351515</v>
      </c>
      <c r="N63" s="43">
        <v>0</v>
      </c>
      <c r="O63" s="44">
        <v>0</v>
      </c>
      <c r="P63" s="74">
        <v>0</v>
      </c>
    </row>
    <row r="64" spans="1:16" ht="15" customHeight="1" x14ac:dyDescent="0.2">
      <c r="A64" s="111"/>
      <c r="B64" s="114"/>
      <c r="C64" s="84" t="s">
        <v>54</v>
      </c>
      <c r="D64" s="44">
        <v>3129</v>
      </c>
      <c r="E64" s="53">
        <v>1</v>
      </c>
      <c r="F64" s="44">
        <v>299332.7341</v>
      </c>
      <c r="G64" s="66">
        <v>1.048897</v>
      </c>
      <c r="H64" s="43">
        <v>899</v>
      </c>
      <c r="I64" s="44">
        <v>254896.50055600001</v>
      </c>
      <c r="J64" s="74">
        <v>0.50278100000000003</v>
      </c>
      <c r="K64" s="44">
        <v>2230</v>
      </c>
      <c r="L64" s="44">
        <v>317246.713453</v>
      </c>
      <c r="M64" s="66">
        <v>1.269058</v>
      </c>
      <c r="N64" s="43">
        <v>0</v>
      </c>
      <c r="O64" s="44">
        <v>0</v>
      </c>
      <c r="P64" s="74">
        <v>0</v>
      </c>
    </row>
    <row r="65" spans="1:16" ht="15" customHeight="1" x14ac:dyDescent="0.2">
      <c r="A65" s="111"/>
      <c r="B65" s="114"/>
      <c r="C65" s="84" t="s">
        <v>55</v>
      </c>
      <c r="D65" s="44">
        <v>2445</v>
      </c>
      <c r="E65" s="53">
        <v>1</v>
      </c>
      <c r="F65" s="44">
        <v>291348.294888</v>
      </c>
      <c r="G65" s="66">
        <v>0.76400800000000002</v>
      </c>
      <c r="H65" s="43">
        <v>742</v>
      </c>
      <c r="I65" s="44">
        <v>245456.39892199999</v>
      </c>
      <c r="J65" s="74">
        <v>0.27628000000000003</v>
      </c>
      <c r="K65" s="44">
        <v>1703</v>
      </c>
      <c r="L65" s="44">
        <v>311343.47210800002</v>
      </c>
      <c r="M65" s="66">
        <v>0.97651200000000005</v>
      </c>
      <c r="N65" s="43">
        <v>0</v>
      </c>
      <c r="O65" s="44">
        <v>0</v>
      </c>
      <c r="P65" s="74">
        <v>0</v>
      </c>
    </row>
    <row r="66" spans="1:16" s="3" customFormat="1" ht="15" customHeight="1" x14ac:dyDescent="0.2">
      <c r="A66" s="111"/>
      <c r="B66" s="114"/>
      <c r="C66" s="84" t="s">
        <v>56</v>
      </c>
      <c r="D66" s="35">
        <v>4183</v>
      </c>
      <c r="E66" s="55">
        <v>1</v>
      </c>
      <c r="F66" s="35">
        <v>283131.36935200001</v>
      </c>
      <c r="G66" s="68">
        <v>0.473105</v>
      </c>
      <c r="H66" s="43">
        <v>1456</v>
      </c>
      <c r="I66" s="44">
        <v>229081.35439600001</v>
      </c>
      <c r="J66" s="74">
        <v>0.103709</v>
      </c>
      <c r="K66" s="35">
        <v>2727</v>
      </c>
      <c r="L66" s="35">
        <v>311989.75650900003</v>
      </c>
      <c r="M66" s="68">
        <v>0.67033399999999999</v>
      </c>
      <c r="N66" s="43">
        <v>0</v>
      </c>
      <c r="O66" s="44">
        <v>0</v>
      </c>
      <c r="P66" s="74">
        <v>0</v>
      </c>
    </row>
    <row r="67" spans="1:16" s="3" customFormat="1" ht="15" customHeight="1" x14ac:dyDescent="0.2">
      <c r="A67" s="112"/>
      <c r="B67" s="115"/>
      <c r="C67" s="85" t="s">
        <v>9</v>
      </c>
      <c r="D67" s="46">
        <v>35359</v>
      </c>
      <c r="E67" s="54">
        <v>1</v>
      </c>
      <c r="F67" s="46">
        <v>262063.25359899999</v>
      </c>
      <c r="G67" s="67">
        <v>0.76023099999999999</v>
      </c>
      <c r="H67" s="87">
        <v>10803</v>
      </c>
      <c r="I67" s="46">
        <v>237988.32398399999</v>
      </c>
      <c r="J67" s="75">
        <v>0.45478099999999999</v>
      </c>
      <c r="K67" s="46">
        <v>24556</v>
      </c>
      <c r="L67" s="46">
        <v>272654.61475800001</v>
      </c>
      <c r="M67" s="67">
        <v>0.89460799999999996</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430" priority="30" operator="notEqual">
      <formula>H8+K8+N8</formula>
    </cfRule>
  </conditionalFormatting>
  <conditionalFormatting sqref="D20:D30">
    <cfRule type="cellIs" dxfId="429" priority="29" operator="notEqual">
      <formula>H20+K20+N20</formula>
    </cfRule>
  </conditionalFormatting>
  <conditionalFormatting sqref="D32:D42">
    <cfRule type="cellIs" dxfId="428" priority="28" operator="notEqual">
      <formula>H32+K32+N32</formula>
    </cfRule>
  </conditionalFormatting>
  <conditionalFormatting sqref="D44:D54">
    <cfRule type="cellIs" dxfId="427" priority="27" operator="notEqual">
      <formula>H44+K44+N44</formula>
    </cfRule>
  </conditionalFormatting>
  <conditionalFormatting sqref="D56:D66">
    <cfRule type="cellIs" dxfId="426" priority="26" operator="notEqual">
      <formula>H56+K56+N56</formula>
    </cfRule>
  </conditionalFormatting>
  <conditionalFormatting sqref="D19">
    <cfRule type="cellIs" dxfId="425" priority="25" operator="notEqual">
      <formula>SUM(D8:D18)</formula>
    </cfRule>
  </conditionalFormatting>
  <conditionalFormatting sqref="D31">
    <cfRule type="cellIs" dxfId="424" priority="24" operator="notEqual">
      <formula>H31+K31+N31</formula>
    </cfRule>
  </conditionalFormatting>
  <conditionalFormatting sqref="D31">
    <cfRule type="cellIs" dxfId="423" priority="23" operator="notEqual">
      <formula>SUM(D20:D30)</formula>
    </cfRule>
  </conditionalFormatting>
  <conditionalFormatting sqref="D43">
    <cfRule type="cellIs" dxfId="422" priority="22" operator="notEqual">
      <formula>H43+K43+N43</formula>
    </cfRule>
  </conditionalFormatting>
  <conditionalFormatting sqref="D43">
    <cfRule type="cellIs" dxfId="421" priority="21" operator="notEqual">
      <formula>SUM(D32:D42)</formula>
    </cfRule>
  </conditionalFormatting>
  <conditionalFormatting sqref="D55">
    <cfRule type="cellIs" dxfId="420" priority="20" operator="notEqual">
      <formula>H55+K55+N55</formula>
    </cfRule>
  </conditionalFormatting>
  <conditionalFormatting sqref="D55">
    <cfRule type="cellIs" dxfId="419" priority="19" operator="notEqual">
      <formula>SUM(D44:D54)</formula>
    </cfRule>
  </conditionalFormatting>
  <conditionalFormatting sqref="D67">
    <cfRule type="cellIs" dxfId="418" priority="18" operator="notEqual">
      <formula>H67+K67+N67</formula>
    </cfRule>
  </conditionalFormatting>
  <conditionalFormatting sqref="D67">
    <cfRule type="cellIs" dxfId="417" priority="17" operator="notEqual">
      <formula>SUM(D56:D66)</formula>
    </cfRule>
  </conditionalFormatting>
  <conditionalFormatting sqref="H19">
    <cfRule type="cellIs" dxfId="416" priority="16" operator="notEqual">
      <formula>SUM(H8:H18)</formula>
    </cfRule>
  </conditionalFormatting>
  <conditionalFormatting sqref="K19">
    <cfRule type="cellIs" dxfId="415" priority="15" operator="notEqual">
      <formula>SUM(K8:K18)</formula>
    </cfRule>
  </conditionalFormatting>
  <conditionalFormatting sqref="N19">
    <cfRule type="cellIs" dxfId="414" priority="14" operator="notEqual">
      <formula>SUM(N8:N18)</formula>
    </cfRule>
  </conditionalFormatting>
  <conditionalFormatting sqref="H31">
    <cfRule type="cellIs" dxfId="413" priority="13" operator="notEqual">
      <formula>SUM(H20:H30)</formula>
    </cfRule>
  </conditionalFormatting>
  <conditionalFormatting sqref="K31">
    <cfRule type="cellIs" dxfId="412" priority="12" operator="notEqual">
      <formula>SUM(K20:K30)</formula>
    </cfRule>
  </conditionalFormatting>
  <conditionalFormatting sqref="N31">
    <cfRule type="cellIs" dxfId="411" priority="11" operator="notEqual">
      <formula>SUM(N20:N30)</formula>
    </cfRule>
  </conditionalFormatting>
  <conditionalFormatting sqref="H43">
    <cfRule type="cellIs" dxfId="410" priority="10" operator="notEqual">
      <formula>SUM(H32:H42)</formula>
    </cfRule>
  </conditionalFormatting>
  <conditionalFormatting sqref="K43">
    <cfRule type="cellIs" dxfId="409" priority="9" operator="notEqual">
      <formula>SUM(K32:K42)</formula>
    </cfRule>
  </conditionalFormatting>
  <conditionalFormatting sqref="N43">
    <cfRule type="cellIs" dxfId="408" priority="8" operator="notEqual">
      <formula>SUM(N32:N42)</formula>
    </cfRule>
  </conditionalFormatting>
  <conditionalFormatting sqref="H55">
    <cfRule type="cellIs" dxfId="407" priority="7" operator="notEqual">
      <formula>SUM(H44:H54)</formula>
    </cfRule>
  </conditionalFormatting>
  <conditionalFormatting sqref="K55">
    <cfRule type="cellIs" dxfId="406" priority="6" operator="notEqual">
      <formula>SUM(K44:K54)</formula>
    </cfRule>
  </conditionalFormatting>
  <conditionalFormatting sqref="N55">
    <cfRule type="cellIs" dxfId="405" priority="5" operator="notEqual">
      <formula>SUM(N44:N54)</formula>
    </cfRule>
  </conditionalFormatting>
  <conditionalFormatting sqref="H67">
    <cfRule type="cellIs" dxfId="404" priority="4" operator="notEqual">
      <formula>SUM(H56:H66)</formula>
    </cfRule>
  </conditionalFormatting>
  <conditionalFormatting sqref="K67">
    <cfRule type="cellIs" dxfId="403" priority="3" operator="notEqual">
      <formula>SUM(K56:K66)</formula>
    </cfRule>
  </conditionalFormatting>
  <conditionalFormatting sqref="N67">
    <cfRule type="cellIs" dxfId="402" priority="2" operator="notEqual">
      <formula>SUM(N56:N66)</formula>
    </cfRule>
  </conditionalFormatting>
  <conditionalFormatting sqref="D32:D43">
    <cfRule type="cellIs" dxfId="40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66</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7</v>
      </c>
      <c r="E8" s="53">
        <v>5.5118E-2</v>
      </c>
      <c r="F8" s="44">
        <v>106937.029331</v>
      </c>
      <c r="G8" s="66">
        <v>0.42857099999999998</v>
      </c>
      <c r="H8" s="43">
        <v>2</v>
      </c>
      <c r="I8" s="44">
        <v>81718.229569000003</v>
      </c>
      <c r="J8" s="74">
        <v>0</v>
      </c>
      <c r="K8" s="44">
        <v>5</v>
      </c>
      <c r="L8" s="44">
        <v>117024.54923600001</v>
      </c>
      <c r="M8" s="66">
        <v>0.6</v>
      </c>
      <c r="N8" s="43">
        <v>0</v>
      </c>
      <c r="O8" s="44">
        <v>0</v>
      </c>
      <c r="P8" s="74">
        <v>0</v>
      </c>
    </row>
    <row r="9" spans="1:16" ht="15" customHeight="1" x14ac:dyDescent="0.2">
      <c r="A9" s="111"/>
      <c r="B9" s="114"/>
      <c r="C9" s="84" t="s">
        <v>47</v>
      </c>
      <c r="D9" s="44">
        <v>101</v>
      </c>
      <c r="E9" s="53">
        <v>0.17265</v>
      </c>
      <c r="F9" s="44">
        <v>133720.89488400001</v>
      </c>
      <c r="G9" s="66">
        <v>0.13861399999999999</v>
      </c>
      <c r="H9" s="43">
        <v>43</v>
      </c>
      <c r="I9" s="44">
        <v>133274.09600699999</v>
      </c>
      <c r="J9" s="74">
        <v>0.18604699999999999</v>
      </c>
      <c r="K9" s="44">
        <v>58</v>
      </c>
      <c r="L9" s="44">
        <v>134052.14232799999</v>
      </c>
      <c r="M9" s="66">
        <v>0.103448</v>
      </c>
      <c r="N9" s="43">
        <v>0</v>
      </c>
      <c r="O9" s="44">
        <v>0</v>
      </c>
      <c r="P9" s="74">
        <v>0</v>
      </c>
    </row>
    <row r="10" spans="1:16" ht="15" customHeight="1" x14ac:dyDescent="0.2">
      <c r="A10" s="111"/>
      <c r="B10" s="114"/>
      <c r="C10" s="84" t="s">
        <v>48</v>
      </c>
      <c r="D10" s="44">
        <v>544</v>
      </c>
      <c r="E10" s="53">
        <v>0.12291000000000001</v>
      </c>
      <c r="F10" s="44">
        <v>150114.82867700001</v>
      </c>
      <c r="G10" s="66">
        <v>0.117647</v>
      </c>
      <c r="H10" s="43">
        <v>215</v>
      </c>
      <c r="I10" s="44">
        <v>153837.678143</v>
      </c>
      <c r="J10" s="74">
        <v>0.16279099999999999</v>
      </c>
      <c r="K10" s="44">
        <v>329</v>
      </c>
      <c r="L10" s="44">
        <v>147681.96352399999</v>
      </c>
      <c r="M10" s="66">
        <v>8.8146000000000002E-2</v>
      </c>
      <c r="N10" s="43">
        <v>0</v>
      </c>
      <c r="O10" s="44">
        <v>0</v>
      </c>
      <c r="P10" s="74">
        <v>0</v>
      </c>
    </row>
    <row r="11" spans="1:16" ht="15" customHeight="1" x14ac:dyDescent="0.2">
      <c r="A11" s="111"/>
      <c r="B11" s="114"/>
      <c r="C11" s="84" t="s">
        <v>49</v>
      </c>
      <c r="D11" s="44">
        <v>1198</v>
      </c>
      <c r="E11" s="53">
        <v>0.107569</v>
      </c>
      <c r="F11" s="44">
        <v>178790.83932</v>
      </c>
      <c r="G11" s="66">
        <v>0.29799700000000001</v>
      </c>
      <c r="H11" s="43">
        <v>507</v>
      </c>
      <c r="I11" s="44">
        <v>193987.33212499999</v>
      </c>
      <c r="J11" s="74">
        <v>0.44773200000000002</v>
      </c>
      <c r="K11" s="44">
        <v>691</v>
      </c>
      <c r="L11" s="44">
        <v>167640.88005499999</v>
      </c>
      <c r="M11" s="66">
        <v>0.18813299999999999</v>
      </c>
      <c r="N11" s="43">
        <v>0</v>
      </c>
      <c r="O11" s="44">
        <v>0</v>
      </c>
      <c r="P11" s="74">
        <v>0</v>
      </c>
    </row>
    <row r="12" spans="1:16" ht="15" customHeight="1" x14ac:dyDescent="0.2">
      <c r="A12" s="111"/>
      <c r="B12" s="114"/>
      <c r="C12" s="84" t="s">
        <v>50</v>
      </c>
      <c r="D12" s="44">
        <v>1463</v>
      </c>
      <c r="E12" s="53">
        <v>8.6629999999999999E-2</v>
      </c>
      <c r="F12" s="44">
        <v>198603.55639099999</v>
      </c>
      <c r="G12" s="66">
        <v>0.456596</v>
      </c>
      <c r="H12" s="43">
        <v>554</v>
      </c>
      <c r="I12" s="44">
        <v>212934.970558</v>
      </c>
      <c r="J12" s="74">
        <v>0.57581199999999999</v>
      </c>
      <c r="K12" s="44">
        <v>909</v>
      </c>
      <c r="L12" s="44">
        <v>189869.11915499999</v>
      </c>
      <c r="M12" s="66">
        <v>0.383938</v>
      </c>
      <c r="N12" s="43">
        <v>0</v>
      </c>
      <c r="O12" s="44">
        <v>0</v>
      </c>
      <c r="P12" s="74">
        <v>0</v>
      </c>
    </row>
    <row r="13" spans="1:16" ht="15" customHeight="1" x14ac:dyDescent="0.2">
      <c r="A13" s="111"/>
      <c r="B13" s="114"/>
      <c r="C13" s="84" t="s">
        <v>51</v>
      </c>
      <c r="D13" s="44">
        <v>1175</v>
      </c>
      <c r="E13" s="53">
        <v>7.4698000000000001E-2</v>
      </c>
      <c r="F13" s="44">
        <v>231532.67182399999</v>
      </c>
      <c r="G13" s="66">
        <v>0.730213</v>
      </c>
      <c r="H13" s="43">
        <v>426</v>
      </c>
      <c r="I13" s="44">
        <v>233062.987494</v>
      </c>
      <c r="J13" s="74">
        <v>0.71831</v>
      </c>
      <c r="K13" s="44">
        <v>749</v>
      </c>
      <c r="L13" s="44">
        <v>230662.292017</v>
      </c>
      <c r="M13" s="66">
        <v>0.73698300000000005</v>
      </c>
      <c r="N13" s="43">
        <v>0</v>
      </c>
      <c r="O13" s="44">
        <v>0</v>
      </c>
      <c r="P13" s="74">
        <v>0</v>
      </c>
    </row>
    <row r="14" spans="1:16" s="3" customFormat="1" ht="15" customHeight="1" x14ac:dyDescent="0.2">
      <c r="A14" s="111"/>
      <c r="B14" s="114"/>
      <c r="C14" s="84" t="s">
        <v>52</v>
      </c>
      <c r="D14" s="35">
        <v>943</v>
      </c>
      <c r="E14" s="55">
        <v>6.7807999999999993E-2</v>
      </c>
      <c r="F14" s="35">
        <v>232043.59620100001</v>
      </c>
      <c r="G14" s="68">
        <v>0.79427400000000004</v>
      </c>
      <c r="H14" s="43">
        <v>300</v>
      </c>
      <c r="I14" s="44">
        <v>222217.63422099999</v>
      </c>
      <c r="J14" s="74">
        <v>0.57333299999999998</v>
      </c>
      <c r="K14" s="35">
        <v>643</v>
      </c>
      <c r="L14" s="35">
        <v>236628.02636300001</v>
      </c>
      <c r="M14" s="68">
        <v>0.89735600000000004</v>
      </c>
      <c r="N14" s="43">
        <v>0</v>
      </c>
      <c r="O14" s="44">
        <v>0</v>
      </c>
      <c r="P14" s="74">
        <v>0</v>
      </c>
    </row>
    <row r="15" spans="1:16" ht="15" customHeight="1" x14ac:dyDescent="0.2">
      <c r="A15" s="111"/>
      <c r="B15" s="114"/>
      <c r="C15" s="84" t="s">
        <v>53</v>
      </c>
      <c r="D15" s="44">
        <v>778</v>
      </c>
      <c r="E15" s="53">
        <v>6.3577999999999996E-2</v>
      </c>
      <c r="F15" s="44">
        <v>235779.15277799999</v>
      </c>
      <c r="G15" s="66">
        <v>0.78791800000000001</v>
      </c>
      <c r="H15" s="43">
        <v>228</v>
      </c>
      <c r="I15" s="44">
        <v>226579.53089600001</v>
      </c>
      <c r="J15" s="74">
        <v>0.67543900000000001</v>
      </c>
      <c r="K15" s="44">
        <v>550</v>
      </c>
      <c r="L15" s="44">
        <v>239592.81421300001</v>
      </c>
      <c r="M15" s="66">
        <v>0.83454499999999998</v>
      </c>
      <c r="N15" s="43">
        <v>0</v>
      </c>
      <c r="O15" s="44">
        <v>0</v>
      </c>
      <c r="P15" s="74">
        <v>0</v>
      </c>
    </row>
    <row r="16" spans="1:16" ht="15" customHeight="1" x14ac:dyDescent="0.2">
      <c r="A16" s="111"/>
      <c r="B16" s="114"/>
      <c r="C16" s="84" t="s">
        <v>54</v>
      </c>
      <c r="D16" s="44">
        <v>622</v>
      </c>
      <c r="E16" s="53">
        <v>6.1226000000000003E-2</v>
      </c>
      <c r="F16" s="44">
        <v>240004.28551799999</v>
      </c>
      <c r="G16" s="66">
        <v>0.73311899999999997</v>
      </c>
      <c r="H16" s="43">
        <v>186</v>
      </c>
      <c r="I16" s="44">
        <v>208109.344132</v>
      </c>
      <c r="J16" s="74">
        <v>0.38709700000000002</v>
      </c>
      <c r="K16" s="44">
        <v>436</v>
      </c>
      <c r="L16" s="44">
        <v>253610.84308200001</v>
      </c>
      <c r="M16" s="66">
        <v>0.88073400000000002</v>
      </c>
      <c r="N16" s="43">
        <v>0</v>
      </c>
      <c r="O16" s="44">
        <v>0</v>
      </c>
      <c r="P16" s="74">
        <v>0</v>
      </c>
    </row>
    <row r="17" spans="1:16" ht="15" customHeight="1" x14ac:dyDescent="0.2">
      <c r="A17" s="111"/>
      <c r="B17" s="114"/>
      <c r="C17" s="84" t="s">
        <v>55</v>
      </c>
      <c r="D17" s="44">
        <v>692</v>
      </c>
      <c r="E17" s="53">
        <v>8.0418000000000003E-2</v>
      </c>
      <c r="F17" s="44">
        <v>240848.10930400001</v>
      </c>
      <c r="G17" s="66">
        <v>0.61127200000000004</v>
      </c>
      <c r="H17" s="43">
        <v>254</v>
      </c>
      <c r="I17" s="44">
        <v>211969.82474400001</v>
      </c>
      <c r="J17" s="74">
        <v>0.20866100000000001</v>
      </c>
      <c r="K17" s="44">
        <v>438</v>
      </c>
      <c r="L17" s="44">
        <v>257594.87706299999</v>
      </c>
      <c r="M17" s="66">
        <v>0.84474899999999997</v>
      </c>
      <c r="N17" s="43">
        <v>0</v>
      </c>
      <c r="O17" s="44">
        <v>0</v>
      </c>
      <c r="P17" s="74">
        <v>0</v>
      </c>
    </row>
    <row r="18" spans="1:16" s="3" customFormat="1" ht="15" customHeight="1" x14ac:dyDescent="0.2">
      <c r="A18" s="111"/>
      <c r="B18" s="114"/>
      <c r="C18" s="84" t="s">
        <v>56</v>
      </c>
      <c r="D18" s="35">
        <v>1173</v>
      </c>
      <c r="E18" s="55">
        <v>5.6429E-2</v>
      </c>
      <c r="F18" s="35">
        <v>253895.52540400001</v>
      </c>
      <c r="G18" s="68">
        <v>0.43648799999999999</v>
      </c>
      <c r="H18" s="43">
        <v>418</v>
      </c>
      <c r="I18" s="44">
        <v>204667.62839900001</v>
      </c>
      <c r="J18" s="74">
        <v>9.8086000000000007E-2</v>
      </c>
      <c r="K18" s="35">
        <v>755</v>
      </c>
      <c r="L18" s="35">
        <v>281150.175667</v>
      </c>
      <c r="M18" s="68">
        <v>0.62384099999999998</v>
      </c>
      <c r="N18" s="43">
        <v>0</v>
      </c>
      <c r="O18" s="44">
        <v>0</v>
      </c>
      <c r="P18" s="74">
        <v>0</v>
      </c>
    </row>
    <row r="19" spans="1:16" s="3" customFormat="1" ht="15" customHeight="1" x14ac:dyDescent="0.2">
      <c r="A19" s="112"/>
      <c r="B19" s="115"/>
      <c r="C19" s="85" t="s">
        <v>9</v>
      </c>
      <c r="D19" s="46">
        <v>8696</v>
      </c>
      <c r="E19" s="54">
        <v>7.5888999999999998E-2</v>
      </c>
      <c r="F19" s="46">
        <v>217196.23446400001</v>
      </c>
      <c r="G19" s="67">
        <v>0.54243300000000005</v>
      </c>
      <c r="H19" s="87">
        <v>3133</v>
      </c>
      <c r="I19" s="46">
        <v>207787.06435100001</v>
      </c>
      <c r="J19" s="75">
        <v>0.44270700000000002</v>
      </c>
      <c r="K19" s="46">
        <v>5563</v>
      </c>
      <c r="L19" s="46">
        <v>222495.34105399999</v>
      </c>
      <c r="M19" s="67">
        <v>0.59859799999999996</v>
      </c>
      <c r="N19" s="87">
        <v>0</v>
      </c>
      <c r="O19" s="46">
        <v>0</v>
      </c>
      <c r="P19" s="75">
        <v>0</v>
      </c>
    </row>
    <row r="20" spans="1:16" ht="15" customHeight="1" x14ac:dyDescent="0.2">
      <c r="A20" s="110">
        <v>2</v>
      </c>
      <c r="B20" s="113" t="s">
        <v>57</v>
      </c>
      <c r="C20" s="84" t="s">
        <v>46</v>
      </c>
      <c r="D20" s="44">
        <v>43</v>
      </c>
      <c r="E20" s="53">
        <v>0.33858300000000002</v>
      </c>
      <c r="F20" s="44">
        <v>102421.53488399999</v>
      </c>
      <c r="G20" s="66">
        <v>0.20930199999999999</v>
      </c>
      <c r="H20" s="43">
        <v>18</v>
      </c>
      <c r="I20" s="44">
        <v>77918.5</v>
      </c>
      <c r="J20" s="74">
        <v>5.5556000000000001E-2</v>
      </c>
      <c r="K20" s="44">
        <v>25</v>
      </c>
      <c r="L20" s="44">
        <v>120063.72</v>
      </c>
      <c r="M20" s="66">
        <v>0.32</v>
      </c>
      <c r="N20" s="43">
        <v>0</v>
      </c>
      <c r="O20" s="44">
        <v>0</v>
      </c>
      <c r="P20" s="74">
        <v>0</v>
      </c>
    </row>
    <row r="21" spans="1:16" ht="15" customHeight="1" x14ac:dyDescent="0.2">
      <c r="A21" s="111"/>
      <c r="B21" s="114"/>
      <c r="C21" s="84" t="s">
        <v>47</v>
      </c>
      <c r="D21" s="44">
        <v>316</v>
      </c>
      <c r="E21" s="53">
        <v>0.54017099999999996</v>
      </c>
      <c r="F21" s="44">
        <v>128505.876582</v>
      </c>
      <c r="G21" s="66">
        <v>5.0632999999999997E-2</v>
      </c>
      <c r="H21" s="43">
        <v>124</v>
      </c>
      <c r="I21" s="44">
        <v>126973.41935500001</v>
      </c>
      <c r="J21" s="74">
        <v>4.0322999999999998E-2</v>
      </c>
      <c r="K21" s="44">
        <v>192</v>
      </c>
      <c r="L21" s="44">
        <v>129495.588542</v>
      </c>
      <c r="M21" s="66">
        <v>5.7292000000000003E-2</v>
      </c>
      <c r="N21" s="43">
        <v>0</v>
      </c>
      <c r="O21" s="44">
        <v>0</v>
      </c>
      <c r="P21" s="74">
        <v>0</v>
      </c>
    </row>
    <row r="22" spans="1:16" ht="15" customHeight="1" x14ac:dyDescent="0.2">
      <c r="A22" s="111"/>
      <c r="B22" s="114"/>
      <c r="C22" s="84" t="s">
        <v>48</v>
      </c>
      <c r="D22" s="44">
        <v>1457</v>
      </c>
      <c r="E22" s="53">
        <v>0.32919100000000001</v>
      </c>
      <c r="F22" s="44">
        <v>153038.67879199999</v>
      </c>
      <c r="G22" s="66">
        <v>9.6773999999999999E-2</v>
      </c>
      <c r="H22" s="43">
        <v>661</v>
      </c>
      <c r="I22" s="44">
        <v>155631.73978800001</v>
      </c>
      <c r="J22" s="74">
        <v>7.7156000000000002E-2</v>
      </c>
      <c r="K22" s="44">
        <v>796</v>
      </c>
      <c r="L22" s="44">
        <v>150885.39572900001</v>
      </c>
      <c r="M22" s="66">
        <v>0.113065</v>
      </c>
      <c r="N22" s="43">
        <v>0</v>
      </c>
      <c r="O22" s="44">
        <v>0</v>
      </c>
      <c r="P22" s="74">
        <v>0</v>
      </c>
    </row>
    <row r="23" spans="1:16" ht="15" customHeight="1" x14ac:dyDescent="0.2">
      <c r="A23" s="111"/>
      <c r="B23" s="114"/>
      <c r="C23" s="84" t="s">
        <v>49</v>
      </c>
      <c r="D23" s="44">
        <v>1291</v>
      </c>
      <c r="E23" s="53">
        <v>0.11592</v>
      </c>
      <c r="F23" s="44">
        <v>167097.53214600001</v>
      </c>
      <c r="G23" s="66">
        <v>0.19287399999999999</v>
      </c>
      <c r="H23" s="43">
        <v>513</v>
      </c>
      <c r="I23" s="44">
        <v>167196.389864</v>
      </c>
      <c r="J23" s="74">
        <v>0.181287</v>
      </c>
      <c r="K23" s="44">
        <v>778</v>
      </c>
      <c r="L23" s="44">
        <v>167032.34704399999</v>
      </c>
      <c r="M23" s="66">
        <v>0.200514</v>
      </c>
      <c r="N23" s="43">
        <v>0</v>
      </c>
      <c r="O23" s="44">
        <v>0</v>
      </c>
      <c r="P23" s="74">
        <v>0</v>
      </c>
    </row>
    <row r="24" spans="1:16" ht="15" customHeight="1" x14ac:dyDescent="0.2">
      <c r="A24" s="111"/>
      <c r="B24" s="114"/>
      <c r="C24" s="84" t="s">
        <v>50</v>
      </c>
      <c r="D24" s="44">
        <v>1030</v>
      </c>
      <c r="E24" s="53">
        <v>6.0990000000000003E-2</v>
      </c>
      <c r="F24" s="44">
        <v>187765.160194</v>
      </c>
      <c r="G24" s="66">
        <v>0.334951</v>
      </c>
      <c r="H24" s="43">
        <v>395</v>
      </c>
      <c r="I24" s="44">
        <v>194508.48860800001</v>
      </c>
      <c r="J24" s="74">
        <v>0.35949399999999998</v>
      </c>
      <c r="K24" s="44">
        <v>635</v>
      </c>
      <c r="L24" s="44">
        <v>183570.491339</v>
      </c>
      <c r="M24" s="66">
        <v>0.319685</v>
      </c>
      <c r="N24" s="43">
        <v>0</v>
      </c>
      <c r="O24" s="44">
        <v>0</v>
      </c>
      <c r="P24" s="74">
        <v>0</v>
      </c>
    </row>
    <row r="25" spans="1:16" ht="15" customHeight="1" x14ac:dyDescent="0.2">
      <c r="A25" s="111"/>
      <c r="B25" s="114"/>
      <c r="C25" s="84" t="s">
        <v>51</v>
      </c>
      <c r="D25" s="44">
        <v>739</v>
      </c>
      <c r="E25" s="53">
        <v>4.6980000000000001E-2</v>
      </c>
      <c r="F25" s="44">
        <v>200546.12855200001</v>
      </c>
      <c r="G25" s="66">
        <v>0.447903</v>
      </c>
      <c r="H25" s="43">
        <v>251</v>
      </c>
      <c r="I25" s="44">
        <v>200258.888446</v>
      </c>
      <c r="J25" s="74">
        <v>0.438247</v>
      </c>
      <c r="K25" s="44">
        <v>488</v>
      </c>
      <c r="L25" s="44">
        <v>200693.86885200001</v>
      </c>
      <c r="M25" s="66">
        <v>0.45286900000000002</v>
      </c>
      <c r="N25" s="43">
        <v>0</v>
      </c>
      <c r="O25" s="44">
        <v>0</v>
      </c>
      <c r="P25" s="74">
        <v>0</v>
      </c>
    </row>
    <row r="26" spans="1:16" s="3" customFormat="1" ht="15" customHeight="1" x14ac:dyDescent="0.2">
      <c r="A26" s="111"/>
      <c r="B26" s="114"/>
      <c r="C26" s="84" t="s">
        <v>52</v>
      </c>
      <c r="D26" s="35">
        <v>541</v>
      </c>
      <c r="E26" s="55">
        <v>3.8900999999999998E-2</v>
      </c>
      <c r="F26" s="35">
        <v>208373.89833600001</v>
      </c>
      <c r="G26" s="68">
        <v>0.50277300000000003</v>
      </c>
      <c r="H26" s="43">
        <v>196</v>
      </c>
      <c r="I26" s="44">
        <v>199037.80612200001</v>
      </c>
      <c r="J26" s="74">
        <v>0.408163</v>
      </c>
      <c r="K26" s="35">
        <v>345</v>
      </c>
      <c r="L26" s="35">
        <v>213677.88115900001</v>
      </c>
      <c r="M26" s="68">
        <v>0.55652199999999996</v>
      </c>
      <c r="N26" s="43">
        <v>0</v>
      </c>
      <c r="O26" s="44">
        <v>0</v>
      </c>
      <c r="P26" s="74">
        <v>0</v>
      </c>
    </row>
    <row r="27" spans="1:16" ht="15" customHeight="1" x14ac:dyDescent="0.2">
      <c r="A27" s="111"/>
      <c r="B27" s="114"/>
      <c r="C27" s="84" t="s">
        <v>53</v>
      </c>
      <c r="D27" s="44">
        <v>381</v>
      </c>
      <c r="E27" s="53">
        <v>3.1134999999999999E-2</v>
      </c>
      <c r="F27" s="44">
        <v>202647.90813600001</v>
      </c>
      <c r="G27" s="66">
        <v>0.50918600000000003</v>
      </c>
      <c r="H27" s="43">
        <v>131</v>
      </c>
      <c r="I27" s="44">
        <v>182805.50381699999</v>
      </c>
      <c r="J27" s="74">
        <v>0.33587800000000001</v>
      </c>
      <c r="K27" s="44">
        <v>250</v>
      </c>
      <c r="L27" s="44">
        <v>213045.32800000001</v>
      </c>
      <c r="M27" s="66">
        <v>0.6</v>
      </c>
      <c r="N27" s="43">
        <v>0</v>
      </c>
      <c r="O27" s="44">
        <v>0</v>
      </c>
      <c r="P27" s="74">
        <v>0</v>
      </c>
    </row>
    <row r="28" spans="1:16" ht="15" customHeight="1" x14ac:dyDescent="0.2">
      <c r="A28" s="111"/>
      <c r="B28" s="114"/>
      <c r="C28" s="84" t="s">
        <v>54</v>
      </c>
      <c r="D28" s="44">
        <v>180</v>
      </c>
      <c r="E28" s="53">
        <v>1.7718000000000001E-2</v>
      </c>
      <c r="F28" s="44">
        <v>240299.011111</v>
      </c>
      <c r="G28" s="66">
        <v>0.55555600000000005</v>
      </c>
      <c r="H28" s="43">
        <v>66</v>
      </c>
      <c r="I28" s="44">
        <v>228859.93939399999</v>
      </c>
      <c r="J28" s="74">
        <v>0.39393899999999998</v>
      </c>
      <c r="K28" s="44">
        <v>114</v>
      </c>
      <c r="L28" s="44">
        <v>246921.63157900001</v>
      </c>
      <c r="M28" s="66">
        <v>0.64912300000000001</v>
      </c>
      <c r="N28" s="43">
        <v>0</v>
      </c>
      <c r="O28" s="44">
        <v>0</v>
      </c>
      <c r="P28" s="74">
        <v>0</v>
      </c>
    </row>
    <row r="29" spans="1:16" ht="15" customHeight="1" x14ac:dyDescent="0.2">
      <c r="A29" s="111"/>
      <c r="B29" s="114"/>
      <c r="C29" s="84" t="s">
        <v>55</v>
      </c>
      <c r="D29" s="44">
        <v>79</v>
      </c>
      <c r="E29" s="53">
        <v>9.1809999999999999E-3</v>
      </c>
      <c r="F29" s="44">
        <v>242062.83544299999</v>
      </c>
      <c r="G29" s="66">
        <v>0.41772199999999998</v>
      </c>
      <c r="H29" s="43">
        <v>33</v>
      </c>
      <c r="I29" s="44">
        <v>207973.121212</v>
      </c>
      <c r="J29" s="74">
        <v>0.121212</v>
      </c>
      <c r="K29" s="44">
        <v>46</v>
      </c>
      <c r="L29" s="44">
        <v>266518.5</v>
      </c>
      <c r="M29" s="66">
        <v>0.63043499999999997</v>
      </c>
      <c r="N29" s="43">
        <v>0</v>
      </c>
      <c r="O29" s="44">
        <v>0</v>
      </c>
      <c r="P29" s="74">
        <v>0</v>
      </c>
    </row>
    <row r="30" spans="1:16" s="3" customFormat="1" ht="15" customHeight="1" x14ac:dyDescent="0.2">
      <c r="A30" s="111"/>
      <c r="B30" s="114"/>
      <c r="C30" s="84" t="s">
        <v>56</v>
      </c>
      <c r="D30" s="35">
        <v>144</v>
      </c>
      <c r="E30" s="55">
        <v>6.927E-3</v>
      </c>
      <c r="F30" s="35">
        <v>157732.05555600001</v>
      </c>
      <c r="G30" s="68">
        <v>0.125</v>
      </c>
      <c r="H30" s="43">
        <v>121</v>
      </c>
      <c r="I30" s="44">
        <v>132809.28099200001</v>
      </c>
      <c r="J30" s="74">
        <v>9.0909000000000004E-2</v>
      </c>
      <c r="K30" s="35">
        <v>23</v>
      </c>
      <c r="L30" s="35">
        <v>288847.52173899999</v>
      </c>
      <c r="M30" s="68">
        <v>0.30434800000000001</v>
      </c>
      <c r="N30" s="43">
        <v>0</v>
      </c>
      <c r="O30" s="44">
        <v>0</v>
      </c>
      <c r="P30" s="74">
        <v>0</v>
      </c>
    </row>
    <row r="31" spans="1:16" s="3" customFormat="1" ht="15" customHeight="1" x14ac:dyDescent="0.2">
      <c r="A31" s="112"/>
      <c r="B31" s="115"/>
      <c r="C31" s="85" t="s">
        <v>9</v>
      </c>
      <c r="D31" s="46">
        <v>6201</v>
      </c>
      <c r="E31" s="54">
        <v>5.4115999999999997E-2</v>
      </c>
      <c r="F31" s="46">
        <v>177446.10385399999</v>
      </c>
      <c r="G31" s="67">
        <v>0.27543899999999999</v>
      </c>
      <c r="H31" s="87">
        <v>2509</v>
      </c>
      <c r="I31" s="46">
        <v>172931.09685100001</v>
      </c>
      <c r="J31" s="75">
        <v>0.22598599999999999</v>
      </c>
      <c r="K31" s="46">
        <v>3692</v>
      </c>
      <c r="L31" s="46">
        <v>180514.40086699999</v>
      </c>
      <c r="M31" s="67">
        <v>0.30904700000000002</v>
      </c>
      <c r="N31" s="87">
        <v>0</v>
      </c>
      <c r="O31" s="46">
        <v>0</v>
      </c>
      <c r="P31" s="75">
        <v>0</v>
      </c>
    </row>
    <row r="32" spans="1:16" ht="15" customHeight="1" x14ac:dyDescent="0.2">
      <c r="A32" s="110">
        <v>3</v>
      </c>
      <c r="B32" s="113" t="s">
        <v>58</v>
      </c>
      <c r="C32" s="84" t="s">
        <v>46</v>
      </c>
      <c r="D32" s="44">
        <v>36</v>
      </c>
      <c r="E32" s="44">
        <v>0</v>
      </c>
      <c r="F32" s="44">
        <v>-4515.4944480000004</v>
      </c>
      <c r="G32" s="66">
        <v>-0.21926899999999999</v>
      </c>
      <c r="H32" s="43">
        <v>16</v>
      </c>
      <c r="I32" s="44">
        <v>-3799.7295690000001</v>
      </c>
      <c r="J32" s="74">
        <v>5.5556000000000001E-2</v>
      </c>
      <c r="K32" s="44">
        <v>20</v>
      </c>
      <c r="L32" s="44">
        <v>3039.170764</v>
      </c>
      <c r="M32" s="66">
        <v>-0.28000000000000003</v>
      </c>
      <c r="N32" s="43">
        <v>0</v>
      </c>
      <c r="O32" s="44">
        <v>0</v>
      </c>
      <c r="P32" s="74">
        <v>0</v>
      </c>
    </row>
    <row r="33" spans="1:16" ht="15" customHeight="1" x14ac:dyDescent="0.2">
      <c r="A33" s="111"/>
      <c r="B33" s="114"/>
      <c r="C33" s="84" t="s">
        <v>47</v>
      </c>
      <c r="D33" s="44">
        <v>215</v>
      </c>
      <c r="E33" s="44">
        <v>0</v>
      </c>
      <c r="F33" s="44">
        <v>-5215.0183020000004</v>
      </c>
      <c r="G33" s="66">
        <v>-8.7981000000000004E-2</v>
      </c>
      <c r="H33" s="43">
        <v>81</v>
      </c>
      <c r="I33" s="44">
        <v>-6300.6766520000001</v>
      </c>
      <c r="J33" s="74">
        <v>-0.14572399999999999</v>
      </c>
      <c r="K33" s="44">
        <v>134</v>
      </c>
      <c r="L33" s="44">
        <v>-4556.5537860000004</v>
      </c>
      <c r="M33" s="66">
        <v>-4.6156999999999997E-2</v>
      </c>
      <c r="N33" s="43">
        <v>0</v>
      </c>
      <c r="O33" s="44">
        <v>0</v>
      </c>
      <c r="P33" s="74">
        <v>0</v>
      </c>
    </row>
    <row r="34" spans="1:16" ht="15" customHeight="1" x14ac:dyDescent="0.2">
      <c r="A34" s="111"/>
      <c r="B34" s="114"/>
      <c r="C34" s="84" t="s">
        <v>48</v>
      </c>
      <c r="D34" s="44">
        <v>913</v>
      </c>
      <c r="E34" s="44">
        <v>0</v>
      </c>
      <c r="F34" s="44">
        <v>2923.8501150000002</v>
      </c>
      <c r="G34" s="66">
        <v>-2.0872999999999999E-2</v>
      </c>
      <c r="H34" s="43">
        <v>446</v>
      </c>
      <c r="I34" s="44">
        <v>1794.0616460000001</v>
      </c>
      <c r="J34" s="74">
        <v>-8.5635000000000003E-2</v>
      </c>
      <c r="K34" s="44">
        <v>467</v>
      </c>
      <c r="L34" s="44">
        <v>3203.4322040000002</v>
      </c>
      <c r="M34" s="66">
        <v>2.4919E-2</v>
      </c>
      <c r="N34" s="43">
        <v>0</v>
      </c>
      <c r="O34" s="44">
        <v>0</v>
      </c>
      <c r="P34" s="74">
        <v>0</v>
      </c>
    </row>
    <row r="35" spans="1:16" ht="15" customHeight="1" x14ac:dyDescent="0.2">
      <c r="A35" s="111"/>
      <c r="B35" s="114"/>
      <c r="C35" s="84" t="s">
        <v>49</v>
      </c>
      <c r="D35" s="44">
        <v>93</v>
      </c>
      <c r="E35" s="44">
        <v>0</v>
      </c>
      <c r="F35" s="44">
        <v>-11693.307174</v>
      </c>
      <c r="G35" s="66">
        <v>-0.10512299999999999</v>
      </c>
      <c r="H35" s="43">
        <v>6</v>
      </c>
      <c r="I35" s="44">
        <v>-26790.942261</v>
      </c>
      <c r="J35" s="74">
        <v>-0.26644499999999999</v>
      </c>
      <c r="K35" s="44">
        <v>87</v>
      </c>
      <c r="L35" s="44">
        <v>-608.53301099999999</v>
      </c>
      <c r="M35" s="66">
        <v>1.2381E-2</v>
      </c>
      <c r="N35" s="43">
        <v>0</v>
      </c>
      <c r="O35" s="44">
        <v>0</v>
      </c>
      <c r="P35" s="74">
        <v>0</v>
      </c>
    </row>
    <row r="36" spans="1:16" ht="15" customHeight="1" x14ac:dyDescent="0.2">
      <c r="A36" s="111"/>
      <c r="B36" s="114"/>
      <c r="C36" s="84" t="s">
        <v>50</v>
      </c>
      <c r="D36" s="44">
        <v>-433</v>
      </c>
      <c r="E36" s="44">
        <v>0</v>
      </c>
      <c r="F36" s="44">
        <v>-10838.396197</v>
      </c>
      <c r="G36" s="66">
        <v>-0.121645</v>
      </c>
      <c r="H36" s="43">
        <v>-159</v>
      </c>
      <c r="I36" s="44">
        <v>-18426.481950000001</v>
      </c>
      <c r="J36" s="74">
        <v>-0.21631900000000001</v>
      </c>
      <c r="K36" s="44">
        <v>-274</v>
      </c>
      <c r="L36" s="44">
        <v>-6298.6278160000002</v>
      </c>
      <c r="M36" s="66">
        <v>-6.4253000000000005E-2</v>
      </c>
      <c r="N36" s="43">
        <v>0</v>
      </c>
      <c r="O36" s="44">
        <v>0</v>
      </c>
      <c r="P36" s="74">
        <v>0</v>
      </c>
    </row>
    <row r="37" spans="1:16" ht="15" customHeight="1" x14ac:dyDescent="0.2">
      <c r="A37" s="111"/>
      <c r="B37" s="114"/>
      <c r="C37" s="84" t="s">
        <v>51</v>
      </c>
      <c r="D37" s="44">
        <v>-436</v>
      </c>
      <c r="E37" s="44">
        <v>0</v>
      </c>
      <c r="F37" s="44">
        <v>-30986.543271999999</v>
      </c>
      <c r="G37" s="66">
        <v>-0.28231000000000001</v>
      </c>
      <c r="H37" s="43">
        <v>-175</v>
      </c>
      <c r="I37" s="44">
        <v>-32804.099047999996</v>
      </c>
      <c r="J37" s="74">
        <v>-0.28006300000000001</v>
      </c>
      <c r="K37" s="44">
        <v>-261</v>
      </c>
      <c r="L37" s="44">
        <v>-29968.423165</v>
      </c>
      <c r="M37" s="66">
        <v>-0.28411399999999998</v>
      </c>
      <c r="N37" s="43">
        <v>0</v>
      </c>
      <c r="O37" s="44">
        <v>0</v>
      </c>
      <c r="P37" s="74">
        <v>0</v>
      </c>
    </row>
    <row r="38" spans="1:16" s="3" customFormat="1" ht="15" customHeight="1" x14ac:dyDescent="0.2">
      <c r="A38" s="111"/>
      <c r="B38" s="114"/>
      <c r="C38" s="84" t="s">
        <v>52</v>
      </c>
      <c r="D38" s="35">
        <v>-402</v>
      </c>
      <c r="E38" s="35">
        <v>0</v>
      </c>
      <c r="F38" s="35">
        <v>-23669.697864999998</v>
      </c>
      <c r="G38" s="68">
        <v>-0.29150100000000001</v>
      </c>
      <c r="H38" s="43">
        <v>-104</v>
      </c>
      <c r="I38" s="44">
        <v>-23179.828098999998</v>
      </c>
      <c r="J38" s="74">
        <v>-0.16517000000000001</v>
      </c>
      <c r="K38" s="35">
        <v>-298</v>
      </c>
      <c r="L38" s="35">
        <v>-22950.145203</v>
      </c>
      <c r="M38" s="68">
        <v>-0.34083400000000003</v>
      </c>
      <c r="N38" s="43">
        <v>0</v>
      </c>
      <c r="O38" s="44">
        <v>0</v>
      </c>
      <c r="P38" s="74">
        <v>0</v>
      </c>
    </row>
    <row r="39" spans="1:16" ht="15" customHeight="1" x14ac:dyDescent="0.2">
      <c r="A39" s="111"/>
      <c r="B39" s="114"/>
      <c r="C39" s="84" t="s">
        <v>53</v>
      </c>
      <c r="D39" s="44">
        <v>-397</v>
      </c>
      <c r="E39" s="44">
        <v>0</v>
      </c>
      <c r="F39" s="44">
        <v>-33131.244641999998</v>
      </c>
      <c r="G39" s="66">
        <v>-0.27873100000000001</v>
      </c>
      <c r="H39" s="43">
        <v>-97</v>
      </c>
      <c r="I39" s="44">
        <v>-43774.02708</v>
      </c>
      <c r="J39" s="74">
        <v>-0.339561</v>
      </c>
      <c r="K39" s="44">
        <v>-300</v>
      </c>
      <c r="L39" s="44">
        <v>-26547.486213</v>
      </c>
      <c r="M39" s="66">
        <v>-0.234545</v>
      </c>
      <c r="N39" s="43">
        <v>0</v>
      </c>
      <c r="O39" s="44">
        <v>0</v>
      </c>
      <c r="P39" s="74">
        <v>0</v>
      </c>
    </row>
    <row r="40" spans="1:16" ht="15" customHeight="1" x14ac:dyDescent="0.2">
      <c r="A40" s="111"/>
      <c r="B40" s="114"/>
      <c r="C40" s="84" t="s">
        <v>54</v>
      </c>
      <c r="D40" s="44">
        <v>-442</v>
      </c>
      <c r="E40" s="44">
        <v>0</v>
      </c>
      <c r="F40" s="44">
        <v>294.725593</v>
      </c>
      <c r="G40" s="66">
        <v>-0.177563</v>
      </c>
      <c r="H40" s="43">
        <v>-120</v>
      </c>
      <c r="I40" s="44">
        <v>20750.595261999999</v>
      </c>
      <c r="J40" s="74">
        <v>6.8430000000000001E-3</v>
      </c>
      <c r="K40" s="44">
        <v>-322</v>
      </c>
      <c r="L40" s="44">
        <v>-6689.2115030000004</v>
      </c>
      <c r="M40" s="66">
        <v>-0.23161100000000001</v>
      </c>
      <c r="N40" s="43">
        <v>0</v>
      </c>
      <c r="O40" s="44">
        <v>0</v>
      </c>
      <c r="P40" s="74">
        <v>0</v>
      </c>
    </row>
    <row r="41" spans="1:16" ht="15" customHeight="1" x14ac:dyDescent="0.2">
      <c r="A41" s="111"/>
      <c r="B41" s="114"/>
      <c r="C41" s="84" t="s">
        <v>55</v>
      </c>
      <c r="D41" s="44">
        <v>-613</v>
      </c>
      <c r="E41" s="44">
        <v>0</v>
      </c>
      <c r="F41" s="44">
        <v>1214.7261390000001</v>
      </c>
      <c r="G41" s="66">
        <v>-0.19355</v>
      </c>
      <c r="H41" s="43">
        <v>-221</v>
      </c>
      <c r="I41" s="44">
        <v>-3996.703532</v>
      </c>
      <c r="J41" s="74">
        <v>-8.7448999999999999E-2</v>
      </c>
      <c r="K41" s="44">
        <v>-392</v>
      </c>
      <c r="L41" s="44">
        <v>8923.6229370000001</v>
      </c>
      <c r="M41" s="66">
        <v>-0.214314</v>
      </c>
      <c r="N41" s="43">
        <v>0</v>
      </c>
      <c r="O41" s="44">
        <v>0</v>
      </c>
      <c r="P41" s="74">
        <v>0</v>
      </c>
    </row>
    <row r="42" spans="1:16" s="3" customFormat="1" ht="15" customHeight="1" x14ac:dyDescent="0.2">
      <c r="A42" s="111"/>
      <c r="B42" s="114"/>
      <c r="C42" s="84" t="s">
        <v>56</v>
      </c>
      <c r="D42" s="35">
        <v>-1029</v>
      </c>
      <c r="E42" s="35">
        <v>0</v>
      </c>
      <c r="F42" s="35">
        <v>-96163.469849000001</v>
      </c>
      <c r="G42" s="68">
        <v>-0.31148799999999999</v>
      </c>
      <c r="H42" s="43">
        <v>-297</v>
      </c>
      <c r="I42" s="44">
        <v>-71858.347406999994</v>
      </c>
      <c r="J42" s="74">
        <v>-7.1770000000000002E-3</v>
      </c>
      <c r="K42" s="35">
        <v>-732</v>
      </c>
      <c r="L42" s="35">
        <v>7697.3460720000003</v>
      </c>
      <c r="M42" s="68">
        <v>-0.31949300000000003</v>
      </c>
      <c r="N42" s="43">
        <v>0</v>
      </c>
      <c r="O42" s="44">
        <v>0</v>
      </c>
      <c r="P42" s="74">
        <v>0</v>
      </c>
    </row>
    <row r="43" spans="1:16" s="3" customFormat="1" ht="15" customHeight="1" x14ac:dyDescent="0.2">
      <c r="A43" s="112"/>
      <c r="B43" s="115"/>
      <c r="C43" s="85" t="s">
        <v>9</v>
      </c>
      <c r="D43" s="46">
        <v>-2495</v>
      </c>
      <c r="E43" s="46">
        <v>0</v>
      </c>
      <c r="F43" s="46">
        <v>-39750.13061</v>
      </c>
      <c r="G43" s="67">
        <v>-0.26699400000000001</v>
      </c>
      <c r="H43" s="87">
        <v>-624</v>
      </c>
      <c r="I43" s="46">
        <v>-34855.967499999999</v>
      </c>
      <c r="J43" s="75">
        <v>-0.21672</v>
      </c>
      <c r="K43" s="46">
        <v>-1871</v>
      </c>
      <c r="L43" s="46">
        <v>-41980.940188</v>
      </c>
      <c r="M43" s="67">
        <v>-0.289551</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19</v>
      </c>
      <c r="E45" s="53">
        <v>3.2479000000000001E-2</v>
      </c>
      <c r="F45" s="44">
        <v>162233.36842099999</v>
      </c>
      <c r="G45" s="66">
        <v>0.105263</v>
      </c>
      <c r="H45" s="43">
        <v>3</v>
      </c>
      <c r="I45" s="44">
        <v>180561</v>
      </c>
      <c r="J45" s="74">
        <v>0</v>
      </c>
      <c r="K45" s="44">
        <v>16</v>
      </c>
      <c r="L45" s="44">
        <v>158796.9375</v>
      </c>
      <c r="M45" s="66">
        <v>0.125</v>
      </c>
      <c r="N45" s="43">
        <v>0</v>
      </c>
      <c r="O45" s="44">
        <v>0</v>
      </c>
      <c r="P45" s="74">
        <v>0</v>
      </c>
    </row>
    <row r="46" spans="1:16" ht="15" customHeight="1" x14ac:dyDescent="0.2">
      <c r="A46" s="111"/>
      <c r="B46" s="114"/>
      <c r="C46" s="84" t="s">
        <v>48</v>
      </c>
      <c r="D46" s="44">
        <v>353</v>
      </c>
      <c r="E46" s="53">
        <v>7.9755999999999994E-2</v>
      </c>
      <c r="F46" s="44">
        <v>181062.36260600001</v>
      </c>
      <c r="G46" s="66">
        <v>0.232295</v>
      </c>
      <c r="H46" s="43">
        <v>124</v>
      </c>
      <c r="I46" s="44">
        <v>180095.266129</v>
      </c>
      <c r="J46" s="74">
        <v>0.20161299999999999</v>
      </c>
      <c r="K46" s="44">
        <v>229</v>
      </c>
      <c r="L46" s="44">
        <v>181586.03056799999</v>
      </c>
      <c r="M46" s="66">
        <v>0.24890799999999999</v>
      </c>
      <c r="N46" s="43">
        <v>0</v>
      </c>
      <c r="O46" s="44">
        <v>0</v>
      </c>
      <c r="P46" s="74">
        <v>0</v>
      </c>
    </row>
    <row r="47" spans="1:16" ht="15" customHeight="1" x14ac:dyDescent="0.2">
      <c r="A47" s="111"/>
      <c r="B47" s="114"/>
      <c r="C47" s="84" t="s">
        <v>49</v>
      </c>
      <c r="D47" s="44">
        <v>1166</v>
      </c>
      <c r="E47" s="53">
        <v>0.104696</v>
      </c>
      <c r="F47" s="44">
        <v>201614.314751</v>
      </c>
      <c r="G47" s="66">
        <v>0.33619199999999999</v>
      </c>
      <c r="H47" s="43">
        <v>392</v>
      </c>
      <c r="I47" s="44">
        <v>198400.186224</v>
      </c>
      <c r="J47" s="74">
        <v>0.313776</v>
      </c>
      <c r="K47" s="44">
        <v>774</v>
      </c>
      <c r="L47" s="44">
        <v>203242.142119</v>
      </c>
      <c r="M47" s="66">
        <v>0.34754499999999999</v>
      </c>
      <c r="N47" s="43">
        <v>0</v>
      </c>
      <c r="O47" s="44">
        <v>0</v>
      </c>
      <c r="P47" s="74">
        <v>0</v>
      </c>
    </row>
    <row r="48" spans="1:16" ht="15" customHeight="1" x14ac:dyDescent="0.2">
      <c r="A48" s="111"/>
      <c r="B48" s="114"/>
      <c r="C48" s="84" t="s">
        <v>50</v>
      </c>
      <c r="D48" s="44">
        <v>1614</v>
      </c>
      <c r="E48" s="53">
        <v>9.5571000000000003E-2</v>
      </c>
      <c r="F48" s="44">
        <v>227121.562577</v>
      </c>
      <c r="G48" s="66">
        <v>0.56071899999999997</v>
      </c>
      <c r="H48" s="43">
        <v>492</v>
      </c>
      <c r="I48" s="44">
        <v>226352.821138</v>
      </c>
      <c r="J48" s="74">
        <v>0.59146299999999996</v>
      </c>
      <c r="K48" s="44">
        <v>1122</v>
      </c>
      <c r="L48" s="44">
        <v>227458.65775400001</v>
      </c>
      <c r="M48" s="66">
        <v>0.54723699999999997</v>
      </c>
      <c r="N48" s="43">
        <v>0</v>
      </c>
      <c r="O48" s="44">
        <v>0</v>
      </c>
      <c r="P48" s="74">
        <v>0</v>
      </c>
    </row>
    <row r="49" spans="1:16" ht="15" customHeight="1" x14ac:dyDescent="0.2">
      <c r="A49" s="111"/>
      <c r="B49" s="114"/>
      <c r="C49" s="84" t="s">
        <v>51</v>
      </c>
      <c r="D49" s="44">
        <v>1375</v>
      </c>
      <c r="E49" s="53">
        <v>8.7413000000000005E-2</v>
      </c>
      <c r="F49" s="44">
        <v>247724.78400000001</v>
      </c>
      <c r="G49" s="66">
        <v>0.83418199999999998</v>
      </c>
      <c r="H49" s="43">
        <v>419</v>
      </c>
      <c r="I49" s="44">
        <v>244621.63245800001</v>
      </c>
      <c r="J49" s="74">
        <v>0.84486899999999998</v>
      </c>
      <c r="K49" s="44">
        <v>956</v>
      </c>
      <c r="L49" s="44">
        <v>249084.84727999999</v>
      </c>
      <c r="M49" s="66">
        <v>0.82949799999999996</v>
      </c>
      <c r="N49" s="43">
        <v>0</v>
      </c>
      <c r="O49" s="44">
        <v>0</v>
      </c>
      <c r="P49" s="74">
        <v>0</v>
      </c>
    </row>
    <row r="50" spans="1:16" s="3" customFormat="1" ht="15" customHeight="1" x14ac:dyDescent="0.2">
      <c r="A50" s="111"/>
      <c r="B50" s="114"/>
      <c r="C50" s="84" t="s">
        <v>52</v>
      </c>
      <c r="D50" s="35">
        <v>958</v>
      </c>
      <c r="E50" s="55">
        <v>6.8886000000000003E-2</v>
      </c>
      <c r="F50" s="35">
        <v>258938.019833</v>
      </c>
      <c r="G50" s="68">
        <v>0.92275600000000002</v>
      </c>
      <c r="H50" s="43">
        <v>295</v>
      </c>
      <c r="I50" s="44">
        <v>240188.05084700001</v>
      </c>
      <c r="J50" s="74">
        <v>0.70847499999999997</v>
      </c>
      <c r="K50" s="35">
        <v>663</v>
      </c>
      <c r="L50" s="35">
        <v>267280.766214</v>
      </c>
      <c r="M50" s="68">
        <v>1.0181</v>
      </c>
      <c r="N50" s="43">
        <v>0</v>
      </c>
      <c r="O50" s="44">
        <v>0</v>
      </c>
      <c r="P50" s="74">
        <v>0</v>
      </c>
    </row>
    <row r="51" spans="1:16" ht="15" customHeight="1" x14ac:dyDescent="0.2">
      <c r="A51" s="111"/>
      <c r="B51" s="114"/>
      <c r="C51" s="84" t="s">
        <v>53</v>
      </c>
      <c r="D51" s="44">
        <v>665</v>
      </c>
      <c r="E51" s="53">
        <v>5.4343000000000002E-2</v>
      </c>
      <c r="F51" s="44">
        <v>262314.32932299998</v>
      </c>
      <c r="G51" s="66">
        <v>0.91879699999999997</v>
      </c>
      <c r="H51" s="43">
        <v>212</v>
      </c>
      <c r="I51" s="44">
        <v>249149.05660400001</v>
      </c>
      <c r="J51" s="74">
        <v>0.77358499999999997</v>
      </c>
      <c r="K51" s="44">
        <v>453</v>
      </c>
      <c r="L51" s="44">
        <v>268475.56070600002</v>
      </c>
      <c r="M51" s="66">
        <v>0.98675500000000005</v>
      </c>
      <c r="N51" s="43">
        <v>0</v>
      </c>
      <c r="O51" s="44">
        <v>0</v>
      </c>
      <c r="P51" s="74">
        <v>0</v>
      </c>
    </row>
    <row r="52" spans="1:16" ht="15" customHeight="1" x14ac:dyDescent="0.2">
      <c r="A52" s="111"/>
      <c r="B52" s="114"/>
      <c r="C52" s="84" t="s">
        <v>54</v>
      </c>
      <c r="D52" s="44">
        <v>302</v>
      </c>
      <c r="E52" s="53">
        <v>2.9727E-2</v>
      </c>
      <c r="F52" s="44">
        <v>264920.83443699998</v>
      </c>
      <c r="G52" s="66">
        <v>0.64238399999999996</v>
      </c>
      <c r="H52" s="43">
        <v>86</v>
      </c>
      <c r="I52" s="44">
        <v>235547.63953499999</v>
      </c>
      <c r="J52" s="74">
        <v>0.34883700000000001</v>
      </c>
      <c r="K52" s="44">
        <v>216</v>
      </c>
      <c r="L52" s="44">
        <v>276615.71759299998</v>
      </c>
      <c r="M52" s="66">
        <v>0.75925900000000002</v>
      </c>
      <c r="N52" s="43">
        <v>0</v>
      </c>
      <c r="O52" s="44">
        <v>0</v>
      </c>
      <c r="P52" s="74">
        <v>0</v>
      </c>
    </row>
    <row r="53" spans="1:16" ht="15" customHeight="1" x14ac:dyDescent="0.2">
      <c r="A53" s="111"/>
      <c r="B53" s="114"/>
      <c r="C53" s="84" t="s">
        <v>55</v>
      </c>
      <c r="D53" s="44">
        <v>137</v>
      </c>
      <c r="E53" s="53">
        <v>1.5921000000000001E-2</v>
      </c>
      <c r="F53" s="44">
        <v>271394.85401499999</v>
      </c>
      <c r="G53" s="66">
        <v>0.45985399999999998</v>
      </c>
      <c r="H53" s="43">
        <v>41</v>
      </c>
      <c r="I53" s="44">
        <v>249173.12195100001</v>
      </c>
      <c r="J53" s="74">
        <v>0.17073199999999999</v>
      </c>
      <c r="K53" s="44">
        <v>96</v>
      </c>
      <c r="L53" s="44">
        <v>280885.38541699998</v>
      </c>
      <c r="M53" s="66">
        <v>0.58333299999999999</v>
      </c>
      <c r="N53" s="43">
        <v>0</v>
      </c>
      <c r="O53" s="44">
        <v>0</v>
      </c>
      <c r="P53" s="74">
        <v>0</v>
      </c>
    </row>
    <row r="54" spans="1:16" s="3" customFormat="1" ht="15" customHeight="1" x14ac:dyDescent="0.2">
      <c r="A54" s="111"/>
      <c r="B54" s="114"/>
      <c r="C54" s="84" t="s">
        <v>56</v>
      </c>
      <c r="D54" s="35">
        <v>38</v>
      </c>
      <c r="E54" s="55">
        <v>1.828E-3</v>
      </c>
      <c r="F54" s="35">
        <v>272910.13157899998</v>
      </c>
      <c r="G54" s="68">
        <v>0.236842</v>
      </c>
      <c r="H54" s="43">
        <v>14</v>
      </c>
      <c r="I54" s="44">
        <v>274829.928571</v>
      </c>
      <c r="J54" s="74">
        <v>0</v>
      </c>
      <c r="K54" s="35">
        <v>24</v>
      </c>
      <c r="L54" s="35">
        <v>271790.25</v>
      </c>
      <c r="M54" s="68">
        <v>0.375</v>
      </c>
      <c r="N54" s="43">
        <v>0</v>
      </c>
      <c r="O54" s="44">
        <v>0</v>
      </c>
      <c r="P54" s="74">
        <v>0</v>
      </c>
    </row>
    <row r="55" spans="1:16" s="3" customFormat="1" ht="15" customHeight="1" x14ac:dyDescent="0.2">
      <c r="A55" s="112"/>
      <c r="B55" s="115"/>
      <c r="C55" s="85" t="s">
        <v>9</v>
      </c>
      <c r="D55" s="46">
        <v>6627</v>
      </c>
      <c r="E55" s="54">
        <v>5.7833000000000002E-2</v>
      </c>
      <c r="F55" s="46">
        <v>235300.278105</v>
      </c>
      <c r="G55" s="67">
        <v>0.64720100000000003</v>
      </c>
      <c r="H55" s="87">
        <v>2078</v>
      </c>
      <c r="I55" s="46">
        <v>227384.17228100001</v>
      </c>
      <c r="J55" s="75">
        <v>0.57892200000000005</v>
      </c>
      <c r="K55" s="46">
        <v>4549</v>
      </c>
      <c r="L55" s="46">
        <v>238916.38448000001</v>
      </c>
      <c r="M55" s="67">
        <v>0.67839099999999997</v>
      </c>
      <c r="N55" s="87">
        <v>0</v>
      </c>
      <c r="O55" s="46">
        <v>0</v>
      </c>
      <c r="P55" s="75">
        <v>0</v>
      </c>
    </row>
    <row r="56" spans="1:16" ht="15" customHeight="1" x14ac:dyDescent="0.2">
      <c r="A56" s="110">
        <v>5</v>
      </c>
      <c r="B56" s="113" t="s">
        <v>60</v>
      </c>
      <c r="C56" s="84" t="s">
        <v>46</v>
      </c>
      <c r="D56" s="44">
        <v>127</v>
      </c>
      <c r="E56" s="53">
        <v>1</v>
      </c>
      <c r="F56" s="44">
        <v>63088.826772</v>
      </c>
      <c r="G56" s="66">
        <v>9.4488000000000003E-2</v>
      </c>
      <c r="H56" s="43">
        <v>57</v>
      </c>
      <c r="I56" s="44">
        <v>64292.052631999999</v>
      </c>
      <c r="J56" s="74">
        <v>5.2631999999999998E-2</v>
      </c>
      <c r="K56" s="44">
        <v>70</v>
      </c>
      <c r="L56" s="44">
        <v>62109.057142999998</v>
      </c>
      <c r="M56" s="66">
        <v>0.12857099999999999</v>
      </c>
      <c r="N56" s="43">
        <v>0</v>
      </c>
      <c r="O56" s="44">
        <v>0</v>
      </c>
      <c r="P56" s="74">
        <v>0</v>
      </c>
    </row>
    <row r="57" spans="1:16" ht="15" customHeight="1" x14ac:dyDescent="0.2">
      <c r="A57" s="111"/>
      <c r="B57" s="114"/>
      <c r="C57" s="84" t="s">
        <v>47</v>
      </c>
      <c r="D57" s="44">
        <v>585</v>
      </c>
      <c r="E57" s="53">
        <v>1</v>
      </c>
      <c r="F57" s="44">
        <v>132916.082051</v>
      </c>
      <c r="G57" s="66">
        <v>6.6667000000000004E-2</v>
      </c>
      <c r="H57" s="43">
        <v>239</v>
      </c>
      <c r="I57" s="44">
        <v>131781.192469</v>
      </c>
      <c r="J57" s="74">
        <v>6.2761999999999998E-2</v>
      </c>
      <c r="K57" s="44">
        <v>346</v>
      </c>
      <c r="L57" s="44">
        <v>133700.00867099999</v>
      </c>
      <c r="M57" s="66">
        <v>6.9363999999999995E-2</v>
      </c>
      <c r="N57" s="43">
        <v>0</v>
      </c>
      <c r="O57" s="44">
        <v>0</v>
      </c>
      <c r="P57" s="74">
        <v>0</v>
      </c>
    </row>
    <row r="58" spans="1:16" ht="15" customHeight="1" x14ac:dyDescent="0.2">
      <c r="A58" s="111"/>
      <c r="B58" s="114"/>
      <c r="C58" s="84" t="s">
        <v>48</v>
      </c>
      <c r="D58" s="44">
        <v>4426</v>
      </c>
      <c r="E58" s="53">
        <v>1</v>
      </c>
      <c r="F58" s="44">
        <v>166659.363082</v>
      </c>
      <c r="G58" s="66">
        <v>0.10958</v>
      </c>
      <c r="H58" s="43">
        <v>1930</v>
      </c>
      <c r="I58" s="44">
        <v>168135.465803</v>
      </c>
      <c r="J58" s="74">
        <v>0.10829</v>
      </c>
      <c r="K58" s="44">
        <v>2496</v>
      </c>
      <c r="L58" s="44">
        <v>165517.98557700001</v>
      </c>
      <c r="M58" s="66">
        <v>0.11057699999999999</v>
      </c>
      <c r="N58" s="43">
        <v>0</v>
      </c>
      <c r="O58" s="44">
        <v>0</v>
      </c>
      <c r="P58" s="74">
        <v>0</v>
      </c>
    </row>
    <row r="59" spans="1:16" ht="15" customHeight="1" x14ac:dyDescent="0.2">
      <c r="A59" s="111"/>
      <c r="B59" s="114"/>
      <c r="C59" s="84" t="s">
        <v>49</v>
      </c>
      <c r="D59" s="44">
        <v>11137</v>
      </c>
      <c r="E59" s="53">
        <v>1</v>
      </c>
      <c r="F59" s="44">
        <v>198451.30861099999</v>
      </c>
      <c r="G59" s="66">
        <v>0.26317699999999999</v>
      </c>
      <c r="H59" s="43">
        <v>4574</v>
      </c>
      <c r="I59" s="44">
        <v>201524.62330599999</v>
      </c>
      <c r="J59" s="74">
        <v>0.30607800000000002</v>
      </c>
      <c r="K59" s="44">
        <v>6563</v>
      </c>
      <c r="L59" s="44">
        <v>196309.400731</v>
      </c>
      <c r="M59" s="66">
        <v>0.23327700000000001</v>
      </c>
      <c r="N59" s="43">
        <v>0</v>
      </c>
      <c r="O59" s="44">
        <v>0</v>
      </c>
      <c r="P59" s="74">
        <v>0</v>
      </c>
    </row>
    <row r="60" spans="1:16" ht="15" customHeight="1" x14ac:dyDescent="0.2">
      <c r="A60" s="111"/>
      <c r="B60" s="114"/>
      <c r="C60" s="84" t="s">
        <v>50</v>
      </c>
      <c r="D60" s="44">
        <v>16888</v>
      </c>
      <c r="E60" s="53">
        <v>1</v>
      </c>
      <c r="F60" s="44">
        <v>230124.512613</v>
      </c>
      <c r="G60" s="66">
        <v>0.50787499999999997</v>
      </c>
      <c r="H60" s="43">
        <v>6593</v>
      </c>
      <c r="I60" s="44">
        <v>237201.06779900001</v>
      </c>
      <c r="J60" s="74">
        <v>0.56939200000000001</v>
      </c>
      <c r="K60" s="44">
        <v>10295</v>
      </c>
      <c r="L60" s="44">
        <v>225592.63030600001</v>
      </c>
      <c r="M60" s="66">
        <v>0.46848000000000001</v>
      </c>
      <c r="N60" s="43">
        <v>0</v>
      </c>
      <c r="O60" s="44">
        <v>0</v>
      </c>
      <c r="P60" s="74">
        <v>0</v>
      </c>
    </row>
    <row r="61" spans="1:16" ht="15" customHeight="1" x14ac:dyDescent="0.2">
      <c r="A61" s="111"/>
      <c r="B61" s="114"/>
      <c r="C61" s="84" t="s">
        <v>51</v>
      </c>
      <c r="D61" s="44">
        <v>15730</v>
      </c>
      <c r="E61" s="53">
        <v>1</v>
      </c>
      <c r="F61" s="44">
        <v>258398.37463400001</v>
      </c>
      <c r="G61" s="66">
        <v>0.77399899999999999</v>
      </c>
      <c r="H61" s="43">
        <v>5713</v>
      </c>
      <c r="I61" s="44">
        <v>259396.612463</v>
      </c>
      <c r="J61" s="74">
        <v>0.71451100000000001</v>
      </c>
      <c r="K61" s="44">
        <v>10017</v>
      </c>
      <c r="L61" s="44">
        <v>257829.04921600001</v>
      </c>
      <c r="M61" s="66">
        <v>0.80792699999999995</v>
      </c>
      <c r="N61" s="43">
        <v>0</v>
      </c>
      <c r="O61" s="44">
        <v>0</v>
      </c>
      <c r="P61" s="74">
        <v>0</v>
      </c>
    </row>
    <row r="62" spans="1:16" s="3" customFormat="1" ht="15" customHeight="1" x14ac:dyDescent="0.2">
      <c r="A62" s="111"/>
      <c r="B62" s="114"/>
      <c r="C62" s="84" t="s">
        <v>52</v>
      </c>
      <c r="D62" s="35">
        <v>13907</v>
      </c>
      <c r="E62" s="55">
        <v>1</v>
      </c>
      <c r="F62" s="35">
        <v>272895.33551399998</v>
      </c>
      <c r="G62" s="68">
        <v>0.943554</v>
      </c>
      <c r="H62" s="43">
        <v>5087</v>
      </c>
      <c r="I62" s="44">
        <v>255123.063299</v>
      </c>
      <c r="J62" s="74">
        <v>0.70906199999999997</v>
      </c>
      <c r="K62" s="35">
        <v>8820</v>
      </c>
      <c r="L62" s="35">
        <v>283145.62449000002</v>
      </c>
      <c r="M62" s="68">
        <v>1.0787979999999999</v>
      </c>
      <c r="N62" s="43">
        <v>0</v>
      </c>
      <c r="O62" s="44">
        <v>0</v>
      </c>
      <c r="P62" s="74">
        <v>0</v>
      </c>
    </row>
    <row r="63" spans="1:16" ht="15" customHeight="1" x14ac:dyDescent="0.2">
      <c r="A63" s="111"/>
      <c r="B63" s="114"/>
      <c r="C63" s="84" t="s">
        <v>53</v>
      </c>
      <c r="D63" s="44">
        <v>12237</v>
      </c>
      <c r="E63" s="53">
        <v>1</v>
      </c>
      <c r="F63" s="44">
        <v>279800.39004700002</v>
      </c>
      <c r="G63" s="66">
        <v>0.992645</v>
      </c>
      <c r="H63" s="43">
        <v>4466</v>
      </c>
      <c r="I63" s="44">
        <v>250301.37259300001</v>
      </c>
      <c r="J63" s="74">
        <v>0.63770700000000002</v>
      </c>
      <c r="K63" s="44">
        <v>7771</v>
      </c>
      <c r="L63" s="44">
        <v>296753.49929200002</v>
      </c>
      <c r="M63" s="66">
        <v>1.196628</v>
      </c>
      <c r="N63" s="43">
        <v>0</v>
      </c>
      <c r="O63" s="44">
        <v>0</v>
      </c>
      <c r="P63" s="74">
        <v>0</v>
      </c>
    </row>
    <row r="64" spans="1:16" ht="15" customHeight="1" x14ac:dyDescent="0.2">
      <c r="A64" s="111"/>
      <c r="B64" s="114"/>
      <c r="C64" s="84" t="s">
        <v>54</v>
      </c>
      <c r="D64" s="44">
        <v>10159</v>
      </c>
      <c r="E64" s="53">
        <v>1</v>
      </c>
      <c r="F64" s="44">
        <v>274257.88138600002</v>
      </c>
      <c r="G64" s="66">
        <v>0.84653999999999996</v>
      </c>
      <c r="H64" s="43">
        <v>3764</v>
      </c>
      <c r="I64" s="44">
        <v>239412.321467</v>
      </c>
      <c r="J64" s="74">
        <v>0.46439999999999998</v>
      </c>
      <c r="K64" s="44">
        <v>6395</v>
      </c>
      <c r="L64" s="44">
        <v>294767.44941399997</v>
      </c>
      <c r="M64" s="66">
        <v>1.0714619999999999</v>
      </c>
      <c r="N64" s="43">
        <v>0</v>
      </c>
      <c r="O64" s="44">
        <v>0</v>
      </c>
      <c r="P64" s="74">
        <v>0</v>
      </c>
    </row>
    <row r="65" spans="1:16" ht="15" customHeight="1" x14ac:dyDescent="0.2">
      <c r="A65" s="111"/>
      <c r="B65" s="114"/>
      <c r="C65" s="84" t="s">
        <v>55</v>
      </c>
      <c r="D65" s="44">
        <v>8605</v>
      </c>
      <c r="E65" s="53">
        <v>1</v>
      </c>
      <c r="F65" s="44">
        <v>274548.04660100001</v>
      </c>
      <c r="G65" s="66">
        <v>0.63021499999999997</v>
      </c>
      <c r="H65" s="43">
        <v>3230</v>
      </c>
      <c r="I65" s="44">
        <v>240763.34643999999</v>
      </c>
      <c r="J65" s="74">
        <v>0.26594400000000001</v>
      </c>
      <c r="K65" s="44">
        <v>5375</v>
      </c>
      <c r="L65" s="44">
        <v>294850.29432599997</v>
      </c>
      <c r="M65" s="66">
        <v>0.84911599999999998</v>
      </c>
      <c r="N65" s="43">
        <v>0</v>
      </c>
      <c r="O65" s="44">
        <v>0</v>
      </c>
      <c r="P65" s="74">
        <v>0</v>
      </c>
    </row>
    <row r="66" spans="1:16" s="3" customFormat="1" ht="15" customHeight="1" x14ac:dyDescent="0.2">
      <c r="A66" s="111"/>
      <c r="B66" s="114"/>
      <c r="C66" s="84" t="s">
        <v>56</v>
      </c>
      <c r="D66" s="35">
        <v>20787</v>
      </c>
      <c r="E66" s="55">
        <v>1</v>
      </c>
      <c r="F66" s="35">
        <v>270694.39101399999</v>
      </c>
      <c r="G66" s="68">
        <v>0.39144699999999999</v>
      </c>
      <c r="H66" s="43">
        <v>8701</v>
      </c>
      <c r="I66" s="44">
        <v>217326.71669900001</v>
      </c>
      <c r="J66" s="74">
        <v>8.1140000000000004E-2</v>
      </c>
      <c r="K66" s="35">
        <v>12086</v>
      </c>
      <c r="L66" s="35">
        <v>309115.05411199998</v>
      </c>
      <c r="M66" s="68">
        <v>0.61484399999999995</v>
      </c>
      <c r="N66" s="43">
        <v>0</v>
      </c>
      <c r="O66" s="44">
        <v>0</v>
      </c>
      <c r="P66" s="74">
        <v>0</v>
      </c>
    </row>
    <row r="67" spans="1:16" s="3" customFormat="1" ht="15" customHeight="1" x14ac:dyDescent="0.2">
      <c r="A67" s="112"/>
      <c r="B67" s="115"/>
      <c r="C67" s="85" t="s">
        <v>9</v>
      </c>
      <c r="D67" s="46">
        <v>114588</v>
      </c>
      <c r="E67" s="54">
        <v>1</v>
      </c>
      <c r="F67" s="46">
        <v>252898.84476599999</v>
      </c>
      <c r="G67" s="67">
        <v>0.62526599999999999</v>
      </c>
      <c r="H67" s="87">
        <v>44354</v>
      </c>
      <c r="I67" s="46">
        <v>232508.12140999999</v>
      </c>
      <c r="J67" s="75">
        <v>0.43358000000000002</v>
      </c>
      <c r="K67" s="46">
        <v>70234</v>
      </c>
      <c r="L67" s="46">
        <v>265775.94337499997</v>
      </c>
      <c r="M67" s="67">
        <v>0.74631899999999995</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400" priority="30" operator="notEqual">
      <formula>H8+K8+N8</formula>
    </cfRule>
  </conditionalFormatting>
  <conditionalFormatting sqref="D20:D30">
    <cfRule type="cellIs" dxfId="399" priority="29" operator="notEqual">
      <formula>H20+K20+N20</formula>
    </cfRule>
  </conditionalFormatting>
  <conditionalFormatting sqref="D32:D42">
    <cfRule type="cellIs" dxfId="398" priority="28" operator="notEqual">
      <formula>H32+K32+N32</formula>
    </cfRule>
  </conditionalFormatting>
  <conditionalFormatting sqref="D44:D54">
    <cfRule type="cellIs" dxfId="397" priority="27" operator="notEqual">
      <formula>H44+K44+N44</formula>
    </cfRule>
  </conditionalFormatting>
  <conditionalFormatting sqref="D56:D66">
    <cfRule type="cellIs" dxfId="396" priority="26" operator="notEqual">
      <formula>H56+K56+N56</formula>
    </cfRule>
  </conditionalFormatting>
  <conditionalFormatting sqref="D19">
    <cfRule type="cellIs" dxfId="395" priority="25" operator="notEqual">
      <formula>SUM(D8:D18)</formula>
    </cfRule>
  </conditionalFormatting>
  <conditionalFormatting sqref="D31">
    <cfRule type="cellIs" dxfId="394" priority="24" operator="notEqual">
      <formula>H31+K31+N31</formula>
    </cfRule>
  </conditionalFormatting>
  <conditionalFormatting sqref="D31">
    <cfRule type="cellIs" dxfId="393" priority="23" operator="notEqual">
      <formula>SUM(D20:D30)</formula>
    </cfRule>
  </conditionalFormatting>
  <conditionalFormatting sqref="D43">
    <cfRule type="cellIs" dxfId="392" priority="22" operator="notEqual">
      <formula>H43+K43+N43</formula>
    </cfRule>
  </conditionalFormatting>
  <conditionalFormatting sqref="D43">
    <cfRule type="cellIs" dxfId="391" priority="21" operator="notEqual">
      <formula>SUM(D32:D42)</formula>
    </cfRule>
  </conditionalFormatting>
  <conditionalFormatting sqref="D55">
    <cfRule type="cellIs" dxfId="390" priority="20" operator="notEqual">
      <formula>H55+K55+N55</formula>
    </cfRule>
  </conditionalFormatting>
  <conditionalFormatting sqref="D55">
    <cfRule type="cellIs" dxfId="389" priority="19" operator="notEqual">
      <formula>SUM(D44:D54)</formula>
    </cfRule>
  </conditionalFormatting>
  <conditionalFormatting sqref="D67">
    <cfRule type="cellIs" dxfId="388" priority="18" operator="notEqual">
      <formula>H67+K67+N67</formula>
    </cfRule>
  </conditionalFormatting>
  <conditionalFormatting sqref="D67">
    <cfRule type="cellIs" dxfId="387" priority="17" operator="notEqual">
      <formula>SUM(D56:D66)</formula>
    </cfRule>
  </conditionalFormatting>
  <conditionalFormatting sqref="H19">
    <cfRule type="cellIs" dxfId="386" priority="16" operator="notEqual">
      <formula>SUM(H8:H18)</formula>
    </cfRule>
  </conditionalFormatting>
  <conditionalFormatting sqref="K19">
    <cfRule type="cellIs" dxfId="385" priority="15" operator="notEqual">
      <formula>SUM(K8:K18)</formula>
    </cfRule>
  </conditionalFormatting>
  <conditionalFormatting sqref="N19">
    <cfRule type="cellIs" dxfId="384" priority="14" operator="notEqual">
      <formula>SUM(N8:N18)</formula>
    </cfRule>
  </conditionalFormatting>
  <conditionalFormatting sqref="H31">
    <cfRule type="cellIs" dxfId="383" priority="13" operator="notEqual">
      <formula>SUM(H20:H30)</formula>
    </cfRule>
  </conditionalFormatting>
  <conditionalFormatting sqref="K31">
    <cfRule type="cellIs" dxfId="382" priority="12" operator="notEqual">
      <formula>SUM(K20:K30)</formula>
    </cfRule>
  </conditionalFormatting>
  <conditionalFormatting sqref="N31">
    <cfRule type="cellIs" dxfId="381" priority="11" operator="notEqual">
      <formula>SUM(N20:N30)</formula>
    </cfRule>
  </conditionalFormatting>
  <conditionalFormatting sqref="H43">
    <cfRule type="cellIs" dxfId="380" priority="10" operator="notEqual">
      <formula>SUM(H32:H42)</formula>
    </cfRule>
  </conditionalFormatting>
  <conditionalFormatting sqref="K43">
    <cfRule type="cellIs" dxfId="379" priority="9" operator="notEqual">
      <formula>SUM(K32:K42)</formula>
    </cfRule>
  </conditionalFormatting>
  <conditionalFormatting sqref="N43">
    <cfRule type="cellIs" dxfId="378" priority="8" operator="notEqual">
      <formula>SUM(N32:N42)</formula>
    </cfRule>
  </conditionalFormatting>
  <conditionalFormatting sqref="H55">
    <cfRule type="cellIs" dxfId="377" priority="7" operator="notEqual">
      <formula>SUM(H44:H54)</formula>
    </cfRule>
  </conditionalFormatting>
  <conditionalFormatting sqref="K55">
    <cfRule type="cellIs" dxfId="376" priority="6" operator="notEqual">
      <formula>SUM(K44:K54)</formula>
    </cfRule>
  </conditionalFormatting>
  <conditionalFormatting sqref="N55">
    <cfRule type="cellIs" dxfId="375" priority="5" operator="notEqual">
      <formula>SUM(N44:N54)</formula>
    </cfRule>
  </conditionalFormatting>
  <conditionalFormatting sqref="H67">
    <cfRule type="cellIs" dxfId="374" priority="4" operator="notEqual">
      <formula>SUM(H56:H66)</formula>
    </cfRule>
  </conditionalFormatting>
  <conditionalFormatting sqref="K67">
    <cfRule type="cellIs" dxfId="373" priority="3" operator="notEqual">
      <formula>SUM(K56:K66)</formula>
    </cfRule>
  </conditionalFormatting>
  <conditionalFormatting sqref="N67">
    <cfRule type="cellIs" dxfId="372" priority="2" operator="notEqual">
      <formula>SUM(N56:N66)</formula>
    </cfRule>
  </conditionalFormatting>
  <conditionalFormatting sqref="D32:D43">
    <cfRule type="cellIs" dxfId="37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67</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11</v>
      </c>
      <c r="E8" s="53">
        <v>0.152778</v>
      </c>
      <c r="F8" s="44">
        <v>80366.925522000005</v>
      </c>
      <c r="G8" s="66">
        <v>0.18181800000000001</v>
      </c>
      <c r="H8" s="43">
        <v>7</v>
      </c>
      <c r="I8" s="44">
        <v>86318.713812000002</v>
      </c>
      <c r="J8" s="74">
        <v>0.28571400000000002</v>
      </c>
      <c r="K8" s="44">
        <v>4</v>
      </c>
      <c r="L8" s="44">
        <v>69951.296015</v>
      </c>
      <c r="M8" s="66">
        <v>0</v>
      </c>
      <c r="N8" s="43">
        <v>0</v>
      </c>
      <c r="O8" s="44">
        <v>0</v>
      </c>
      <c r="P8" s="74">
        <v>0</v>
      </c>
    </row>
    <row r="9" spans="1:16" ht="15" customHeight="1" x14ac:dyDescent="0.2">
      <c r="A9" s="111"/>
      <c r="B9" s="114"/>
      <c r="C9" s="84" t="s">
        <v>47</v>
      </c>
      <c r="D9" s="44">
        <v>39</v>
      </c>
      <c r="E9" s="53">
        <v>0.15234400000000001</v>
      </c>
      <c r="F9" s="44">
        <v>114834.030556</v>
      </c>
      <c r="G9" s="66">
        <v>0.15384600000000001</v>
      </c>
      <c r="H9" s="43">
        <v>11</v>
      </c>
      <c r="I9" s="44">
        <v>118722.11163299999</v>
      </c>
      <c r="J9" s="74">
        <v>0.272727</v>
      </c>
      <c r="K9" s="44">
        <v>28</v>
      </c>
      <c r="L9" s="44">
        <v>113306.57013399999</v>
      </c>
      <c r="M9" s="66">
        <v>0.107143</v>
      </c>
      <c r="N9" s="43">
        <v>0</v>
      </c>
      <c r="O9" s="44">
        <v>0</v>
      </c>
      <c r="P9" s="74">
        <v>0</v>
      </c>
    </row>
    <row r="10" spans="1:16" ht="15" customHeight="1" x14ac:dyDescent="0.2">
      <c r="A10" s="111"/>
      <c r="B10" s="114"/>
      <c r="C10" s="84" t="s">
        <v>48</v>
      </c>
      <c r="D10" s="44">
        <v>224</v>
      </c>
      <c r="E10" s="53">
        <v>0.12088500000000001</v>
      </c>
      <c r="F10" s="44">
        <v>151699.32876500001</v>
      </c>
      <c r="G10" s="66">
        <v>0.16964299999999999</v>
      </c>
      <c r="H10" s="43">
        <v>78</v>
      </c>
      <c r="I10" s="44">
        <v>165102.44012099999</v>
      </c>
      <c r="J10" s="74">
        <v>0.24359</v>
      </c>
      <c r="K10" s="44">
        <v>146</v>
      </c>
      <c r="L10" s="44">
        <v>144538.76242399999</v>
      </c>
      <c r="M10" s="66">
        <v>0.130137</v>
      </c>
      <c r="N10" s="43">
        <v>0</v>
      </c>
      <c r="O10" s="44">
        <v>0</v>
      </c>
      <c r="P10" s="74">
        <v>0</v>
      </c>
    </row>
    <row r="11" spans="1:16" ht="15" customHeight="1" x14ac:dyDescent="0.2">
      <c r="A11" s="111"/>
      <c r="B11" s="114"/>
      <c r="C11" s="84" t="s">
        <v>49</v>
      </c>
      <c r="D11" s="44">
        <v>594</v>
      </c>
      <c r="E11" s="53">
        <v>0.112799</v>
      </c>
      <c r="F11" s="44">
        <v>173905.05755299999</v>
      </c>
      <c r="G11" s="66">
        <v>0.33165</v>
      </c>
      <c r="H11" s="43">
        <v>223</v>
      </c>
      <c r="I11" s="44">
        <v>191607.89614699999</v>
      </c>
      <c r="J11" s="74">
        <v>0.53811699999999996</v>
      </c>
      <c r="K11" s="44">
        <v>371</v>
      </c>
      <c r="L11" s="44">
        <v>163264.26777800001</v>
      </c>
      <c r="M11" s="66">
        <v>0.20754700000000001</v>
      </c>
      <c r="N11" s="43">
        <v>0</v>
      </c>
      <c r="O11" s="44">
        <v>0</v>
      </c>
      <c r="P11" s="74">
        <v>0</v>
      </c>
    </row>
    <row r="12" spans="1:16" ht="15" customHeight="1" x14ac:dyDescent="0.2">
      <c r="A12" s="111"/>
      <c r="B12" s="114"/>
      <c r="C12" s="84" t="s">
        <v>50</v>
      </c>
      <c r="D12" s="44">
        <v>704</v>
      </c>
      <c r="E12" s="53">
        <v>8.6699999999999999E-2</v>
      </c>
      <c r="F12" s="44">
        <v>205816.90625500001</v>
      </c>
      <c r="G12" s="66">
        <v>0.546875</v>
      </c>
      <c r="H12" s="43">
        <v>271</v>
      </c>
      <c r="I12" s="44">
        <v>229150.554351</v>
      </c>
      <c r="J12" s="74">
        <v>0.76383800000000002</v>
      </c>
      <c r="K12" s="44">
        <v>433</v>
      </c>
      <c r="L12" s="44">
        <v>191213.16807000001</v>
      </c>
      <c r="M12" s="66">
        <v>0.41108499999999998</v>
      </c>
      <c r="N12" s="43">
        <v>0</v>
      </c>
      <c r="O12" s="44">
        <v>0</v>
      </c>
      <c r="P12" s="74">
        <v>0</v>
      </c>
    </row>
    <row r="13" spans="1:16" ht="15" customHeight="1" x14ac:dyDescent="0.2">
      <c r="A13" s="111"/>
      <c r="B13" s="114"/>
      <c r="C13" s="84" t="s">
        <v>51</v>
      </c>
      <c r="D13" s="44">
        <v>542</v>
      </c>
      <c r="E13" s="53">
        <v>7.3066000000000006E-2</v>
      </c>
      <c r="F13" s="44">
        <v>226036.86649700001</v>
      </c>
      <c r="G13" s="66">
        <v>0.74354200000000004</v>
      </c>
      <c r="H13" s="43">
        <v>172</v>
      </c>
      <c r="I13" s="44">
        <v>234673.41796600001</v>
      </c>
      <c r="J13" s="74">
        <v>0.80813999999999997</v>
      </c>
      <c r="K13" s="44">
        <v>370</v>
      </c>
      <c r="L13" s="44">
        <v>222022.03716499999</v>
      </c>
      <c r="M13" s="66">
        <v>0.71351399999999998</v>
      </c>
      <c r="N13" s="43">
        <v>0</v>
      </c>
      <c r="O13" s="44">
        <v>0</v>
      </c>
      <c r="P13" s="74">
        <v>0</v>
      </c>
    </row>
    <row r="14" spans="1:16" s="3" customFormat="1" ht="15" customHeight="1" x14ac:dyDescent="0.2">
      <c r="A14" s="111"/>
      <c r="B14" s="114"/>
      <c r="C14" s="84" t="s">
        <v>52</v>
      </c>
      <c r="D14" s="35">
        <v>431</v>
      </c>
      <c r="E14" s="55">
        <v>6.4870999999999998E-2</v>
      </c>
      <c r="F14" s="35">
        <v>229900.996239</v>
      </c>
      <c r="G14" s="68">
        <v>0.825986</v>
      </c>
      <c r="H14" s="43">
        <v>147</v>
      </c>
      <c r="I14" s="44">
        <v>224519.970604</v>
      </c>
      <c r="J14" s="74">
        <v>0.80952400000000002</v>
      </c>
      <c r="K14" s="35">
        <v>284</v>
      </c>
      <c r="L14" s="35">
        <v>232686.24542299999</v>
      </c>
      <c r="M14" s="68">
        <v>0.834507</v>
      </c>
      <c r="N14" s="43">
        <v>0</v>
      </c>
      <c r="O14" s="44">
        <v>0</v>
      </c>
      <c r="P14" s="74">
        <v>0</v>
      </c>
    </row>
    <row r="15" spans="1:16" ht="15" customHeight="1" x14ac:dyDescent="0.2">
      <c r="A15" s="111"/>
      <c r="B15" s="114"/>
      <c r="C15" s="84" t="s">
        <v>53</v>
      </c>
      <c r="D15" s="44">
        <v>310</v>
      </c>
      <c r="E15" s="53">
        <v>5.4148000000000002E-2</v>
      </c>
      <c r="F15" s="44">
        <v>228101.55682900001</v>
      </c>
      <c r="G15" s="66">
        <v>0.81290300000000004</v>
      </c>
      <c r="H15" s="43">
        <v>117</v>
      </c>
      <c r="I15" s="44">
        <v>210228.06513999999</v>
      </c>
      <c r="J15" s="74">
        <v>0.65812000000000004</v>
      </c>
      <c r="K15" s="44">
        <v>193</v>
      </c>
      <c r="L15" s="44">
        <v>238936.78236000001</v>
      </c>
      <c r="M15" s="66">
        <v>0.90673599999999999</v>
      </c>
      <c r="N15" s="43">
        <v>0</v>
      </c>
      <c r="O15" s="44">
        <v>0</v>
      </c>
      <c r="P15" s="74">
        <v>0</v>
      </c>
    </row>
    <row r="16" spans="1:16" ht="15" customHeight="1" x14ac:dyDescent="0.2">
      <c r="A16" s="111"/>
      <c r="B16" s="114"/>
      <c r="C16" s="84" t="s">
        <v>54</v>
      </c>
      <c r="D16" s="44">
        <v>244</v>
      </c>
      <c r="E16" s="53">
        <v>5.6078999999999997E-2</v>
      </c>
      <c r="F16" s="44">
        <v>220384.97349800001</v>
      </c>
      <c r="G16" s="66">
        <v>0.61885199999999996</v>
      </c>
      <c r="H16" s="43">
        <v>90</v>
      </c>
      <c r="I16" s="44">
        <v>193718.86512</v>
      </c>
      <c r="J16" s="74">
        <v>0.33333299999999999</v>
      </c>
      <c r="K16" s="44">
        <v>154</v>
      </c>
      <c r="L16" s="44">
        <v>235969.06281</v>
      </c>
      <c r="M16" s="66">
        <v>0.78571400000000002</v>
      </c>
      <c r="N16" s="43">
        <v>0</v>
      </c>
      <c r="O16" s="44">
        <v>0</v>
      </c>
      <c r="P16" s="74">
        <v>0</v>
      </c>
    </row>
    <row r="17" spans="1:16" ht="15" customHeight="1" x14ac:dyDescent="0.2">
      <c r="A17" s="111"/>
      <c r="B17" s="114"/>
      <c r="C17" s="84" t="s">
        <v>55</v>
      </c>
      <c r="D17" s="44">
        <v>249</v>
      </c>
      <c r="E17" s="53">
        <v>6.4423999999999995E-2</v>
      </c>
      <c r="F17" s="44">
        <v>233430.75253299999</v>
      </c>
      <c r="G17" s="66">
        <v>0.59839399999999998</v>
      </c>
      <c r="H17" s="43">
        <v>104</v>
      </c>
      <c r="I17" s="44">
        <v>202637.50965399999</v>
      </c>
      <c r="J17" s="74">
        <v>0.30769200000000002</v>
      </c>
      <c r="K17" s="44">
        <v>145</v>
      </c>
      <c r="L17" s="44">
        <v>255516.94052900001</v>
      </c>
      <c r="M17" s="66">
        <v>0.80689699999999998</v>
      </c>
      <c r="N17" s="43">
        <v>0</v>
      </c>
      <c r="O17" s="44">
        <v>0</v>
      </c>
      <c r="P17" s="74">
        <v>0</v>
      </c>
    </row>
    <row r="18" spans="1:16" s="3" customFormat="1" ht="15" customHeight="1" x14ac:dyDescent="0.2">
      <c r="A18" s="111"/>
      <c r="B18" s="114"/>
      <c r="C18" s="84" t="s">
        <v>56</v>
      </c>
      <c r="D18" s="35">
        <v>510</v>
      </c>
      <c r="E18" s="55">
        <v>4.6540999999999999E-2</v>
      </c>
      <c r="F18" s="35">
        <v>219645.98181699999</v>
      </c>
      <c r="G18" s="68">
        <v>0.41372500000000001</v>
      </c>
      <c r="H18" s="43">
        <v>161</v>
      </c>
      <c r="I18" s="44">
        <v>191384.151985</v>
      </c>
      <c r="J18" s="74">
        <v>4.9688999999999997E-2</v>
      </c>
      <c r="K18" s="35">
        <v>349</v>
      </c>
      <c r="L18" s="35">
        <v>232683.67408900001</v>
      </c>
      <c r="M18" s="68">
        <v>0.58166200000000001</v>
      </c>
      <c r="N18" s="43">
        <v>0</v>
      </c>
      <c r="O18" s="44">
        <v>0</v>
      </c>
      <c r="P18" s="74">
        <v>0</v>
      </c>
    </row>
    <row r="19" spans="1:16" s="3" customFormat="1" ht="15" customHeight="1" x14ac:dyDescent="0.2">
      <c r="A19" s="112"/>
      <c r="B19" s="115"/>
      <c r="C19" s="85" t="s">
        <v>9</v>
      </c>
      <c r="D19" s="46">
        <v>3858</v>
      </c>
      <c r="E19" s="54">
        <v>7.0752999999999996E-2</v>
      </c>
      <c r="F19" s="46">
        <v>208337.57244300001</v>
      </c>
      <c r="G19" s="67">
        <v>0.557284</v>
      </c>
      <c r="H19" s="87">
        <v>1381</v>
      </c>
      <c r="I19" s="46">
        <v>207750.41285200001</v>
      </c>
      <c r="J19" s="75">
        <v>0.54742900000000005</v>
      </c>
      <c r="K19" s="46">
        <v>2477</v>
      </c>
      <c r="L19" s="46">
        <v>208664.93109999999</v>
      </c>
      <c r="M19" s="67">
        <v>0.562778</v>
      </c>
      <c r="N19" s="87">
        <v>0</v>
      </c>
      <c r="O19" s="46">
        <v>0</v>
      </c>
      <c r="P19" s="75">
        <v>0</v>
      </c>
    </row>
    <row r="20" spans="1:16" ht="15" customHeight="1" x14ac:dyDescent="0.2">
      <c r="A20" s="110">
        <v>2</v>
      </c>
      <c r="B20" s="113" t="s">
        <v>57</v>
      </c>
      <c r="C20" s="84" t="s">
        <v>46</v>
      </c>
      <c r="D20" s="44">
        <v>21</v>
      </c>
      <c r="E20" s="53">
        <v>0.29166700000000001</v>
      </c>
      <c r="F20" s="44">
        <v>88647.714286000002</v>
      </c>
      <c r="G20" s="66">
        <v>4.7619000000000002E-2</v>
      </c>
      <c r="H20" s="43">
        <v>6</v>
      </c>
      <c r="I20" s="44">
        <v>76330</v>
      </c>
      <c r="J20" s="74">
        <v>0</v>
      </c>
      <c r="K20" s="44">
        <v>15</v>
      </c>
      <c r="L20" s="44">
        <v>93574.8</v>
      </c>
      <c r="M20" s="66">
        <v>6.6667000000000004E-2</v>
      </c>
      <c r="N20" s="43">
        <v>0</v>
      </c>
      <c r="O20" s="44">
        <v>0</v>
      </c>
      <c r="P20" s="74">
        <v>0</v>
      </c>
    </row>
    <row r="21" spans="1:16" ht="15" customHeight="1" x14ac:dyDescent="0.2">
      <c r="A21" s="111"/>
      <c r="B21" s="114"/>
      <c r="C21" s="84" t="s">
        <v>47</v>
      </c>
      <c r="D21" s="44">
        <v>117</v>
      </c>
      <c r="E21" s="53">
        <v>0.45703100000000002</v>
      </c>
      <c r="F21" s="44">
        <v>126342.991453</v>
      </c>
      <c r="G21" s="66">
        <v>4.2735000000000002E-2</v>
      </c>
      <c r="H21" s="43">
        <v>36</v>
      </c>
      <c r="I21" s="44">
        <v>112124.166667</v>
      </c>
      <c r="J21" s="74">
        <v>2.7778000000000001E-2</v>
      </c>
      <c r="K21" s="44">
        <v>81</v>
      </c>
      <c r="L21" s="44">
        <v>132662.469136</v>
      </c>
      <c r="M21" s="66">
        <v>4.9383000000000003E-2</v>
      </c>
      <c r="N21" s="43">
        <v>0</v>
      </c>
      <c r="O21" s="44">
        <v>0</v>
      </c>
      <c r="P21" s="74">
        <v>0</v>
      </c>
    </row>
    <row r="22" spans="1:16" ht="15" customHeight="1" x14ac:dyDescent="0.2">
      <c r="A22" s="111"/>
      <c r="B22" s="114"/>
      <c r="C22" s="84" t="s">
        <v>48</v>
      </c>
      <c r="D22" s="44">
        <v>561</v>
      </c>
      <c r="E22" s="53">
        <v>0.30275200000000002</v>
      </c>
      <c r="F22" s="44">
        <v>160123.25846700001</v>
      </c>
      <c r="G22" s="66">
        <v>9.8039000000000001E-2</v>
      </c>
      <c r="H22" s="43">
        <v>229</v>
      </c>
      <c r="I22" s="44">
        <v>164112.99563300001</v>
      </c>
      <c r="J22" s="74">
        <v>9.1703000000000007E-2</v>
      </c>
      <c r="K22" s="44">
        <v>332</v>
      </c>
      <c r="L22" s="44">
        <v>157371.301205</v>
      </c>
      <c r="M22" s="66">
        <v>0.10241</v>
      </c>
      <c r="N22" s="43">
        <v>0</v>
      </c>
      <c r="O22" s="44">
        <v>0</v>
      </c>
      <c r="P22" s="74">
        <v>0</v>
      </c>
    </row>
    <row r="23" spans="1:16" ht="15" customHeight="1" x14ac:dyDescent="0.2">
      <c r="A23" s="111"/>
      <c r="B23" s="114"/>
      <c r="C23" s="84" t="s">
        <v>49</v>
      </c>
      <c r="D23" s="44">
        <v>581</v>
      </c>
      <c r="E23" s="53">
        <v>0.11033</v>
      </c>
      <c r="F23" s="44">
        <v>168465.28399299999</v>
      </c>
      <c r="G23" s="66">
        <v>0.24440600000000001</v>
      </c>
      <c r="H23" s="43">
        <v>219</v>
      </c>
      <c r="I23" s="44">
        <v>177244.986301</v>
      </c>
      <c r="J23" s="74">
        <v>0.30137000000000003</v>
      </c>
      <c r="K23" s="44">
        <v>362</v>
      </c>
      <c r="L23" s="44">
        <v>163153.80663000001</v>
      </c>
      <c r="M23" s="66">
        <v>0.20994499999999999</v>
      </c>
      <c r="N23" s="43">
        <v>0</v>
      </c>
      <c r="O23" s="44">
        <v>0</v>
      </c>
      <c r="P23" s="74">
        <v>0</v>
      </c>
    </row>
    <row r="24" spans="1:16" ht="15" customHeight="1" x14ac:dyDescent="0.2">
      <c r="A24" s="111"/>
      <c r="B24" s="114"/>
      <c r="C24" s="84" t="s">
        <v>50</v>
      </c>
      <c r="D24" s="44">
        <v>420</v>
      </c>
      <c r="E24" s="53">
        <v>5.1723999999999999E-2</v>
      </c>
      <c r="F24" s="44">
        <v>200963.94047599999</v>
      </c>
      <c r="G24" s="66">
        <v>0.42381000000000002</v>
      </c>
      <c r="H24" s="43">
        <v>155</v>
      </c>
      <c r="I24" s="44">
        <v>209664.14838699999</v>
      </c>
      <c r="J24" s="74">
        <v>0.47741899999999998</v>
      </c>
      <c r="K24" s="44">
        <v>265</v>
      </c>
      <c r="L24" s="44">
        <v>195875.139623</v>
      </c>
      <c r="M24" s="66">
        <v>0.392453</v>
      </c>
      <c r="N24" s="43">
        <v>0</v>
      </c>
      <c r="O24" s="44">
        <v>0</v>
      </c>
      <c r="P24" s="74">
        <v>0</v>
      </c>
    </row>
    <row r="25" spans="1:16" ht="15" customHeight="1" x14ac:dyDescent="0.2">
      <c r="A25" s="111"/>
      <c r="B25" s="114"/>
      <c r="C25" s="84" t="s">
        <v>51</v>
      </c>
      <c r="D25" s="44">
        <v>282</v>
      </c>
      <c r="E25" s="53">
        <v>3.8016000000000001E-2</v>
      </c>
      <c r="F25" s="44">
        <v>208546.48227000001</v>
      </c>
      <c r="G25" s="66">
        <v>0.5</v>
      </c>
      <c r="H25" s="43">
        <v>105</v>
      </c>
      <c r="I25" s="44">
        <v>218986.00952399999</v>
      </c>
      <c r="J25" s="74">
        <v>0.6</v>
      </c>
      <c r="K25" s="44">
        <v>177</v>
      </c>
      <c r="L25" s="44">
        <v>202353.542373</v>
      </c>
      <c r="M25" s="66">
        <v>0.44067800000000001</v>
      </c>
      <c r="N25" s="43">
        <v>0</v>
      </c>
      <c r="O25" s="44">
        <v>0</v>
      </c>
      <c r="P25" s="74">
        <v>0</v>
      </c>
    </row>
    <row r="26" spans="1:16" s="3" customFormat="1" ht="15" customHeight="1" x14ac:dyDescent="0.2">
      <c r="A26" s="111"/>
      <c r="B26" s="114"/>
      <c r="C26" s="84" t="s">
        <v>52</v>
      </c>
      <c r="D26" s="35">
        <v>200</v>
      </c>
      <c r="E26" s="55">
        <v>3.0102E-2</v>
      </c>
      <c r="F26" s="35">
        <v>218117.80499999999</v>
      </c>
      <c r="G26" s="68">
        <v>0.54</v>
      </c>
      <c r="H26" s="43">
        <v>72</v>
      </c>
      <c r="I26" s="44">
        <v>206717.51388899999</v>
      </c>
      <c r="J26" s="74">
        <v>0.40277800000000002</v>
      </c>
      <c r="K26" s="35">
        <v>128</v>
      </c>
      <c r="L26" s="35">
        <v>224530.46875</v>
      </c>
      <c r="M26" s="68">
        <v>0.61718799999999996</v>
      </c>
      <c r="N26" s="43">
        <v>0</v>
      </c>
      <c r="O26" s="44">
        <v>0</v>
      </c>
      <c r="P26" s="74">
        <v>0</v>
      </c>
    </row>
    <row r="27" spans="1:16" ht="15" customHeight="1" x14ac:dyDescent="0.2">
      <c r="A27" s="111"/>
      <c r="B27" s="114"/>
      <c r="C27" s="84" t="s">
        <v>53</v>
      </c>
      <c r="D27" s="44">
        <v>149</v>
      </c>
      <c r="E27" s="53">
        <v>2.6026000000000001E-2</v>
      </c>
      <c r="F27" s="44">
        <v>215508.69127499999</v>
      </c>
      <c r="G27" s="66">
        <v>0.55033600000000005</v>
      </c>
      <c r="H27" s="43">
        <v>62</v>
      </c>
      <c r="I27" s="44">
        <v>205497.774194</v>
      </c>
      <c r="J27" s="74">
        <v>0.306452</v>
      </c>
      <c r="K27" s="44">
        <v>87</v>
      </c>
      <c r="L27" s="44">
        <v>222642.908046</v>
      </c>
      <c r="M27" s="66">
        <v>0.72413799999999995</v>
      </c>
      <c r="N27" s="43">
        <v>0</v>
      </c>
      <c r="O27" s="44">
        <v>0</v>
      </c>
      <c r="P27" s="74">
        <v>0</v>
      </c>
    </row>
    <row r="28" spans="1:16" ht="15" customHeight="1" x14ac:dyDescent="0.2">
      <c r="A28" s="111"/>
      <c r="B28" s="114"/>
      <c r="C28" s="84" t="s">
        <v>54</v>
      </c>
      <c r="D28" s="44">
        <v>59</v>
      </c>
      <c r="E28" s="53">
        <v>1.3559999999999999E-2</v>
      </c>
      <c r="F28" s="44">
        <v>213701.74576300001</v>
      </c>
      <c r="G28" s="66">
        <v>0.305085</v>
      </c>
      <c r="H28" s="43">
        <v>21</v>
      </c>
      <c r="I28" s="44">
        <v>198351.19047599999</v>
      </c>
      <c r="J28" s="74">
        <v>0.28571400000000002</v>
      </c>
      <c r="K28" s="44">
        <v>38</v>
      </c>
      <c r="L28" s="44">
        <v>222184.94736799999</v>
      </c>
      <c r="M28" s="66">
        <v>0.31578899999999999</v>
      </c>
      <c r="N28" s="43">
        <v>0</v>
      </c>
      <c r="O28" s="44">
        <v>0</v>
      </c>
      <c r="P28" s="74">
        <v>0</v>
      </c>
    </row>
    <row r="29" spans="1:16" ht="15" customHeight="1" x14ac:dyDescent="0.2">
      <c r="A29" s="111"/>
      <c r="B29" s="114"/>
      <c r="C29" s="84" t="s">
        <v>55</v>
      </c>
      <c r="D29" s="44">
        <v>31</v>
      </c>
      <c r="E29" s="53">
        <v>8.0210000000000004E-3</v>
      </c>
      <c r="F29" s="44">
        <v>198945.83871000001</v>
      </c>
      <c r="G29" s="66">
        <v>0.16128999999999999</v>
      </c>
      <c r="H29" s="43">
        <v>19</v>
      </c>
      <c r="I29" s="44">
        <v>174459</v>
      </c>
      <c r="J29" s="74">
        <v>5.2631999999999998E-2</v>
      </c>
      <c r="K29" s="44">
        <v>12</v>
      </c>
      <c r="L29" s="44">
        <v>237716.66666700001</v>
      </c>
      <c r="M29" s="66">
        <v>0.33333299999999999</v>
      </c>
      <c r="N29" s="43">
        <v>0</v>
      </c>
      <c r="O29" s="44">
        <v>0</v>
      </c>
      <c r="P29" s="74">
        <v>0</v>
      </c>
    </row>
    <row r="30" spans="1:16" s="3" customFormat="1" ht="15" customHeight="1" x14ac:dyDescent="0.2">
      <c r="A30" s="111"/>
      <c r="B30" s="114"/>
      <c r="C30" s="84" t="s">
        <v>56</v>
      </c>
      <c r="D30" s="35">
        <v>107</v>
      </c>
      <c r="E30" s="55">
        <v>9.7649999999999994E-3</v>
      </c>
      <c r="F30" s="35">
        <v>139600.11215</v>
      </c>
      <c r="G30" s="68">
        <v>3.7383E-2</v>
      </c>
      <c r="H30" s="43">
        <v>97</v>
      </c>
      <c r="I30" s="44">
        <v>127398.96907200001</v>
      </c>
      <c r="J30" s="74">
        <v>0</v>
      </c>
      <c r="K30" s="35">
        <v>10</v>
      </c>
      <c r="L30" s="35">
        <v>257951.2</v>
      </c>
      <c r="M30" s="68">
        <v>0.4</v>
      </c>
      <c r="N30" s="43">
        <v>0</v>
      </c>
      <c r="O30" s="44">
        <v>0</v>
      </c>
      <c r="P30" s="74">
        <v>0</v>
      </c>
    </row>
    <row r="31" spans="1:16" s="3" customFormat="1" ht="15" customHeight="1" x14ac:dyDescent="0.2">
      <c r="A31" s="112"/>
      <c r="B31" s="115"/>
      <c r="C31" s="85" t="s">
        <v>9</v>
      </c>
      <c r="D31" s="46">
        <v>2528</v>
      </c>
      <c r="E31" s="54">
        <v>4.6362E-2</v>
      </c>
      <c r="F31" s="46">
        <v>180780.64280100001</v>
      </c>
      <c r="G31" s="67">
        <v>0.29232599999999997</v>
      </c>
      <c r="H31" s="87">
        <v>1021</v>
      </c>
      <c r="I31" s="46">
        <v>180065.39764899999</v>
      </c>
      <c r="J31" s="75">
        <v>0.27424100000000001</v>
      </c>
      <c r="K31" s="46">
        <v>1507</v>
      </c>
      <c r="L31" s="46">
        <v>181265.22495</v>
      </c>
      <c r="M31" s="67">
        <v>0.30457899999999999</v>
      </c>
      <c r="N31" s="87">
        <v>0</v>
      </c>
      <c r="O31" s="46">
        <v>0</v>
      </c>
      <c r="P31" s="75">
        <v>0</v>
      </c>
    </row>
    <row r="32" spans="1:16" ht="15" customHeight="1" x14ac:dyDescent="0.2">
      <c r="A32" s="110">
        <v>3</v>
      </c>
      <c r="B32" s="113" t="s">
        <v>58</v>
      </c>
      <c r="C32" s="84" t="s">
        <v>46</v>
      </c>
      <c r="D32" s="44">
        <v>10</v>
      </c>
      <c r="E32" s="44">
        <v>0</v>
      </c>
      <c r="F32" s="44">
        <v>8280.7887630000005</v>
      </c>
      <c r="G32" s="66">
        <v>-0.13419900000000001</v>
      </c>
      <c r="H32" s="43">
        <v>-1</v>
      </c>
      <c r="I32" s="44">
        <v>-9988.713812</v>
      </c>
      <c r="J32" s="74">
        <v>-0.28571400000000002</v>
      </c>
      <c r="K32" s="44">
        <v>11</v>
      </c>
      <c r="L32" s="44">
        <v>23623.503984999999</v>
      </c>
      <c r="M32" s="66">
        <v>6.6667000000000004E-2</v>
      </c>
      <c r="N32" s="43">
        <v>0</v>
      </c>
      <c r="O32" s="44">
        <v>0</v>
      </c>
      <c r="P32" s="74">
        <v>0</v>
      </c>
    </row>
    <row r="33" spans="1:16" ht="15" customHeight="1" x14ac:dyDescent="0.2">
      <c r="A33" s="111"/>
      <c r="B33" s="114"/>
      <c r="C33" s="84" t="s">
        <v>47</v>
      </c>
      <c r="D33" s="44">
        <v>78</v>
      </c>
      <c r="E33" s="44">
        <v>0</v>
      </c>
      <c r="F33" s="44">
        <v>11508.960897000001</v>
      </c>
      <c r="G33" s="66">
        <v>-0.111111</v>
      </c>
      <c r="H33" s="43">
        <v>25</v>
      </c>
      <c r="I33" s="44">
        <v>-6597.944966</v>
      </c>
      <c r="J33" s="74">
        <v>-0.244949</v>
      </c>
      <c r="K33" s="44">
        <v>53</v>
      </c>
      <c r="L33" s="44">
        <v>19355.899001999998</v>
      </c>
      <c r="M33" s="66">
        <v>-5.7759999999999999E-2</v>
      </c>
      <c r="N33" s="43">
        <v>0</v>
      </c>
      <c r="O33" s="44">
        <v>0</v>
      </c>
      <c r="P33" s="74">
        <v>0</v>
      </c>
    </row>
    <row r="34" spans="1:16" ht="15" customHeight="1" x14ac:dyDescent="0.2">
      <c r="A34" s="111"/>
      <c r="B34" s="114"/>
      <c r="C34" s="84" t="s">
        <v>48</v>
      </c>
      <c r="D34" s="44">
        <v>337</v>
      </c>
      <c r="E34" s="44">
        <v>0</v>
      </c>
      <c r="F34" s="44">
        <v>8423.9297019999995</v>
      </c>
      <c r="G34" s="66">
        <v>-7.1604000000000001E-2</v>
      </c>
      <c r="H34" s="43">
        <v>151</v>
      </c>
      <c r="I34" s="44">
        <v>-989.44448799999998</v>
      </c>
      <c r="J34" s="74">
        <v>-0.15188699999999999</v>
      </c>
      <c r="K34" s="44">
        <v>186</v>
      </c>
      <c r="L34" s="44">
        <v>12832.538780999999</v>
      </c>
      <c r="M34" s="66">
        <v>-2.7727000000000002E-2</v>
      </c>
      <c r="N34" s="43">
        <v>0</v>
      </c>
      <c r="O34" s="44">
        <v>0</v>
      </c>
      <c r="P34" s="74">
        <v>0</v>
      </c>
    </row>
    <row r="35" spans="1:16" ht="15" customHeight="1" x14ac:dyDescent="0.2">
      <c r="A35" s="111"/>
      <c r="B35" s="114"/>
      <c r="C35" s="84" t="s">
        <v>49</v>
      </c>
      <c r="D35" s="44">
        <v>-13</v>
      </c>
      <c r="E35" s="44">
        <v>0</v>
      </c>
      <c r="F35" s="44">
        <v>-5439.7735599999996</v>
      </c>
      <c r="G35" s="66">
        <v>-8.7244000000000002E-2</v>
      </c>
      <c r="H35" s="43">
        <v>-4</v>
      </c>
      <c r="I35" s="44">
        <v>-14362.909845</v>
      </c>
      <c r="J35" s="74">
        <v>-0.23674700000000001</v>
      </c>
      <c r="K35" s="44">
        <v>-9</v>
      </c>
      <c r="L35" s="44">
        <v>-110.46114799999999</v>
      </c>
      <c r="M35" s="66">
        <v>2.398E-3</v>
      </c>
      <c r="N35" s="43">
        <v>0</v>
      </c>
      <c r="O35" s="44">
        <v>0</v>
      </c>
      <c r="P35" s="74">
        <v>0</v>
      </c>
    </row>
    <row r="36" spans="1:16" ht="15" customHeight="1" x14ac:dyDescent="0.2">
      <c r="A36" s="111"/>
      <c r="B36" s="114"/>
      <c r="C36" s="84" t="s">
        <v>50</v>
      </c>
      <c r="D36" s="44">
        <v>-284</v>
      </c>
      <c r="E36" s="44">
        <v>0</v>
      </c>
      <c r="F36" s="44">
        <v>-4852.9657790000001</v>
      </c>
      <c r="G36" s="66">
        <v>-0.12306499999999999</v>
      </c>
      <c r="H36" s="43">
        <v>-116</v>
      </c>
      <c r="I36" s="44">
        <v>-19486.405964000001</v>
      </c>
      <c r="J36" s="74">
        <v>-0.28641800000000001</v>
      </c>
      <c r="K36" s="44">
        <v>-168</v>
      </c>
      <c r="L36" s="44">
        <v>4661.9715530000003</v>
      </c>
      <c r="M36" s="66">
        <v>-1.8633E-2</v>
      </c>
      <c r="N36" s="43">
        <v>0</v>
      </c>
      <c r="O36" s="44">
        <v>0</v>
      </c>
      <c r="P36" s="74">
        <v>0</v>
      </c>
    </row>
    <row r="37" spans="1:16" ht="15" customHeight="1" x14ac:dyDescent="0.2">
      <c r="A37" s="111"/>
      <c r="B37" s="114"/>
      <c r="C37" s="84" t="s">
        <v>51</v>
      </c>
      <c r="D37" s="44">
        <v>-260</v>
      </c>
      <c r="E37" s="44">
        <v>0</v>
      </c>
      <c r="F37" s="44">
        <v>-17490.384226999999</v>
      </c>
      <c r="G37" s="66">
        <v>-0.24354200000000001</v>
      </c>
      <c r="H37" s="43">
        <v>-67</v>
      </c>
      <c r="I37" s="44">
        <v>-15687.408443</v>
      </c>
      <c r="J37" s="74">
        <v>-0.20813999999999999</v>
      </c>
      <c r="K37" s="44">
        <v>-193</v>
      </c>
      <c r="L37" s="44">
        <v>-19668.494792000001</v>
      </c>
      <c r="M37" s="66">
        <v>-0.27283600000000002</v>
      </c>
      <c r="N37" s="43">
        <v>0</v>
      </c>
      <c r="O37" s="44">
        <v>0</v>
      </c>
      <c r="P37" s="74">
        <v>0</v>
      </c>
    </row>
    <row r="38" spans="1:16" s="3" customFormat="1" ht="15" customHeight="1" x14ac:dyDescent="0.2">
      <c r="A38" s="111"/>
      <c r="B38" s="114"/>
      <c r="C38" s="84" t="s">
        <v>52</v>
      </c>
      <c r="D38" s="35">
        <v>-231</v>
      </c>
      <c r="E38" s="35">
        <v>0</v>
      </c>
      <c r="F38" s="35">
        <v>-11783.191239</v>
      </c>
      <c r="G38" s="68">
        <v>-0.28598600000000002</v>
      </c>
      <c r="H38" s="43">
        <v>-75</v>
      </c>
      <c r="I38" s="44">
        <v>-17802.456715</v>
      </c>
      <c r="J38" s="74">
        <v>-0.406746</v>
      </c>
      <c r="K38" s="35">
        <v>-156</v>
      </c>
      <c r="L38" s="35">
        <v>-8155.7766730000003</v>
      </c>
      <c r="M38" s="68">
        <v>-0.21732000000000001</v>
      </c>
      <c r="N38" s="43">
        <v>0</v>
      </c>
      <c r="O38" s="44">
        <v>0</v>
      </c>
      <c r="P38" s="74">
        <v>0</v>
      </c>
    </row>
    <row r="39" spans="1:16" ht="15" customHeight="1" x14ac:dyDescent="0.2">
      <c r="A39" s="111"/>
      <c r="B39" s="114"/>
      <c r="C39" s="84" t="s">
        <v>53</v>
      </c>
      <c r="D39" s="44">
        <v>-161</v>
      </c>
      <c r="E39" s="44">
        <v>0</v>
      </c>
      <c r="F39" s="44">
        <v>-12592.865553</v>
      </c>
      <c r="G39" s="66">
        <v>-0.26256800000000002</v>
      </c>
      <c r="H39" s="43">
        <v>-55</v>
      </c>
      <c r="I39" s="44">
        <v>-4730.2909470000004</v>
      </c>
      <c r="J39" s="74">
        <v>-0.35166799999999998</v>
      </c>
      <c r="K39" s="44">
        <v>-106</v>
      </c>
      <c r="L39" s="44">
        <v>-16293.874314000001</v>
      </c>
      <c r="M39" s="66">
        <v>-0.18259800000000001</v>
      </c>
      <c r="N39" s="43">
        <v>0</v>
      </c>
      <c r="O39" s="44">
        <v>0</v>
      </c>
      <c r="P39" s="74">
        <v>0</v>
      </c>
    </row>
    <row r="40" spans="1:16" ht="15" customHeight="1" x14ac:dyDescent="0.2">
      <c r="A40" s="111"/>
      <c r="B40" s="114"/>
      <c r="C40" s="84" t="s">
        <v>54</v>
      </c>
      <c r="D40" s="44">
        <v>-185</v>
      </c>
      <c r="E40" s="44">
        <v>0</v>
      </c>
      <c r="F40" s="44">
        <v>-6683.2277350000004</v>
      </c>
      <c r="G40" s="66">
        <v>-0.31376799999999999</v>
      </c>
      <c r="H40" s="43">
        <v>-69</v>
      </c>
      <c r="I40" s="44">
        <v>4632.3253569999997</v>
      </c>
      <c r="J40" s="74">
        <v>-4.7619000000000002E-2</v>
      </c>
      <c r="K40" s="44">
        <v>-116</v>
      </c>
      <c r="L40" s="44">
        <v>-13784.115442</v>
      </c>
      <c r="M40" s="66">
        <v>-0.46992499999999998</v>
      </c>
      <c r="N40" s="43">
        <v>0</v>
      </c>
      <c r="O40" s="44">
        <v>0</v>
      </c>
      <c r="P40" s="74">
        <v>0</v>
      </c>
    </row>
    <row r="41" spans="1:16" ht="15" customHeight="1" x14ac:dyDescent="0.2">
      <c r="A41" s="111"/>
      <c r="B41" s="114"/>
      <c r="C41" s="84" t="s">
        <v>55</v>
      </c>
      <c r="D41" s="44">
        <v>-218</v>
      </c>
      <c r="E41" s="44">
        <v>0</v>
      </c>
      <c r="F41" s="44">
        <v>-34484.913824000003</v>
      </c>
      <c r="G41" s="66">
        <v>-0.43710300000000002</v>
      </c>
      <c r="H41" s="43">
        <v>-85</v>
      </c>
      <c r="I41" s="44">
        <v>-28178.509654000001</v>
      </c>
      <c r="J41" s="74">
        <v>-0.25506099999999998</v>
      </c>
      <c r="K41" s="44">
        <v>-133</v>
      </c>
      <c r="L41" s="44">
        <v>-17800.273862999999</v>
      </c>
      <c r="M41" s="66">
        <v>-0.47356300000000001</v>
      </c>
      <c r="N41" s="43">
        <v>0</v>
      </c>
      <c r="O41" s="44">
        <v>0</v>
      </c>
      <c r="P41" s="74">
        <v>0</v>
      </c>
    </row>
    <row r="42" spans="1:16" s="3" customFormat="1" ht="15" customHeight="1" x14ac:dyDescent="0.2">
      <c r="A42" s="111"/>
      <c r="B42" s="114"/>
      <c r="C42" s="84" t="s">
        <v>56</v>
      </c>
      <c r="D42" s="35">
        <v>-403</v>
      </c>
      <c r="E42" s="35">
        <v>0</v>
      </c>
      <c r="F42" s="35">
        <v>-80045.869667000006</v>
      </c>
      <c r="G42" s="68">
        <v>-0.37634200000000001</v>
      </c>
      <c r="H42" s="43">
        <v>-64</v>
      </c>
      <c r="I42" s="44">
        <v>-63985.182912999997</v>
      </c>
      <c r="J42" s="74">
        <v>-4.9688999999999997E-2</v>
      </c>
      <c r="K42" s="35">
        <v>-339</v>
      </c>
      <c r="L42" s="35">
        <v>25267.525911000001</v>
      </c>
      <c r="M42" s="68">
        <v>-0.18166199999999999</v>
      </c>
      <c r="N42" s="43">
        <v>0</v>
      </c>
      <c r="O42" s="44">
        <v>0</v>
      </c>
      <c r="P42" s="74">
        <v>0</v>
      </c>
    </row>
    <row r="43" spans="1:16" s="3" customFormat="1" ht="15" customHeight="1" x14ac:dyDescent="0.2">
      <c r="A43" s="112"/>
      <c r="B43" s="115"/>
      <c r="C43" s="85" t="s">
        <v>9</v>
      </c>
      <c r="D43" s="46">
        <v>-1330</v>
      </c>
      <c r="E43" s="46">
        <v>0</v>
      </c>
      <c r="F43" s="46">
        <v>-27556.929641999999</v>
      </c>
      <c r="G43" s="67">
        <v>-0.26495800000000003</v>
      </c>
      <c r="H43" s="87">
        <v>-360</v>
      </c>
      <c r="I43" s="46">
        <v>-27685.015202999999</v>
      </c>
      <c r="J43" s="75">
        <v>-0.27318799999999999</v>
      </c>
      <c r="K43" s="46">
        <v>-970</v>
      </c>
      <c r="L43" s="46">
        <v>-27399.706150000002</v>
      </c>
      <c r="M43" s="67">
        <v>-0.25819900000000001</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6</v>
      </c>
      <c r="E45" s="53">
        <v>2.3438000000000001E-2</v>
      </c>
      <c r="F45" s="44">
        <v>98231.833333000002</v>
      </c>
      <c r="G45" s="66">
        <v>0</v>
      </c>
      <c r="H45" s="43">
        <v>0</v>
      </c>
      <c r="I45" s="44">
        <v>0</v>
      </c>
      <c r="J45" s="74">
        <v>0</v>
      </c>
      <c r="K45" s="44">
        <v>6</v>
      </c>
      <c r="L45" s="44">
        <v>98231.833333000002</v>
      </c>
      <c r="M45" s="66">
        <v>0</v>
      </c>
      <c r="N45" s="43">
        <v>0</v>
      </c>
      <c r="O45" s="44">
        <v>0</v>
      </c>
      <c r="P45" s="74">
        <v>0</v>
      </c>
    </row>
    <row r="46" spans="1:16" ht="15" customHeight="1" x14ac:dyDescent="0.2">
      <c r="A46" s="111"/>
      <c r="B46" s="114"/>
      <c r="C46" s="84" t="s">
        <v>48</v>
      </c>
      <c r="D46" s="44">
        <v>141</v>
      </c>
      <c r="E46" s="53">
        <v>7.6092999999999994E-2</v>
      </c>
      <c r="F46" s="44">
        <v>184681.34042600001</v>
      </c>
      <c r="G46" s="66">
        <v>0.26950400000000002</v>
      </c>
      <c r="H46" s="43">
        <v>51</v>
      </c>
      <c r="I46" s="44">
        <v>179899.019608</v>
      </c>
      <c r="J46" s="74">
        <v>0.117647</v>
      </c>
      <c r="K46" s="44">
        <v>90</v>
      </c>
      <c r="L46" s="44">
        <v>187391.32222199999</v>
      </c>
      <c r="M46" s="66">
        <v>0.35555599999999998</v>
      </c>
      <c r="N46" s="43">
        <v>0</v>
      </c>
      <c r="O46" s="44">
        <v>0</v>
      </c>
      <c r="P46" s="74">
        <v>0</v>
      </c>
    </row>
    <row r="47" spans="1:16" ht="15" customHeight="1" x14ac:dyDescent="0.2">
      <c r="A47" s="111"/>
      <c r="B47" s="114"/>
      <c r="C47" s="84" t="s">
        <v>49</v>
      </c>
      <c r="D47" s="44">
        <v>541</v>
      </c>
      <c r="E47" s="53">
        <v>0.10273500000000001</v>
      </c>
      <c r="F47" s="44">
        <v>210001.11090599999</v>
      </c>
      <c r="G47" s="66">
        <v>0.42513899999999999</v>
      </c>
      <c r="H47" s="43">
        <v>181</v>
      </c>
      <c r="I47" s="44">
        <v>208451.04972400001</v>
      </c>
      <c r="J47" s="74">
        <v>0.43093900000000002</v>
      </c>
      <c r="K47" s="44">
        <v>360</v>
      </c>
      <c r="L47" s="44">
        <v>210780.44722199999</v>
      </c>
      <c r="M47" s="66">
        <v>0.42222199999999999</v>
      </c>
      <c r="N47" s="43">
        <v>0</v>
      </c>
      <c r="O47" s="44">
        <v>0</v>
      </c>
      <c r="P47" s="74">
        <v>0</v>
      </c>
    </row>
    <row r="48" spans="1:16" ht="15" customHeight="1" x14ac:dyDescent="0.2">
      <c r="A48" s="111"/>
      <c r="B48" s="114"/>
      <c r="C48" s="84" t="s">
        <v>50</v>
      </c>
      <c r="D48" s="44">
        <v>725</v>
      </c>
      <c r="E48" s="53">
        <v>8.9286000000000004E-2</v>
      </c>
      <c r="F48" s="44">
        <v>254067.795862</v>
      </c>
      <c r="G48" s="66">
        <v>0.793103</v>
      </c>
      <c r="H48" s="43">
        <v>197</v>
      </c>
      <c r="I48" s="44">
        <v>257676.53299499999</v>
      </c>
      <c r="J48" s="74">
        <v>0.82233500000000004</v>
      </c>
      <c r="K48" s="44">
        <v>528</v>
      </c>
      <c r="L48" s="44">
        <v>252721.35416700001</v>
      </c>
      <c r="M48" s="66">
        <v>0.78219700000000003</v>
      </c>
      <c r="N48" s="43">
        <v>0</v>
      </c>
      <c r="O48" s="44">
        <v>0</v>
      </c>
      <c r="P48" s="74">
        <v>0</v>
      </c>
    </row>
    <row r="49" spans="1:16" ht="15" customHeight="1" x14ac:dyDescent="0.2">
      <c r="A49" s="111"/>
      <c r="B49" s="114"/>
      <c r="C49" s="84" t="s">
        <v>51</v>
      </c>
      <c r="D49" s="44">
        <v>565</v>
      </c>
      <c r="E49" s="53">
        <v>7.6165999999999998E-2</v>
      </c>
      <c r="F49" s="44">
        <v>266405.52566400002</v>
      </c>
      <c r="G49" s="66">
        <v>0.93805300000000003</v>
      </c>
      <c r="H49" s="43">
        <v>177</v>
      </c>
      <c r="I49" s="44">
        <v>259279.762712</v>
      </c>
      <c r="J49" s="74">
        <v>0.82485900000000001</v>
      </c>
      <c r="K49" s="44">
        <v>388</v>
      </c>
      <c r="L49" s="44">
        <v>269656.19587599998</v>
      </c>
      <c r="M49" s="66">
        <v>0.98969099999999999</v>
      </c>
      <c r="N49" s="43">
        <v>0</v>
      </c>
      <c r="O49" s="44">
        <v>0</v>
      </c>
      <c r="P49" s="74">
        <v>0</v>
      </c>
    </row>
    <row r="50" spans="1:16" s="3" customFormat="1" ht="15" customHeight="1" x14ac:dyDescent="0.2">
      <c r="A50" s="111"/>
      <c r="B50" s="114"/>
      <c r="C50" s="84" t="s">
        <v>52</v>
      </c>
      <c r="D50" s="35">
        <v>375</v>
      </c>
      <c r="E50" s="55">
        <v>5.6441999999999999E-2</v>
      </c>
      <c r="F50" s="35">
        <v>291886.389333</v>
      </c>
      <c r="G50" s="68">
        <v>1.1279999999999999</v>
      </c>
      <c r="H50" s="43">
        <v>105</v>
      </c>
      <c r="I50" s="44">
        <v>270705.69523800001</v>
      </c>
      <c r="J50" s="74">
        <v>0.97142899999999999</v>
      </c>
      <c r="K50" s="35">
        <v>270</v>
      </c>
      <c r="L50" s="35">
        <v>300123.32592600002</v>
      </c>
      <c r="M50" s="68">
        <v>1.1888890000000001</v>
      </c>
      <c r="N50" s="43">
        <v>0</v>
      </c>
      <c r="O50" s="44">
        <v>0</v>
      </c>
      <c r="P50" s="74">
        <v>0</v>
      </c>
    </row>
    <row r="51" spans="1:16" ht="15" customHeight="1" x14ac:dyDescent="0.2">
      <c r="A51" s="111"/>
      <c r="B51" s="114"/>
      <c r="C51" s="84" t="s">
        <v>53</v>
      </c>
      <c r="D51" s="44">
        <v>244</v>
      </c>
      <c r="E51" s="53">
        <v>4.2619999999999998E-2</v>
      </c>
      <c r="F51" s="44">
        <v>261524.76229499999</v>
      </c>
      <c r="G51" s="66">
        <v>0.81557400000000002</v>
      </c>
      <c r="H51" s="43">
        <v>72</v>
      </c>
      <c r="I51" s="44">
        <v>254595.31944399999</v>
      </c>
      <c r="J51" s="74">
        <v>0.70833299999999999</v>
      </c>
      <c r="K51" s="44">
        <v>172</v>
      </c>
      <c r="L51" s="44">
        <v>264425.459302</v>
      </c>
      <c r="M51" s="66">
        <v>0.86046500000000004</v>
      </c>
      <c r="N51" s="43">
        <v>0</v>
      </c>
      <c r="O51" s="44">
        <v>0</v>
      </c>
      <c r="P51" s="74">
        <v>0</v>
      </c>
    </row>
    <row r="52" spans="1:16" ht="15" customHeight="1" x14ac:dyDescent="0.2">
      <c r="A52" s="111"/>
      <c r="B52" s="114"/>
      <c r="C52" s="84" t="s">
        <v>54</v>
      </c>
      <c r="D52" s="44">
        <v>95</v>
      </c>
      <c r="E52" s="53">
        <v>2.1833999999999999E-2</v>
      </c>
      <c r="F52" s="44">
        <v>285207.64210499998</v>
      </c>
      <c r="G52" s="66">
        <v>0.85263199999999995</v>
      </c>
      <c r="H52" s="43">
        <v>27</v>
      </c>
      <c r="I52" s="44">
        <v>221348.518519</v>
      </c>
      <c r="J52" s="74">
        <v>0.25925900000000002</v>
      </c>
      <c r="K52" s="44">
        <v>68</v>
      </c>
      <c r="L52" s="44">
        <v>310563.47058800003</v>
      </c>
      <c r="M52" s="66">
        <v>1.0882350000000001</v>
      </c>
      <c r="N52" s="43">
        <v>0</v>
      </c>
      <c r="O52" s="44">
        <v>0</v>
      </c>
      <c r="P52" s="74">
        <v>0</v>
      </c>
    </row>
    <row r="53" spans="1:16" ht="15" customHeight="1" x14ac:dyDescent="0.2">
      <c r="A53" s="111"/>
      <c r="B53" s="114"/>
      <c r="C53" s="84" t="s">
        <v>55</v>
      </c>
      <c r="D53" s="44">
        <v>39</v>
      </c>
      <c r="E53" s="53">
        <v>1.0090999999999999E-2</v>
      </c>
      <c r="F53" s="44">
        <v>293125.307692</v>
      </c>
      <c r="G53" s="66">
        <v>0.66666700000000001</v>
      </c>
      <c r="H53" s="43">
        <v>13</v>
      </c>
      <c r="I53" s="44">
        <v>320304.76923099998</v>
      </c>
      <c r="J53" s="74">
        <v>0.538462</v>
      </c>
      <c r="K53" s="44">
        <v>26</v>
      </c>
      <c r="L53" s="44">
        <v>279535.57692299999</v>
      </c>
      <c r="M53" s="66">
        <v>0.730769</v>
      </c>
      <c r="N53" s="43">
        <v>0</v>
      </c>
      <c r="O53" s="44">
        <v>0</v>
      </c>
      <c r="P53" s="74">
        <v>0</v>
      </c>
    </row>
    <row r="54" spans="1:16" s="3" customFormat="1" ht="15" customHeight="1" x14ac:dyDescent="0.2">
      <c r="A54" s="111"/>
      <c r="B54" s="114"/>
      <c r="C54" s="84" t="s">
        <v>56</v>
      </c>
      <c r="D54" s="35">
        <v>9</v>
      </c>
      <c r="E54" s="55">
        <v>8.2100000000000001E-4</v>
      </c>
      <c r="F54" s="35">
        <v>326309.11111100001</v>
      </c>
      <c r="G54" s="68">
        <v>0.33333299999999999</v>
      </c>
      <c r="H54" s="43">
        <v>2</v>
      </c>
      <c r="I54" s="44">
        <v>267860.5</v>
      </c>
      <c r="J54" s="74">
        <v>0</v>
      </c>
      <c r="K54" s="35">
        <v>7</v>
      </c>
      <c r="L54" s="35">
        <v>343008.714286</v>
      </c>
      <c r="M54" s="68">
        <v>0.42857099999999998</v>
      </c>
      <c r="N54" s="43">
        <v>0</v>
      </c>
      <c r="O54" s="44">
        <v>0</v>
      </c>
      <c r="P54" s="74">
        <v>0</v>
      </c>
    </row>
    <row r="55" spans="1:16" s="3" customFormat="1" ht="15" customHeight="1" x14ac:dyDescent="0.2">
      <c r="A55" s="112"/>
      <c r="B55" s="115"/>
      <c r="C55" s="85" t="s">
        <v>9</v>
      </c>
      <c r="D55" s="46">
        <v>2740</v>
      </c>
      <c r="E55" s="54">
        <v>5.0249000000000002E-2</v>
      </c>
      <c r="F55" s="46">
        <v>251712.105109</v>
      </c>
      <c r="G55" s="67">
        <v>0.76824800000000004</v>
      </c>
      <c r="H55" s="87">
        <v>825</v>
      </c>
      <c r="I55" s="46">
        <v>243624.65333299999</v>
      </c>
      <c r="J55" s="75">
        <v>0.67757599999999996</v>
      </c>
      <c r="K55" s="46">
        <v>1915</v>
      </c>
      <c r="L55" s="46">
        <v>255196.25535200001</v>
      </c>
      <c r="M55" s="67">
        <v>0.807311</v>
      </c>
      <c r="N55" s="87">
        <v>0</v>
      </c>
      <c r="O55" s="46">
        <v>0</v>
      </c>
      <c r="P55" s="75">
        <v>0</v>
      </c>
    </row>
    <row r="56" spans="1:16" ht="15" customHeight="1" x14ac:dyDescent="0.2">
      <c r="A56" s="110">
        <v>5</v>
      </c>
      <c r="B56" s="113" t="s">
        <v>60</v>
      </c>
      <c r="C56" s="84" t="s">
        <v>46</v>
      </c>
      <c r="D56" s="44">
        <v>72</v>
      </c>
      <c r="E56" s="53">
        <v>1</v>
      </c>
      <c r="F56" s="44">
        <v>75104.611111000006</v>
      </c>
      <c r="G56" s="66">
        <v>8.3333000000000004E-2</v>
      </c>
      <c r="H56" s="43">
        <v>31</v>
      </c>
      <c r="I56" s="44">
        <v>57298.935484000001</v>
      </c>
      <c r="J56" s="74">
        <v>0</v>
      </c>
      <c r="K56" s="44">
        <v>41</v>
      </c>
      <c r="L56" s="44">
        <v>88567.439024000007</v>
      </c>
      <c r="M56" s="66">
        <v>0.146341</v>
      </c>
      <c r="N56" s="43">
        <v>0</v>
      </c>
      <c r="O56" s="44">
        <v>0</v>
      </c>
      <c r="P56" s="74">
        <v>0</v>
      </c>
    </row>
    <row r="57" spans="1:16" ht="15" customHeight="1" x14ac:dyDescent="0.2">
      <c r="A57" s="111"/>
      <c r="B57" s="114"/>
      <c r="C57" s="84" t="s">
        <v>47</v>
      </c>
      <c r="D57" s="44">
        <v>256</v>
      </c>
      <c r="E57" s="53">
        <v>1</v>
      </c>
      <c r="F57" s="44">
        <v>126791.726563</v>
      </c>
      <c r="G57" s="66">
        <v>6.25E-2</v>
      </c>
      <c r="H57" s="43">
        <v>86</v>
      </c>
      <c r="I57" s="44">
        <v>124335.302326</v>
      </c>
      <c r="J57" s="74">
        <v>6.9766999999999996E-2</v>
      </c>
      <c r="K57" s="44">
        <v>170</v>
      </c>
      <c r="L57" s="44">
        <v>128034.38823500001</v>
      </c>
      <c r="M57" s="66">
        <v>5.8824000000000001E-2</v>
      </c>
      <c r="N57" s="43">
        <v>0</v>
      </c>
      <c r="O57" s="44">
        <v>0</v>
      </c>
      <c r="P57" s="74">
        <v>0</v>
      </c>
    </row>
    <row r="58" spans="1:16" ht="15" customHeight="1" x14ac:dyDescent="0.2">
      <c r="A58" s="111"/>
      <c r="B58" s="114"/>
      <c r="C58" s="84" t="s">
        <v>48</v>
      </c>
      <c r="D58" s="44">
        <v>1853</v>
      </c>
      <c r="E58" s="53">
        <v>1</v>
      </c>
      <c r="F58" s="44">
        <v>171938.84565599999</v>
      </c>
      <c r="G58" s="66">
        <v>0.13113900000000001</v>
      </c>
      <c r="H58" s="43">
        <v>725</v>
      </c>
      <c r="I58" s="44">
        <v>179144.216552</v>
      </c>
      <c r="J58" s="74">
        <v>0.14069000000000001</v>
      </c>
      <c r="K58" s="44">
        <v>1128</v>
      </c>
      <c r="L58" s="44">
        <v>167307.734043</v>
      </c>
      <c r="M58" s="66">
        <v>0.125</v>
      </c>
      <c r="N58" s="43">
        <v>0</v>
      </c>
      <c r="O58" s="44">
        <v>0</v>
      </c>
      <c r="P58" s="74">
        <v>0</v>
      </c>
    </row>
    <row r="59" spans="1:16" ht="15" customHeight="1" x14ac:dyDescent="0.2">
      <c r="A59" s="111"/>
      <c r="B59" s="114"/>
      <c r="C59" s="84" t="s">
        <v>49</v>
      </c>
      <c r="D59" s="44">
        <v>5266</v>
      </c>
      <c r="E59" s="53">
        <v>1</v>
      </c>
      <c r="F59" s="44">
        <v>206542.95537400001</v>
      </c>
      <c r="G59" s="66">
        <v>0.345613</v>
      </c>
      <c r="H59" s="43">
        <v>2090</v>
      </c>
      <c r="I59" s="44">
        <v>218112.790909</v>
      </c>
      <c r="J59" s="74">
        <v>0.43875599999999998</v>
      </c>
      <c r="K59" s="44">
        <v>3176</v>
      </c>
      <c r="L59" s="44">
        <v>198929.304156</v>
      </c>
      <c r="M59" s="66">
        <v>0.28432000000000002</v>
      </c>
      <c r="N59" s="43">
        <v>0</v>
      </c>
      <c r="O59" s="44">
        <v>0</v>
      </c>
      <c r="P59" s="74">
        <v>0</v>
      </c>
    </row>
    <row r="60" spans="1:16" ht="15" customHeight="1" x14ac:dyDescent="0.2">
      <c r="A60" s="111"/>
      <c r="B60" s="114"/>
      <c r="C60" s="84" t="s">
        <v>50</v>
      </c>
      <c r="D60" s="44">
        <v>8120</v>
      </c>
      <c r="E60" s="53">
        <v>1</v>
      </c>
      <c r="F60" s="44">
        <v>244911.48780800001</v>
      </c>
      <c r="G60" s="66">
        <v>0.63940900000000001</v>
      </c>
      <c r="H60" s="43">
        <v>2983</v>
      </c>
      <c r="I60" s="44">
        <v>251194.70164300001</v>
      </c>
      <c r="J60" s="74">
        <v>0.67918199999999995</v>
      </c>
      <c r="K60" s="44">
        <v>5137</v>
      </c>
      <c r="L60" s="44">
        <v>241262.89390699999</v>
      </c>
      <c r="M60" s="66">
        <v>0.616313</v>
      </c>
      <c r="N60" s="43">
        <v>0</v>
      </c>
      <c r="O60" s="44">
        <v>0</v>
      </c>
      <c r="P60" s="74">
        <v>0</v>
      </c>
    </row>
    <row r="61" spans="1:16" ht="15" customHeight="1" x14ac:dyDescent="0.2">
      <c r="A61" s="111"/>
      <c r="B61" s="114"/>
      <c r="C61" s="84" t="s">
        <v>51</v>
      </c>
      <c r="D61" s="44">
        <v>7418</v>
      </c>
      <c r="E61" s="53">
        <v>1</v>
      </c>
      <c r="F61" s="44">
        <v>271193.44917799998</v>
      </c>
      <c r="G61" s="66">
        <v>0.88662700000000005</v>
      </c>
      <c r="H61" s="43">
        <v>2658</v>
      </c>
      <c r="I61" s="44">
        <v>259837.11775800001</v>
      </c>
      <c r="J61" s="74">
        <v>0.72422900000000001</v>
      </c>
      <c r="K61" s="44">
        <v>4760</v>
      </c>
      <c r="L61" s="44">
        <v>277534.862815</v>
      </c>
      <c r="M61" s="66">
        <v>0.97731100000000004</v>
      </c>
      <c r="N61" s="43">
        <v>0</v>
      </c>
      <c r="O61" s="44">
        <v>0</v>
      </c>
      <c r="P61" s="74">
        <v>0</v>
      </c>
    </row>
    <row r="62" spans="1:16" s="3" customFormat="1" ht="15" customHeight="1" x14ac:dyDescent="0.2">
      <c r="A62" s="111"/>
      <c r="B62" s="114"/>
      <c r="C62" s="84" t="s">
        <v>52</v>
      </c>
      <c r="D62" s="35">
        <v>6644</v>
      </c>
      <c r="E62" s="55">
        <v>1</v>
      </c>
      <c r="F62" s="35">
        <v>288938.17910900002</v>
      </c>
      <c r="G62" s="68">
        <v>1.101294</v>
      </c>
      <c r="H62" s="43">
        <v>2251</v>
      </c>
      <c r="I62" s="44">
        <v>256744.96490399999</v>
      </c>
      <c r="J62" s="74">
        <v>0.74589099999999997</v>
      </c>
      <c r="K62" s="35">
        <v>4393</v>
      </c>
      <c r="L62" s="35">
        <v>305434.17846600001</v>
      </c>
      <c r="M62" s="68">
        <v>1.2834049999999999</v>
      </c>
      <c r="N62" s="43">
        <v>0</v>
      </c>
      <c r="O62" s="44">
        <v>0</v>
      </c>
      <c r="P62" s="74">
        <v>0</v>
      </c>
    </row>
    <row r="63" spans="1:16" ht="15" customHeight="1" x14ac:dyDescent="0.2">
      <c r="A63" s="111"/>
      <c r="B63" s="114"/>
      <c r="C63" s="84" t="s">
        <v>53</v>
      </c>
      <c r="D63" s="44">
        <v>5725</v>
      </c>
      <c r="E63" s="53">
        <v>1</v>
      </c>
      <c r="F63" s="44">
        <v>288403.25834100001</v>
      </c>
      <c r="G63" s="66">
        <v>1.078079</v>
      </c>
      <c r="H63" s="43">
        <v>1980</v>
      </c>
      <c r="I63" s="44">
        <v>248392.36919200001</v>
      </c>
      <c r="J63" s="74">
        <v>0.65808100000000003</v>
      </c>
      <c r="K63" s="44">
        <v>3745</v>
      </c>
      <c r="L63" s="44">
        <v>309557.21308399999</v>
      </c>
      <c r="M63" s="66">
        <v>1.3001339999999999</v>
      </c>
      <c r="N63" s="43">
        <v>0</v>
      </c>
      <c r="O63" s="44">
        <v>0</v>
      </c>
      <c r="P63" s="74">
        <v>0</v>
      </c>
    </row>
    <row r="64" spans="1:16" ht="15" customHeight="1" x14ac:dyDescent="0.2">
      <c r="A64" s="111"/>
      <c r="B64" s="114"/>
      <c r="C64" s="84" t="s">
        <v>54</v>
      </c>
      <c r="D64" s="44">
        <v>4351</v>
      </c>
      <c r="E64" s="53">
        <v>1</v>
      </c>
      <c r="F64" s="44">
        <v>274820.597794</v>
      </c>
      <c r="G64" s="66">
        <v>0.89036999999999999</v>
      </c>
      <c r="H64" s="43">
        <v>1575</v>
      </c>
      <c r="I64" s="44">
        <v>226416.72698400001</v>
      </c>
      <c r="J64" s="74">
        <v>0.42285699999999998</v>
      </c>
      <c r="K64" s="44">
        <v>2776</v>
      </c>
      <c r="L64" s="44">
        <v>302283.168588</v>
      </c>
      <c r="M64" s="66">
        <v>1.1556200000000001</v>
      </c>
      <c r="N64" s="43">
        <v>0</v>
      </c>
      <c r="O64" s="44">
        <v>0</v>
      </c>
      <c r="P64" s="74">
        <v>0</v>
      </c>
    </row>
    <row r="65" spans="1:16" ht="15" customHeight="1" x14ac:dyDescent="0.2">
      <c r="A65" s="111"/>
      <c r="B65" s="114"/>
      <c r="C65" s="84" t="s">
        <v>55</v>
      </c>
      <c r="D65" s="44">
        <v>3865</v>
      </c>
      <c r="E65" s="53">
        <v>1</v>
      </c>
      <c r="F65" s="44">
        <v>264890.54230299999</v>
      </c>
      <c r="G65" s="66">
        <v>0.66856400000000005</v>
      </c>
      <c r="H65" s="43">
        <v>1353</v>
      </c>
      <c r="I65" s="44">
        <v>222077.60532199999</v>
      </c>
      <c r="J65" s="74">
        <v>0.25942399999999999</v>
      </c>
      <c r="K65" s="44">
        <v>2512</v>
      </c>
      <c r="L65" s="44">
        <v>287950.21735699999</v>
      </c>
      <c r="M65" s="66">
        <v>0.88893299999999997</v>
      </c>
      <c r="N65" s="43">
        <v>0</v>
      </c>
      <c r="O65" s="44">
        <v>0</v>
      </c>
      <c r="P65" s="74">
        <v>0</v>
      </c>
    </row>
    <row r="66" spans="1:16" s="3" customFormat="1" ht="15" customHeight="1" x14ac:dyDescent="0.2">
      <c r="A66" s="111"/>
      <c r="B66" s="114"/>
      <c r="C66" s="84" t="s">
        <v>56</v>
      </c>
      <c r="D66" s="35">
        <v>10958</v>
      </c>
      <c r="E66" s="55">
        <v>1</v>
      </c>
      <c r="F66" s="35">
        <v>231608.435207</v>
      </c>
      <c r="G66" s="68">
        <v>0.45546599999999998</v>
      </c>
      <c r="H66" s="43">
        <v>3825</v>
      </c>
      <c r="I66" s="44">
        <v>182098.21647099999</v>
      </c>
      <c r="J66" s="74">
        <v>5.0719E-2</v>
      </c>
      <c r="K66" s="35">
        <v>7133</v>
      </c>
      <c r="L66" s="35">
        <v>258157.79545800001</v>
      </c>
      <c r="M66" s="68">
        <v>0.67250799999999999</v>
      </c>
      <c r="N66" s="43">
        <v>0</v>
      </c>
      <c r="O66" s="44">
        <v>0</v>
      </c>
      <c r="P66" s="74">
        <v>0</v>
      </c>
    </row>
    <row r="67" spans="1:16" s="3" customFormat="1" ht="15" customHeight="1" x14ac:dyDescent="0.2">
      <c r="A67" s="112"/>
      <c r="B67" s="115"/>
      <c r="C67" s="85" t="s">
        <v>9</v>
      </c>
      <c r="D67" s="46">
        <v>54528</v>
      </c>
      <c r="E67" s="54">
        <v>1</v>
      </c>
      <c r="F67" s="46">
        <v>252582.96473400001</v>
      </c>
      <c r="G67" s="67">
        <v>0.71141399999999999</v>
      </c>
      <c r="H67" s="87">
        <v>19557</v>
      </c>
      <c r="I67" s="46">
        <v>228128.96032099999</v>
      </c>
      <c r="J67" s="75">
        <v>0.468835</v>
      </c>
      <c r="K67" s="46">
        <v>34971</v>
      </c>
      <c r="L67" s="46">
        <v>266258.49486699997</v>
      </c>
      <c r="M67" s="67">
        <v>0.84707299999999996</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370" priority="30" operator="notEqual">
      <formula>H8+K8+N8</formula>
    </cfRule>
  </conditionalFormatting>
  <conditionalFormatting sqref="D20:D30">
    <cfRule type="cellIs" dxfId="369" priority="29" operator="notEqual">
      <formula>H20+K20+N20</formula>
    </cfRule>
  </conditionalFormatting>
  <conditionalFormatting sqref="D32:D42">
    <cfRule type="cellIs" dxfId="368" priority="28" operator="notEqual">
      <formula>H32+K32+N32</formula>
    </cfRule>
  </conditionalFormatting>
  <conditionalFormatting sqref="D44:D54">
    <cfRule type="cellIs" dxfId="367" priority="27" operator="notEqual">
      <formula>H44+K44+N44</formula>
    </cfRule>
  </conditionalFormatting>
  <conditionalFormatting sqref="D56:D66">
    <cfRule type="cellIs" dxfId="366" priority="26" operator="notEqual">
      <formula>H56+K56+N56</formula>
    </cfRule>
  </conditionalFormatting>
  <conditionalFormatting sqref="D19">
    <cfRule type="cellIs" dxfId="365" priority="25" operator="notEqual">
      <formula>SUM(D8:D18)</formula>
    </cfRule>
  </conditionalFormatting>
  <conditionalFormatting sqref="D31">
    <cfRule type="cellIs" dxfId="364" priority="24" operator="notEqual">
      <formula>H31+K31+N31</formula>
    </cfRule>
  </conditionalFormatting>
  <conditionalFormatting sqref="D31">
    <cfRule type="cellIs" dxfId="363" priority="23" operator="notEqual">
      <formula>SUM(D20:D30)</formula>
    </cfRule>
  </conditionalFormatting>
  <conditionalFormatting sqref="D43">
    <cfRule type="cellIs" dxfId="362" priority="22" operator="notEqual">
      <formula>H43+K43+N43</formula>
    </cfRule>
  </conditionalFormatting>
  <conditionalFormatting sqref="D43">
    <cfRule type="cellIs" dxfId="361" priority="21" operator="notEqual">
      <formula>SUM(D32:D42)</formula>
    </cfRule>
  </conditionalFormatting>
  <conditionalFormatting sqref="D55">
    <cfRule type="cellIs" dxfId="360" priority="20" operator="notEqual">
      <formula>H55+K55+N55</formula>
    </cfRule>
  </conditionalFormatting>
  <conditionalFormatting sqref="D55">
    <cfRule type="cellIs" dxfId="359" priority="19" operator="notEqual">
      <formula>SUM(D44:D54)</formula>
    </cfRule>
  </conditionalFormatting>
  <conditionalFormatting sqref="D67">
    <cfRule type="cellIs" dxfId="358" priority="18" operator="notEqual">
      <formula>H67+K67+N67</formula>
    </cfRule>
  </conditionalFormatting>
  <conditionalFormatting sqref="D67">
    <cfRule type="cellIs" dxfId="357" priority="17" operator="notEqual">
      <formula>SUM(D56:D66)</formula>
    </cfRule>
  </conditionalFormatting>
  <conditionalFormatting sqref="H19">
    <cfRule type="cellIs" dxfId="356" priority="16" operator="notEqual">
      <formula>SUM(H8:H18)</formula>
    </cfRule>
  </conditionalFormatting>
  <conditionalFormatting sqref="K19">
    <cfRule type="cellIs" dxfId="355" priority="15" operator="notEqual">
      <formula>SUM(K8:K18)</formula>
    </cfRule>
  </conditionalFormatting>
  <conditionalFormatting sqref="N19">
    <cfRule type="cellIs" dxfId="354" priority="14" operator="notEqual">
      <formula>SUM(N8:N18)</formula>
    </cfRule>
  </conditionalFormatting>
  <conditionalFormatting sqref="H31">
    <cfRule type="cellIs" dxfId="353" priority="13" operator="notEqual">
      <formula>SUM(H20:H30)</formula>
    </cfRule>
  </conditionalFormatting>
  <conditionalFormatting sqref="K31">
    <cfRule type="cellIs" dxfId="352" priority="12" operator="notEqual">
      <formula>SUM(K20:K30)</formula>
    </cfRule>
  </conditionalFormatting>
  <conditionalFormatting sqref="N31">
    <cfRule type="cellIs" dxfId="351" priority="11" operator="notEqual">
      <formula>SUM(N20:N30)</formula>
    </cfRule>
  </conditionalFormatting>
  <conditionalFormatting sqref="H43">
    <cfRule type="cellIs" dxfId="350" priority="10" operator="notEqual">
      <formula>SUM(H32:H42)</formula>
    </cfRule>
  </conditionalFormatting>
  <conditionalFormatting sqref="K43">
    <cfRule type="cellIs" dxfId="349" priority="9" operator="notEqual">
      <formula>SUM(K32:K42)</formula>
    </cfRule>
  </conditionalFormatting>
  <conditionalFormatting sqref="N43">
    <cfRule type="cellIs" dxfId="348" priority="8" operator="notEqual">
      <formula>SUM(N32:N42)</formula>
    </cfRule>
  </conditionalFormatting>
  <conditionalFormatting sqref="H55">
    <cfRule type="cellIs" dxfId="347" priority="7" operator="notEqual">
      <formula>SUM(H44:H54)</formula>
    </cfRule>
  </conditionalFormatting>
  <conditionalFormatting sqref="K55">
    <cfRule type="cellIs" dxfId="346" priority="6" operator="notEqual">
      <formula>SUM(K44:K54)</formula>
    </cfRule>
  </conditionalFormatting>
  <conditionalFormatting sqref="N55">
    <cfRule type="cellIs" dxfId="345" priority="5" operator="notEqual">
      <formula>SUM(N44:N54)</formula>
    </cfRule>
  </conditionalFormatting>
  <conditionalFormatting sqref="H67">
    <cfRule type="cellIs" dxfId="344" priority="4" operator="notEqual">
      <formula>SUM(H56:H66)</formula>
    </cfRule>
  </conditionalFormatting>
  <conditionalFormatting sqref="K67">
    <cfRule type="cellIs" dxfId="343" priority="3" operator="notEqual">
      <formula>SUM(K56:K66)</formula>
    </cfRule>
  </conditionalFormatting>
  <conditionalFormatting sqref="N67">
    <cfRule type="cellIs" dxfId="342" priority="2" operator="notEqual">
      <formula>SUM(N56:N66)</formula>
    </cfRule>
  </conditionalFormatting>
  <conditionalFormatting sqref="D32:D43">
    <cfRule type="cellIs" dxfId="34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68</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6</v>
      </c>
      <c r="E8" s="53">
        <v>0.130435</v>
      </c>
      <c r="F8" s="44">
        <v>59353.766564999998</v>
      </c>
      <c r="G8" s="66">
        <v>0</v>
      </c>
      <c r="H8" s="43">
        <v>4</v>
      </c>
      <c r="I8" s="44">
        <v>61907.868005999997</v>
      </c>
      <c r="J8" s="74">
        <v>0</v>
      </c>
      <c r="K8" s="44">
        <v>2</v>
      </c>
      <c r="L8" s="44">
        <v>54245.563685000001</v>
      </c>
      <c r="M8" s="66">
        <v>0</v>
      </c>
      <c r="N8" s="43">
        <v>0</v>
      </c>
      <c r="O8" s="44">
        <v>0</v>
      </c>
      <c r="P8" s="74">
        <v>0</v>
      </c>
    </row>
    <row r="9" spans="1:16" ht="15" customHeight="1" x14ac:dyDescent="0.2">
      <c r="A9" s="111"/>
      <c r="B9" s="114"/>
      <c r="C9" s="84" t="s">
        <v>47</v>
      </c>
      <c r="D9" s="44">
        <v>21</v>
      </c>
      <c r="E9" s="53">
        <v>0.15</v>
      </c>
      <c r="F9" s="44">
        <v>147354.93369400001</v>
      </c>
      <c r="G9" s="66">
        <v>4.7619000000000002E-2</v>
      </c>
      <c r="H9" s="43">
        <v>5</v>
      </c>
      <c r="I9" s="44">
        <v>131051.150561</v>
      </c>
      <c r="J9" s="74">
        <v>0</v>
      </c>
      <c r="K9" s="44">
        <v>16</v>
      </c>
      <c r="L9" s="44">
        <v>152449.86592400001</v>
      </c>
      <c r="M9" s="66">
        <v>6.25E-2</v>
      </c>
      <c r="N9" s="43">
        <v>0</v>
      </c>
      <c r="O9" s="44">
        <v>0</v>
      </c>
      <c r="P9" s="74">
        <v>0</v>
      </c>
    </row>
    <row r="10" spans="1:16" ht="15" customHeight="1" x14ac:dyDescent="0.2">
      <c r="A10" s="111"/>
      <c r="B10" s="114"/>
      <c r="C10" s="84" t="s">
        <v>48</v>
      </c>
      <c r="D10" s="44">
        <v>186</v>
      </c>
      <c r="E10" s="53">
        <v>0.13829</v>
      </c>
      <c r="F10" s="44">
        <v>145340.41237199999</v>
      </c>
      <c r="G10" s="66">
        <v>0.15053800000000001</v>
      </c>
      <c r="H10" s="43">
        <v>62</v>
      </c>
      <c r="I10" s="44">
        <v>157929.01021499999</v>
      </c>
      <c r="J10" s="74">
        <v>0.306452</v>
      </c>
      <c r="K10" s="44">
        <v>124</v>
      </c>
      <c r="L10" s="44">
        <v>139046.11345</v>
      </c>
      <c r="M10" s="66">
        <v>7.2581000000000007E-2</v>
      </c>
      <c r="N10" s="43">
        <v>0</v>
      </c>
      <c r="O10" s="44">
        <v>0</v>
      </c>
      <c r="P10" s="74">
        <v>0</v>
      </c>
    </row>
    <row r="11" spans="1:16" ht="15" customHeight="1" x14ac:dyDescent="0.2">
      <c r="A11" s="111"/>
      <c r="B11" s="114"/>
      <c r="C11" s="84" t="s">
        <v>49</v>
      </c>
      <c r="D11" s="44">
        <v>569</v>
      </c>
      <c r="E11" s="53">
        <v>0.135154</v>
      </c>
      <c r="F11" s="44">
        <v>160660.469736</v>
      </c>
      <c r="G11" s="66">
        <v>0.21441099999999999</v>
      </c>
      <c r="H11" s="43">
        <v>208</v>
      </c>
      <c r="I11" s="44">
        <v>180371.06104199999</v>
      </c>
      <c r="J11" s="74">
        <v>0.42788500000000002</v>
      </c>
      <c r="K11" s="44">
        <v>361</v>
      </c>
      <c r="L11" s="44">
        <v>149303.674745</v>
      </c>
      <c r="M11" s="66">
        <v>9.1412999999999994E-2</v>
      </c>
      <c r="N11" s="43">
        <v>0</v>
      </c>
      <c r="O11" s="44">
        <v>0</v>
      </c>
      <c r="P11" s="74">
        <v>0</v>
      </c>
    </row>
    <row r="12" spans="1:16" ht="15" customHeight="1" x14ac:dyDescent="0.2">
      <c r="A12" s="111"/>
      <c r="B12" s="114"/>
      <c r="C12" s="84" t="s">
        <v>50</v>
      </c>
      <c r="D12" s="44">
        <v>679</v>
      </c>
      <c r="E12" s="53">
        <v>9.9414000000000002E-2</v>
      </c>
      <c r="F12" s="44">
        <v>186473.945592</v>
      </c>
      <c r="G12" s="66">
        <v>0.38880700000000001</v>
      </c>
      <c r="H12" s="43">
        <v>241</v>
      </c>
      <c r="I12" s="44">
        <v>219610.921932</v>
      </c>
      <c r="J12" s="74">
        <v>0.67634899999999998</v>
      </c>
      <c r="K12" s="44">
        <v>438</v>
      </c>
      <c r="L12" s="44">
        <v>168241.04308500001</v>
      </c>
      <c r="M12" s="66">
        <v>0.23059399999999999</v>
      </c>
      <c r="N12" s="43">
        <v>0</v>
      </c>
      <c r="O12" s="44">
        <v>0</v>
      </c>
      <c r="P12" s="74">
        <v>0</v>
      </c>
    </row>
    <row r="13" spans="1:16" ht="15" customHeight="1" x14ac:dyDescent="0.2">
      <c r="A13" s="111"/>
      <c r="B13" s="114"/>
      <c r="C13" s="84" t="s">
        <v>51</v>
      </c>
      <c r="D13" s="44">
        <v>494</v>
      </c>
      <c r="E13" s="53">
        <v>8.0957000000000001E-2</v>
      </c>
      <c r="F13" s="44">
        <v>205381.02411200001</v>
      </c>
      <c r="G13" s="66">
        <v>0.55465600000000004</v>
      </c>
      <c r="H13" s="43">
        <v>162</v>
      </c>
      <c r="I13" s="44">
        <v>236824.52766600001</v>
      </c>
      <c r="J13" s="74">
        <v>0.80864199999999997</v>
      </c>
      <c r="K13" s="44">
        <v>332</v>
      </c>
      <c r="L13" s="44">
        <v>190038.10972800001</v>
      </c>
      <c r="M13" s="66">
        <v>0.43072300000000002</v>
      </c>
      <c r="N13" s="43">
        <v>0</v>
      </c>
      <c r="O13" s="44">
        <v>0</v>
      </c>
      <c r="P13" s="74">
        <v>0</v>
      </c>
    </row>
    <row r="14" spans="1:16" s="3" customFormat="1" ht="15" customHeight="1" x14ac:dyDescent="0.2">
      <c r="A14" s="111"/>
      <c r="B14" s="114"/>
      <c r="C14" s="84" t="s">
        <v>52</v>
      </c>
      <c r="D14" s="35">
        <v>379</v>
      </c>
      <c r="E14" s="55">
        <v>7.0406999999999997E-2</v>
      </c>
      <c r="F14" s="35">
        <v>212248.86030299999</v>
      </c>
      <c r="G14" s="68">
        <v>0.59894499999999995</v>
      </c>
      <c r="H14" s="43">
        <v>124</v>
      </c>
      <c r="I14" s="44">
        <v>210887.248528</v>
      </c>
      <c r="J14" s="74">
        <v>0.61290299999999998</v>
      </c>
      <c r="K14" s="35">
        <v>255</v>
      </c>
      <c r="L14" s="35">
        <v>212910.97740199999</v>
      </c>
      <c r="M14" s="68">
        <v>0.59215700000000004</v>
      </c>
      <c r="N14" s="43">
        <v>0</v>
      </c>
      <c r="O14" s="44">
        <v>0</v>
      </c>
      <c r="P14" s="74">
        <v>0</v>
      </c>
    </row>
    <row r="15" spans="1:16" ht="15" customHeight="1" x14ac:dyDescent="0.2">
      <c r="A15" s="111"/>
      <c r="B15" s="114"/>
      <c r="C15" s="84" t="s">
        <v>53</v>
      </c>
      <c r="D15" s="44">
        <v>331</v>
      </c>
      <c r="E15" s="53">
        <v>7.1506E-2</v>
      </c>
      <c r="F15" s="44">
        <v>225070.790691</v>
      </c>
      <c r="G15" s="66">
        <v>0.67975799999999997</v>
      </c>
      <c r="H15" s="43">
        <v>102</v>
      </c>
      <c r="I15" s="44">
        <v>206532.31730699999</v>
      </c>
      <c r="J15" s="74">
        <v>0.50980400000000003</v>
      </c>
      <c r="K15" s="44">
        <v>229</v>
      </c>
      <c r="L15" s="44">
        <v>233328.10198000001</v>
      </c>
      <c r="M15" s="66">
        <v>0.75545899999999999</v>
      </c>
      <c r="N15" s="43">
        <v>0</v>
      </c>
      <c r="O15" s="44">
        <v>0</v>
      </c>
      <c r="P15" s="74">
        <v>0</v>
      </c>
    </row>
    <row r="16" spans="1:16" ht="15" customHeight="1" x14ac:dyDescent="0.2">
      <c r="A16" s="111"/>
      <c r="B16" s="114"/>
      <c r="C16" s="84" t="s">
        <v>54</v>
      </c>
      <c r="D16" s="44">
        <v>236</v>
      </c>
      <c r="E16" s="53">
        <v>6.8426000000000001E-2</v>
      </c>
      <c r="F16" s="44">
        <v>206893.657962</v>
      </c>
      <c r="G16" s="66">
        <v>0.45762700000000001</v>
      </c>
      <c r="H16" s="43">
        <v>81</v>
      </c>
      <c r="I16" s="44">
        <v>198605.62904299999</v>
      </c>
      <c r="J16" s="74">
        <v>0.320988</v>
      </c>
      <c r="K16" s="44">
        <v>155</v>
      </c>
      <c r="L16" s="44">
        <v>211224.82146100001</v>
      </c>
      <c r="M16" s="66">
        <v>0.52903199999999995</v>
      </c>
      <c r="N16" s="43">
        <v>0</v>
      </c>
      <c r="O16" s="44">
        <v>0</v>
      </c>
      <c r="P16" s="74">
        <v>0</v>
      </c>
    </row>
    <row r="17" spans="1:16" ht="15" customHeight="1" x14ac:dyDescent="0.2">
      <c r="A17" s="111"/>
      <c r="B17" s="114"/>
      <c r="C17" s="84" t="s">
        <v>55</v>
      </c>
      <c r="D17" s="44">
        <v>263</v>
      </c>
      <c r="E17" s="53">
        <v>8.6059999999999998E-2</v>
      </c>
      <c r="F17" s="44">
        <v>225821.70477700001</v>
      </c>
      <c r="G17" s="66">
        <v>0.39923999999999998</v>
      </c>
      <c r="H17" s="43">
        <v>132</v>
      </c>
      <c r="I17" s="44">
        <v>205554.27924</v>
      </c>
      <c r="J17" s="74">
        <v>0.14393900000000001</v>
      </c>
      <c r="K17" s="44">
        <v>131</v>
      </c>
      <c r="L17" s="44">
        <v>246243.843486</v>
      </c>
      <c r="M17" s="66">
        <v>0.65648899999999999</v>
      </c>
      <c r="N17" s="43">
        <v>0</v>
      </c>
      <c r="O17" s="44">
        <v>0</v>
      </c>
      <c r="P17" s="74">
        <v>0</v>
      </c>
    </row>
    <row r="18" spans="1:16" s="3" customFormat="1" ht="15" customHeight="1" x14ac:dyDescent="0.2">
      <c r="A18" s="111"/>
      <c r="B18" s="114"/>
      <c r="C18" s="84" t="s">
        <v>56</v>
      </c>
      <c r="D18" s="35">
        <v>375</v>
      </c>
      <c r="E18" s="55">
        <v>6.6892999999999994E-2</v>
      </c>
      <c r="F18" s="35">
        <v>240351.83740600001</v>
      </c>
      <c r="G18" s="68">
        <v>0.29599999999999999</v>
      </c>
      <c r="H18" s="43">
        <v>157</v>
      </c>
      <c r="I18" s="44">
        <v>209169.723203</v>
      </c>
      <c r="J18" s="74">
        <v>6.3694000000000001E-2</v>
      </c>
      <c r="K18" s="35">
        <v>218</v>
      </c>
      <c r="L18" s="35">
        <v>262808.68112099997</v>
      </c>
      <c r="M18" s="68">
        <v>0.46330300000000002</v>
      </c>
      <c r="N18" s="43">
        <v>0</v>
      </c>
      <c r="O18" s="44">
        <v>0</v>
      </c>
      <c r="P18" s="74">
        <v>0</v>
      </c>
    </row>
    <row r="19" spans="1:16" s="3" customFormat="1" ht="15" customHeight="1" x14ac:dyDescent="0.2">
      <c r="A19" s="112"/>
      <c r="B19" s="115"/>
      <c r="C19" s="85" t="s">
        <v>9</v>
      </c>
      <c r="D19" s="46">
        <v>3539</v>
      </c>
      <c r="E19" s="54">
        <v>8.6749000000000007E-2</v>
      </c>
      <c r="F19" s="46">
        <v>198718.405084</v>
      </c>
      <c r="G19" s="67">
        <v>0.41395900000000002</v>
      </c>
      <c r="H19" s="87">
        <v>1278</v>
      </c>
      <c r="I19" s="46">
        <v>205617.88322399999</v>
      </c>
      <c r="J19" s="75">
        <v>0.45774599999999999</v>
      </c>
      <c r="K19" s="46">
        <v>2261</v>
      </c>
      <c r="L19" s="46">
        <v>194818.56737400001</v>
      </c>
      <c r="M19" s="67">
        <v>0.389208</v>
      </c>
      <c r="N19" s="87">
        <v>0</v>
      </c>
      <c r="O19" s="46">
        <v>0</v>
      </c>
      <c r="P19" s="75">
        <v>0</v>
      </c>
    </row>
    <row r="20" spans="1:16" ht="15" customHeight="1" x14ac:dyDescent="0.2">
      <c r="A20" s="110">
        <v>2</v>
      </c>
      <c r="B20" s="113" t="s">
        <v>57</v>
      </c>
      <c r="C20" s="84" t="s">
        <v>46</v>
      </c>
      <c r="D20" s="44">
        <v>12</v>
      </c>
      <c r="E20" s="53">
        <v>0.26086999999999999</v>
      </c>
      <c r="F20" s="44">
        <v>105397.25</v>
      </c>
      <c r="G20" s="66">
        <v>8.3333000000000004E-2</v>
      </c>
      <c r="H20" s="43">
        <v>5</v>
      </c>
      <c r="I20" s="44">
        <v>123177.2</v>
      </c>
      <c r="J20" s="74">
        <v>0.2</v>
      </c>
      <c r="K20" s="44">
        <v>7</v>
      </c>
      <c r="L20" s="44">
        <v>92697.285713999998</v>
      </c>
      <c r="M20" s="66">
        <v>0</v>
      </c>
      <c r="N20" s="43">
        <v>0</v>
      </c>
      <c r="O20" s="44">
        <v>0</v>
      </c>
      <c r="P20" s="74">
        <v>0</v>
      </c>
    </row>
    <row r="21" spans="1:16" ht="15" customHeight="1" x14ac:dyDescent="0.2">
      <c r="A21" s="111"/>
      <c r="B21" s="114"/>
      <c r="C21" s="84" t="s">
        <v>47</v>
      </c>
      <c r="D21" s="44">
        <v>63</v>
      </c>
      <c r="E21" s="53">
        <v>0.45</v>
      </c>
      <c r="F21" s="44">
        <v>135469.873016</v>
      </c>
      <c r="G21" s="66">
        <v>0.111111</v>
      </c>
      <c r="H21" s="43">
        <v>17</v>
      </c>
      <c r="I21" s="44">
        <v>148257</v>
      </c>
      <c r="J21" s="74">
        <v>0.117647</v>
      </c>
      <c r="K21" s="44">
        <v>46</v>
      </c>
      <c r="L21" s="44">
        <v>130744.19565199999</v>
      </c>
      <c r="M21" s="66">
        <v>0.108696</v>
      </c>
      <c r="N21" s="43">
        <v>0</v>
      </c>
      <c r="O21" s="44">
        <v>0</v>
      </c>
      <c r="P21" s="74">
        <v>0</v>
      </c>
    </row>
    <row r="22" spans="1:16" ht="15" customHeight="1" x14ac:dyDescent="0.2">
      <c r="A22" s="111"/>
      <c r="B22" s="114"/>
      <c r="C22" s="84" t="s">
        <v>48</v>
      </c>
      <c r="D22" s="44">
        <v>458</v>
      </c>
      <c r="E22" s="53">
        <v>0.34051999999999999</v>
      </c>
      <c r="F22" s="44">
        <v>150764.526201</v>
      </c>
      <c r="G22" s="66">
        <v>6.9869000000000001E-2</v>
      </c>
      <c r="H22" s="43">
        <v>198</v>
      </c>
      <c r="I22" s="44">
        <v>152865.434343</v>
      </c>
      <c r="J22" s="74">
        <v>6.0606E-2</v>
      </c>
      <c r="K22" s="44">
        <v>260</v>
      </c>
      <c r="L22" s="44">
        <v>149164.60384600001</v>
      </c>
      <c r="M22" s="66">
        <v>7.6923000000000005E-2</v>
      </c>
      <c r="N22" s="43">
        <v>0</v>
      </c>
      <c r="O22" s="44">
        <v>0</v>
      </c>
      <c r="P22" s="74">
        <v>0</v>
      </c>
    </row>
    <row r="23" spans="1:16" ht="15" customHeight="1" x14ac:dyDescent="0.2">
      <c r="A23" s="111"/>
      <c r="B23" s="114"/>
      <c r="C23" s="84" t="s">
        <v>49</v>
      </c>
      <c r="D23" s="44">
        <v>402</v>
      </c>
      <c r="E23" s="53">
        <v>9.5487000000000002E-2</v>
      </c>
      <c r="F23" s="44">
        <v>165155.945274</v>
      </c>
      <c r="G23" s="66">
        <v>0.18407999999999999</v>
      </c>
      <c r="H23" s="43">
        <v>148</v>
      </c>
      <c r="I23" s="44">
        <v>164170.10135099999</v>
      </c>
      <c r="J23" s="74">
        <v>0.162162</v>
      </c>
      <c r="K23" s="44">
        <v>254</v>
      </c>
      <c r="L23" s="44">
        <v>165730.37401599999</v>
      </c>
      <c r="M23" s="66">
        <v>0.19685</v>
      </c>
      <c r="N23" s="43">
        <v>0</v>
      </c>
      <c r="O23" s="44">
        <v>0</v>
      </c>
      <c r="P23" s="74">
        <v>0</v>
      </c>
    </row>
    <row r="24" spans="1:16" ht="15" customHeight="1" x14ac:dyDescent="0.2">
      <c r="A24" s="111"/>
      <c r="B24" s="114"/>
      <c r="C24" s="84" t="s">
        <v>50</v>
      </c>
      <c r="D24" s="44">
        <v>330</v>
      </c>
      <c r="E24" s="53">
        <v>4.8315999999999998E-2</v>
      </c>
      <c r="F24" s="44">
        <v>174988.52424200001</v>
      </c>
      <c r="G24" s="66">
        <v>0.23333300000000001</v>
      </c>
      <c r="H24" s="43">
        <v>126</v>
      </c>
      <c r="I24" s="44">
        <v>184167.90476199999</v>
      </c>
      <c r="J24" s="74">
        <v>0.30952400000000002</v>
      </c>
      <c r="K24" s="44">
        <v>204</v>
      </c>
      <c r="L24" s="44">
        <v>169318.90686300001</v>
      </c>
      <c r="M24" s="66">
        <v>0.186275</v>
      </c>
      <c r="N24" s="43">
        <v>0</v>
      </c>
      <c r="O24" s="44">
        <v>0</v>
      </c>
      <c r="P24" s="74">
        <v>0</v>
      </c>
    </row>
    <row r="25" spans="1:16" ht="15" customHeight="1" x14ac:dyDescent="0.2">
      <c r="A25" s="111"/>
      <c r="B25" s="114"/>
      <c r="C25" s="84" t="s">
        <v>51</v>
      </c>
      <c r="D25" s="44">
        <v>228</v>
      </c>
      <c r="E25" s="53">
        <v>3.7365000000000002E-2</v>
      </c>
      <c r="F25" s="44">
        <v>182153.92543900001</v>
      </c>
      <c r="G25" s="66">
        <v>0.28947400000000001</v>
      </c>
      <c r="H25" s="43">
        <v>68</v>
      </c>
      <c r="I25" s="44">
        <v>192600.05882400001</v>
      </c>
      <c r="J25" s="74">
        <v>0.382353</v>
      </c>
      <c r="K25" s="44">
        <v>160</v>
      </c>
      <c r="L25" s="44">
        <v>177714.31875000001</v>
      </c>
      <c r="M25" s="66">
        <v>0.25</v>
      </c>
      <c r="N25" s="43">
        <v>0</v>
      </c>
      <c r="O25" s="44">
        <v>0</v>
      </c>
      <c r="P25" s="74">
        <v>0</v>
      </c>
    </row>
    <row r="26" spans="1:16" s="3" customFormat="1" ht="15" customHeight="1" x14ac:dyDescent="0.2">
      <c r="A26" s="111"/>
      <c r="B26" s="114"/>
      <c r="C26" s="84" t="s">
        <v>52</v>
      </c>
      <c r="D26" s="35">
        <v>156</v>
      </c>
      <c r="E26" s="55">
        <v>2.8979999999999999E-2</v>
      </c>
      <c r="F26" s="35">
        <v>195341.538462</v>
      </c>
      <c r="G26" s="68">
        <v>0.40384599999999998</v>
      </c>
      <c r="H26" s="43">
        <v>56</v>
      </c>
      <c r="I26" s="44">
        <v>202931.535714</v>
      </c>
      <c r="J26" s="74">
        <v>0.42857099999999998</v>
      </c>
      <c r="K26" s="35">
        <v>100</v>
      </c>
      <c r="L26" s="35">
        <v>191091.14</v>
      </c>
      <c r="M26" s="68">
        <v>0.39</v>
      </c>
      <c r="N26" s="43">
        <v>0</v>
      </c>
      <c r="O26" s="44">
        <v>0</v>
      </c>
      <c r="P26" s="74">
        <v>0</v>
      </c>
    </row>
    <row r="27" spans="1:16" ht="15" customHeight="1" x14ac:dyDescent="0.2">
      <c r="A27" s="111"/>
      <c r="B27" s="114"/>
      <c r="C27" s="84" t="s">
        <v>53</v>
      </c>
      <c r="D27" s="44">
        <v>118</v>
      </c>
      <c r="E27" s="53">
        <v>2.5491E-2</v>
      </c>
      <c r="F27" s="44">
        <v>184087.50847500001</v>
      </c>
      <c r="G27" s="66">
        <v>0.29660999999999998</v>
      </c>
      <c r="H27" s="43">
        <v>33</v>
      </c>
      <c r="I27" s="44">
        <v>165318.66666700001</v>
      </c>
      <c r="J27" s="74">
        <v>0.18181800000000001</v>
      </c>
      <c r="K27" s="44">
        <v>85</v>
      </c>
      <c r="L27" s="44">
        <v>191374.23529400001</v>
      </c>
      <c r="M27" s="66">
        <v>0.34117599999999998</v>
      </c>
      <c r="N27" s="43">
        <v>0</v>
      </c>
      <c r="O27" s="44">
        <v>0</v>
      </c>
      <c r="P27" s="74">
        <v>0</v>
      </c>
    </row>
    <row r="28" spans="1:16" ht="15" customHeight="1" x14ac:dyDescent="0.2">
      <c r="A28" s="111"/>
      <c r="B28" s="114"/>
      <c r="C28" s="84" t="s">
        <v>54</v>
      </c>
      <c r="D28" s="44">
        <v>42</v>
      </c>
      <c r="E28" s="53">
        <v>1.2177E-2</v>
      </c>
      <c r="F28" s="44">
        <v>235273.785714</v>
      </c>
      <c r="G28" s="66">
        <v>0.45238099999999998</v>
      </c>
      <c r="H28" s="43">
        <v>15</v>
      </c>
      <c r="I28" s="44">
        <v>269499.46666699997</v>
      </c>
      <c r="J28" s="74">
        <v>0.93333299999999997</v>
      </c>
      <c r="K28" s="44">
        <v>27</v>
      </c>
      <c r="L28" s="44">
        <v>216259.518519</v>
      </c>
      <c r="M28" s="66">
        <v>0.18518499999999999</v>
      </c>
      <c r="N28" s="43">
        <v>0</v>
      </c>
      <c r="O28" s="44">
        <v>0</v>
      </c>
      <c r="P28" s="74">
        <v>0</v>
      </c>
    </row>
    <row r="29" spans="1:16" ht="15" customHeight="1" x14ac:dyDescent="0.2">
      <c r="A29" s="111"/>
      <c r="B29" s="114"/>
      <c r="C29" s="84" t="s">
        <v>55</v>
      </c>
      <c r="D29" s="44">
        <v>22</v>
      </c>
      <c r="E29" s="53">
        <v>7.1989999999999997E-3</v>
      </c>
      <c r="F29" s="44">
        <v>233330.90909100001</v>
      </c>
      <c r="G29" s="66">
        <v>0.31818200000000002</v>
      </c>
      <c r="H29" s="43">
        <v>13</v>
      </c>
      <c r="I29" s="44">
        <v>181170.846154</v>
      </c>
      <c r="J29" s="74">
        <v>0.15384600000000001</v>
      </c>
      <c r="K29" s="44">
        <v>9</v>
      </c>
      <c r="L29" s="44">
        <v>308673.22222200001</v>
      </c>
      <c r="M29" s="66">
        <v>0.55555600000000005</v>
      </c>
      <c r="N29" s="43">
        <v>0</v>
      </c>
      <c r="O29" s="44">
        <v>0</v>
      </c>
      <c r="P29" s="74">
        <v>0</v>
      </c>
    </row>
    <row r="30" spans="1:16" s="3" customFormat="1" ht="15" customHeight="1" x14ac:dyDescent="0.2">
      <c r="A30" s="111"/>
      <c r="B30" s="114"/>
      <c r="C30" s="84" t="s">
        <v>56</v>
      </c>
      <c r="D30" s="35">
        <v>19</v>
      </c>
      <c r="E30" s="55">
        <v>3.3890000000000001E-3</v>
      </c>
      <c r="F30" s="35">
        <v>160536.26315799999</v>
      </c>
      <c r="G30" s="68">
        <v>0.21052599999999999</v>
      </c>
      <c r="H30" s="43">
        <v>13</v>
      </c>
      <c r="I30" s="44">
        <v>113562.846154</v>
      </c>
      <c r="J30" s="74">
        <v>0.15384600000000001</v>
      </c>
      <c r="K30" s="35">
        <v>6</v>
      </c>
      <c r="L30" s="35">
        <v>262312</v>
      </c>
      <c r="M30" s="68">
        <v>0.33333299999999999</v>
      </c>
      <c r="N30" s="43">
        <v>0</v>
      </c>
      <c r="O30" s="44">
        <v>0</v>
      </c>
      <c r="P30" s="74">
        <v>0</v>
      </c>
    </row>
    <row r="31" spans="1:16" s="3" customFormat="1" ht="15" customHeight="1" x14ac:dyDescent="0.2">
      <c r="A31" s="112"/>
      <c r="B31" s="115"/>
      <c r="C31" s="85" t="s">
        <v>9</v>
      </c>
      <c r="D31" s="46">
        <v>1850</v>
      </c>
      <c r="E31" s="54">
        <v>4.5347999999999999E-2</v>
      </c>
      <c r="F31" s="46">
        <v>170151.40216200001</v>
      </c>
      <c r="G31" s="67">
        <v>0.20810799999999999</v>
      </c>
      <c r="H31" s="87">
        <v>692</v>
      </c>
      <c r="I31" s="46">
        <v>171526.67340999999</v>
      </c>
      <c r="J31" s="75">
        <v>0.21965299999999999</v>
      </c>
      <c r="K31" s="46">
        <v>1158</v>
      </c>
      <c r="L31" s="46">
        <v>169329.564767</v>
      </c>
      <c r="M31" s="67">
        <v>0.201209</v>
      </c>
      <c r="N31" s="87">
        <v>0</v>
      </c>
      <c r="O31" s="46">
        <v>0</v>
      </c>
      <c r="P31" s="75">
        <v>0</v>
      </c>
    </row>
    <row r="32" spans="1:16" ht="15" customHeight="1" x14ac:dyDescent="0.2">
      <c r="A32" s="110">
        <v>3</v>
      </c>
      <c r="B32" s="113" t="s">
        <v>58</v>
      </c>
      <c r="C32" s="84" t="s">
        <v>46</v>
      </c>
      <c r="D32" s="44">
        <v>6</v>
      </c>
      <c r="E32" s="44">
        <v>0</v>
      </c>
      <c r="F32" s="44">
        <v>46043.483435000002</v>
      </c>
      <c r="G32" s="66">
        <v>8.3333000000000004E-2</v>
      </c>
      <c r="H32" s="43">
        <v>1</v>
      </c>
      <c r="I32" s="44">
        <v>61269.331994</v>
      </c>
      <c r="J32" s="74">
        <v>0.2</v>
      </c>
      <c r="K32" s="44">
        <v>5</v>
      </c>
      <c r="L32" s="44">
        <v>38451.722028999997</v>
      </c>
      <c r="M32" s="66">
        <v>0</v>
      </c>
      <c r="N32" s="43">
        <v>0</v>
      </c>
      <c r="O32" s="44">
        <v>0</v>
      </c>
      <c r="P32" s="74">
        <v>0</v>
      </c>
    </row>
    <row r="33" spans="1:16" ht="15" customHeight="1" x14ac:dyDescent="0.2">
      <c r="A33" s="111"/>
      <c r="B33" s="114"/>
      <c r="C33" s="84" t="s">
        <v>47</v>
      </c>
      <c r="D33" s="44">
        <v>42</v>
      </c>
      <c r="E33" s="44">
        <v>0</v>
      </c>
      <c r="F33" s="44">
        <v>-11885.060679</v>
      </c>
      <c r="G33" s="66">
        <v>6.3492000000000007E-2</v>
      </c>
      <c r="H33" s="43">
        <v>12</v>
      </c>
      <c r="I33" s="44">
        <v>17205.849439000001</v>
      </c>
      <c r="J33" s="74">
        <v>0.117647</v>
      </c>
      <c r="K33" s="44">
        <v>30</v>
      </c>
      <c r="L33" s="44">
        <v>-21705.670270999999</v>
      </c>
      <c r="M33" s="66">
        <v>4.6196000000000001E-2</v>
      </c>
      <c r="N33" s="43">
        <v>0</v>
      </c>
      <c r="O33" s="44">
        <v>0</v>
      </c>
      <c r="P33" s="74">
        <v>0</v>
      </c>
    </row>
    <row r="34" spans="1:16" ht="15" customHeight="1" x14ac:dyDescent="0.2">
      <c r="A34" s="111"/>
      <c r="B34" s="114"/>
      <c r="C34" s="84" t="s">
        <v>48</v>
      </c>
      <c r="D34" s="44">
        <v>272</v>
      </c>
      <c r="E34" s="44">
        <v>0</v>
      </c>
      <c r="F34" s="44">
        <v>5424.1138289999999</v>
      </c>
      <c r="G34" s="66">
        <v>-8.0669000000000005E-2</v>
      </c>
      <c r="H34" s="43">
        <v>136</v>
      </c>
      <c r="I34" s="44">
        <v>-5063.5758720000003</v>
      </c>
      <c r="J34" s="74">
        <v>-0.24584600000000001</v>
      </c>
      <c r="K34" s="44">
        <v>136</v>
      </c>
      <c r="L34" s="44">
        <v>10118.490395999999</v>
      </c>
      <c r="M34" s="66">
        <v>4.3420000000000004E-3</v>
      </c>
      <c r="N34" s="43">
        <v>0</v>
      </c>
      <c r="O34" s="44">
        <v>0</v>
      </c>
      <c r="P34" s="74">
        <v>0</v>
      </c>
    </row>
    <row r="35" spans="1:16" ht="15" customHeight="1" x14ac:dyDescent="0.2">
      <c r="A35" s="111"/>
      <c r="B35" s="114"/>
      <c r="C35" s="84" t="s">
        <v>49</v>
      </c>
      <c r="D35" s="44">
        <v>-167</v>
      </c>
      <c r="E35" s="44">
        <v>0</v>
      </c>
      <c r="F35" s="44">
        <v>4495.4755379999997</v>
      </c>
      <c r="G35" s="66">
        <v>-3.0332000000000001E-2</v>
      </c>
      <c r="H35" s="43">
        <v>-60</v>
      </c>
      <c r="I35" s="44">
        <v>-16200.95969</v>
      </c>
      <c r="J35" s="74">
        <v>-0.26572200000000001</v>
      </c>
      <c r="K35" s="44">
        <v>-107</v>
      </c>
      <c r="L35" s="44">
        <v>16426.699271000001</v>
      </c>
      <c r="M35" s="66">
        <v>0.105438</v>
      </c>
      <c r="N35" s="43">
        <v>0</v>
      </c>
      <c r="O35" s="44">
        <v>0</v>
      </c>
      <c r="P35" s="74">
        <v>0</v>
      </c>
    </row>
    <row r="36" spans="1:16" ht="15" customHeight="1" x14ac:dyDescent="0.2">
      <c r="A36" s="111"/>
      <c r="B36" s="114"/>
      <c r="C36" s="84" t="s">
        <v>50</v>
      </c>
      <c r="D36" s="44">
        <v>-349</v>
      </c>
      <c r="E36" s="44">
        <v>0</v>
      </c>
      <c r="F36" s="44">
        <v>-11485.421350000001</v>
      </c>
      <c r="G36" s="66">
        <v>-0.155474</v>
      </c>
      <c r="H36" s="43">
        <v>-115</v>
      </c>
      <c r="I36" s="44">
        <v>-35443.017171</v>
      </c>
      <c r="J36" s="74">
        <v>-0.36682500000000001</v>
      </c>
      <c r="K36" s="44">
        <v>-234</v>
      </c>
      <c r="L36" s="44">
        <v>1077.863777</v>
      </c>
      <c r="M36" s="66">
        <v>-4.4318999999999997E-2</v>
      </c>
      <c r="N36" s="43">
        <v>0</v>
      </c>
      <c r="O36" s="44">
        <v>0</v>
      </c>
      <c r="P36" s="74">
        <v>0</v>
      </c>
    </row>
    <row r="37" spans="1:16" ht="15" customHeight="1" x14ac:dyDescent="0.2">
      <c r="A37" s="111"/>
      <c r="B37" s="114"/>
      <c r="C37" s="84" t="s">
        <v>51</v>
      </c>
      <c r="D37" s="44">
        <v>-266</v>
      </c>
      <c r="E37" s="44">
        <v>0</v>
      </c>
      <c r="F37" s="44">
        <v>-23227.098674000001</v>
      </c>
      <c r="G37" s="66">
        <v>-0.26518199999999997</v>
      </c>
      <c r="H37" s="43">
        <v>-94</v>
      </c>
      <c r="I37" s="44">
        <v>-44224.468843000002</v>
      </c>
      <c r="J37" s="74">
        <v>-0.42628899999999997</v>
      </c>
      <c r="K37" s="44">
        <v>-172</v>
      </c>
      <c r="L37" s="44">
        <v>-12323.790978000001</v>
      </c>
      <c r="M37" s="66">
        <v>-0.18072299999999999</v>
      </c>
      <c r="N37" s="43">
        <v>0</v>
      </c>
      <c r="O37" s="44">
        <v>0</v>
      </c>
      <c r="P37" s="74">
        <v>0</v>
      </c>
    </row>
    <row r="38" spans="1:16" s="3" customFormat="1" ht="15" customHeight="1" x14ac:dyDescent="0.2">
      <c r="A38" s="111"/>
      <c r="B38" s="114"/>
      <c r="C38" s="84" t="s">
        <v>52</v>
      </c>
      <c r="D38" s="35">
        <v>-223</v>
      </c>
      <c r="E38" s="35">
        <v>0</v>
      </c>
      <c r="F38" s="35">
        <v>-16907.321842000001</v>
      </c>
      <c r="G38" s="68">
        <v>-0.19509799999999999</v>
      </c>
      <c r="H38" s="43">
        <v>-68</v>
      </c>
      <c r="I38" s="44">
        <v>-7955.7128130000001</v>
      </c>
      <c r="J38" s="74">
        <v>-0.184332</v>
      </c>
      <c r="K38" s="35">
        <v>-155</v>
      </c>
      <c r="L38" s="35">
        <v>-21819.837402000001</v>
      </c>
      <c r="M38" s="68">
        <v>-0.202157</v>
      </c>
      <c r="N38" s="43">
        <v>0</v>
      </c>
      <c r="O38" s="44">
        <v>0</v>
      </c>
      <c r="P38" s="74">
        <v>0</v>
      </c>
    </row>
    <row r="39" spans="1:16" ht="15" customHeight="1" x14ac:dyDescent="0.2">
      <c r="A39" s="111"/>
      <c r="B39" s="114"/>
      <c r="C39" s="84" t="s">
        <v>53</v>
      </c>
      <c r="D39" s="44">
        <v>-213</v>
      </c>
      <c r="E39" s="44">
        <v>0</v>
      </c>
      <c r="F39" s="44">
        <v>-40983.282216</v>
      </c>
      <c r="G39" s="66">
        <v>-0.38314799999999999</v>
      </c>
      <c r="H39" s="43">
        <v>-69</v>
      </c>
      <c r="I39" s="44">
        <v>-41213.65064</v>
      </c>
      <c r="J39" s="74">
        <v>-0.327986</v>
      </c>
      <c r="K39" s="44">
        <v>-144</v>
      </c>
      <c r="L39" s="44">
        <v>-41953.866686000001</v>
      </c>
      <c r="M39" s="66">
        <v>-0.41428199999999998</v>
      </c>
      <c r="N39" s="43">
        <v>0</v>
      </c>
      <c r="O39" s="44">
        <v>0</v>
      </c>
      <c r="P39" s="74">
        <v>0</v>
      </c>
    </row>
    <row r="40" spans="1:16" ht="15" customHeight="1" x14ac:dyDescent="0.2">
      <c r="A40" s="111"/>
      <c r="B40" s="114"/>
      <c r="C40" s="84" t="s">
        <v>54</v>
      </c>
      <c r="D40" s="44">
        <v>-194</v>
      </c>
      <c r="E40" s="44">
        <v>0</v>
      </c>
      <c r="F40" s="44">
        <v>28380.127752</v>
      </c>
      <c r="G40" s="66">
        <v>-5.2459999999999998E-3</v>
      </c>
      <c r="H40" s="43">
        <v>-66</v>
      </c>
      <c r="I40" s="44">
        <v>70893.837622999999</v>
      </c>
      <c r="J40" s="74">
        <v>0.61234599999999995</v>
      </c>
      <c r="K40" s="44">
        <v>-128</v>
      </c>
      <c r="L40" s="44">
        <v>5034.6970570000003</v>
      </c>
      <c r="M40" s="66">
        <v>-0.34384700000000001</v>
      </c>
      <c r="N40" s="43">
        <v>0</v>
      </c>
      <c r="O40" s="44">
        <v>0</v>
      </c>
      <c r="P40" s="74">
        <v>0</v>
      </c>
    </row>
    <row r="41" spans="1:16" ht="15" customHeight="1" x14ac:dyDescent="0.2">
      <c r="A41" s="111"/>
      <c r="B41" s="114"/>
      <c r="C41" s="84" t="s">
        <v>55</v>
      </c>
      <c r="D41" s="44">
        <v>-241</v>
      </c>
      <c r="E41" s="44">
        <v>0</v>
      </c>
      <c r="F41" s="44">
        <v>7509.2043139999996</v>
      </c>
      <c r="G41" s="66">
        <v>-8.1058000000000005E-2</v>
      </c>
      <c r="H41" s="43">
        <v>-119</v>
      </c>
      <c r="I41" s="44">
        <v>-24383.433086000001</v>
      </c>
      <c r="J41" s="74">
        <v>9.9069999999999991E-3</v>
      </c>
      <c r="K41" s="44">
        <v>-122</v>
      </c>
      <c r="L41" s="44">
        <v>62429.378735999999</v>
      </c>
      <c r="M41" s="66">
        <v>-0.10093299999999999</v>
      </c>
      <c r="N41" s="43">
        <v>0</v>
      </c>
      <c r="O41" s="44">
        <v>0</v>
      </c>
      <c r="P41" s="74">
        <v>0</v>
      </c>
    </row>
    <row r="42" spans="1:16" s="3" customFormat="1" ht="15" customHeight="1" x14ac:dyDescent="0.2">
      <c r="A42" s="111"/>
      <c r="B42" s="114"/>
      <c r="C42" s="84" t="s">
        <v>56</v>
      </c>
      <c r="D42" s="35">
        <v>-356</v>
      </c>
      <c r="E42" s="35">
        <v>0</v>
      </c>
      <c r="F42" s="35">
        <v>-79815.574248000004</v>
      </c>
      <c r="G42" s="68">
        <v>-8.5473999999999994E-2</v>
      </c>
      <c r="H42" s="43">
        <v>-144</v>
      </c>
      <c r="I42" s="44">
        <v>-95606.877049000002</v>
      </c>
      <c r="J42" s="74">
        <v>9.0151999999999996E-2</v>
      </c>
      <c r="K42" s="35">
        <v>-212</v>
      </c>
      <c r="L42" s="35">
        <v>-496.68112100000002</v>
      </c>
      <c r="M42" s="68">
        <v>-0.129969</v>
      </c>
      <c r="N42" s="43">
        <v>0</v>
      </c>
      <c r="O42" s="44">
        <v>0</v>
      </c>
      <c r="P42" s="74">
        <v>0</v>
      </c>
    </row>
    <row r="43" spans="1:16" s="3" customFormat="1" ht="15" customHeight="1" x14ac:dyDescent="0.2">
      <c r="A43" s="112"/>
      <c r="B43" s="115"/>
      <c r="C43" s="85" t="s">
        <v>9</v>
      </c>
      <c r="D43" s="46">
        <v>-1689</v>
      </c>
      <c r="E43" s="46">
        <v>0</v>
      </c>
      <c r="F43" s="46">
        <v>-28567.002922</v>
      </c>
      <c r="G43" s="67">
        <v>-0.20585100000000001</v>
      </c>
      <c r="H43" s="87">
        <v>-586</v>
      </c>
      <c r="I43" s="46">
        <v>-34091.209814000002</v>
      </c>
      <c r="J43" s="75">
        <v>-0.238093</v>
      </c>
      <c r="K43" s="46">
        <v>-1103</v>
      </c>
      <c r="L43" s="46">
        <v>-25489.002606999999</v>
      </c>
      <c r="M43" s="67">
        <v>-0.187999</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4</v>
      </c>
      <c r="E45" s="53">
        <v>2.8570999999999999E-2</v>
      </c>
      <c r="F45" s="44">
        <v>160019.75</v>
      </c>
      <c r="G45" s="66">
        <v>0.25</v>
      </c>
      <c r="H45" s="43">
        <v>2</v>
      </c>
      <c r="I45" s="44">
        <v>158539</v>
      </c>
      <c r="J45" s="74">
        <v>0.5</v>
      </c>
      <c r="K45" s="44">
        <v>2</v>
      </c>
      <c r="L45" s="44">
        <v>161500.5</v>
      </c>
      <c r="M45" s="66">
        <v>0</v>
      </c>
      <c r="N45" s="43">
        <v>0</v>
      </c>
      <c r="O45" s="44">
        <v>0</v>
      </c>
      <c r="P45" s="74">
        <v>0</v>
      </c>
    </row>
    <row r="46" spans="1:16" ht="15" customHeight="1" x14ac:dyDescent="0.2">
      <c r="A46" s="111"/>
      <c r="B46" s="114"/>
      <c r="C46" s="84" t="s">
        <v>48</v>
      </c>
      <c r="D46" s="44">
        <v>81</v>
      </c>
      <c r="E46" s="53">
        <v>6.0222999999999999E-2</v>
      </c>
      <c r="F46" s="44">
        <v>177080.34567899999</v>
      </c>
      <c r="G46" s="66">
        <v>0.18518499999999999</v>
      </c>
      <c r="H46" s="43">
        <v>29</v>
      </c>
      <c r="I46" s="44">
        <v>193373.31034500001</v>
      </c>
      <c r="J46" s="74">
        <v>0.206897</v>
      </c>
      <c r="K46" s="44">
        <v>52</v>
      </c>
      <c r="L46" s="44">
        <v>167993.88461499999</v>
      </c>
      <c r="M46" s="66">
        <v>0.17307700000000001</v>
      </c>
      <c r="N46" s="43">
        <v>0</v>
      </c>
      <c r="O46" s="44">
        <v>0</v>
      </c>
      <c r="P46" s="74">
        <v>0</v>
      </c>
    </row>
    <row r="47" spans="1:16" ht="15" customHeight="1" x14ac:dyDescent="0.2">
      <c r="A47" s="111"/>
      <c r="B47" s="114"/>
      <c r="C47" s="84" t="s">
        <v>49</v>
      </c>
      <c r="D47" s="44">
        <v>357</v>
      </c>
      <c r="E47" s="53">
        <v>8.4797999999999998E-2</v>
      </c>
      <c r="F47" s="44">
        <v>187781.12604999999</v>
      </c>
      <c r="G47" s="66">
        <v>0.29411799999999999</v>
      </c>
      <c r="H47" s="43">
        <v>111</v>
      </c>
      <c r="I47" s="44">
        <v>194834.37837799999</v>
      </c>
      <c r="J47" s="74">
        <v>0.36036000000000001</v>
      </c>
      <c r="K47" s="44">
        <v>246</v>
      </c>
      <c r="L47" s="44">
        <v>184598.56097600001</v>
      </c>
      <c r="M47" s="66">
        <v>0.26422800000000002</v>
      </c>
      <c r="N47" s="43">
        <v>0</v>
      </c>
      <c r="O47" s="44">
        <v>0</v>
      </c>
      <c r="P47" s="74">
        <v>0</v>
      </c>
    </row>
    <row r="48" spans="1:16" ht="15" customHeight="1" x14ac:dyDescent="0.2">
      <c r="A48" s="111"/>
      <c r="B48" s="114"/>
      <c r="C48" s="84" t="s">
        <v>50</v>
      </c>
      <c r="D48" s="44">
        <v>527</v>
      </c>
      <c r="E48" s="53">
        <v>7.7160000000000006E-2</v>
      </c>
      <c r="F48" s="44">
        <v>225061.265655</v>
      </c>
      <c r="G48" s="66">
        <v>0.54269400000000001</v>
      </c>
      <c r="H48" s="43">
        <v>151</v>
      </c>
      <c r="I48" s="44">
        <v>235273.331126</v>
      </c>
      <c r="J48" s="74">
        <v>0.65562900000000002</v>
      </c>
      <c r="K48" s="44">
        <v>376</v>
      </c>
      <c r="L48" s="44">
        <v>220960.14361699999</v>
      </c>
      <c r="M48" s="66">
        <v>0.49734</v>
      </c>
      <c r="N48" s="43">
        <v>0</v>
      </c>
      <c r="O48" s="44">
        <v>0</v>
      </c>
      <c r="P48" s="74">
        <v>0</v>
      </c>
    </row>
    <row r="49" spans="1:16" ht="15" customHeight="1" x14ac:dyDescent="0.2">
      <c r="A49" s="111"/>
      <c r="B49" s="114"/>
      <c r="C49" s="84" t="s">
        <v>51</v>
      </c>
      <c r="D49" s="44">
        <v>407</v>
      </c>
      <c r="E49" s="53">
        <v>6.6698999999999994E-2</v>
      </c>
      <c r="F49" s="44">
        <v>235907.970516</v>
      </c>
      <c r="G49" s="66">
        <v>0.66093400000000002</v>
      </c>
      <c r="H49" s="43">
        <v>108</v>
      </c>
      <c r="I49" s="44">
        <v>248838.62036999999</v>
      </c>
      <c r="J49" s="74">
        <v>0.78703699999999999</v>
      </c>
      <c r="K49" s="44">
        <v>299</v>
      </c>
      <c r="L49" s="44">
        <v>231237.36789299999</v>
      </c>
      <c r="M49" s="66">
        <v>0.61538499999999996</v>
      </c>
      <c r="N49" s="43">
        <v>0</v>
      </c>
      <c r="O49" s="44">
        <v>0</v>
      </c>
      <c r="P49" s="74">
        <v>0</v>
      </c>
    </row>
    <row r="50" spans="1:16" s="3" customFormat="1" ht="15" customHeight="1" x14ac:dyDescent="0.2">
      <c r="A50" s="111"/>
      <c r="B50" s="114"/>
      <c r="C50" s="84" t="s">
        <v>52</v>
      </c>
      <c r="D50" s="35">
        <v>304</v>
      </c>
      <c r="E50" s="55">
        <v>5.6474000000000003E-2</v>
      </c>
      <c r="F50" s="35">
        <v>247320.23684200001</v>
      </c>
      <c r="G50" s="68">
        <v>0.74671100000000001</v>
      </c>
      <c r="H50" s="43">
        <v>91</v>
      </c>
      <c r="I50" s="44">
        <v>255851.846154</v>
      </c>
      <c r="J50" s="74">
        <v>0.81318699999999999</v>
      </c>
      <c r="K50" s="35">
        <v>213</v>
      </c>
      <c r="L50" s="35">
        <v>243675.27699499999</v>
      </c>
      <c r="M50" s="68">
        <v>0.71831</v>
      </c>
      <c r="N50" s="43">
        <v>0</v>
      </c>
      <c r="O50" s="44">
        <v>0</v>
      </c>
      <c r="P50" s="74">
        <v>0</v>
      </c>
    </row>
    <row r="51" spans="1:16" ht="15" customHeight="1" x14ac:dyDescent="0.2">
      <c r="A51" s="111"/>
      <c r="B51" s="114"/>
      <c r="C51" s="84" t="s">
        <v>53</v>
      </c>
      <c r="D51" s="44">
        <v>174</v>
      </c>
      <c r="E51" s="53">
        <v>3.7588999999999997E-2</v>
      </c>
      <c r="F51" s="44">
        <v>250836.793103</v>
      </c>
      <c r="G51" s="66">
        <v>0.73563199999999995</v>
      </c>
      <c r="H51" s="43">
        <v>69</v>
      </c>
      <c r="I51" s="44">
        <v>222536.63768099999</v>
      </c>
      <c r="J51" s="74">
        <v>0.42029</v>
      </c>
      <c r="K51" s="44">
        <v>105</v>
      </c>
      <c r="L51" s="44">
        <v>269434.03809500003</v>
      </c>
      <c r="M51" s="66">
        <v>0.94285699999999995</v>
      </c>
      <c r="N51" s="43">
        <v>0</v>
      </c>
      <c r="O51" s="44">
        <v>0</v>
      </c>
      <c r="P51" s="74">
        <v>0</v>
      </c>
    </row>
    <row r="52" spans="1:16" ht="15" customHeight="1" x14ac:dyDescent="0.2">
      <c r="A52" s="111"/>
      <c r="B52" s="114"/>
      <c r="C52" s="84" t="s">
        <v>54</v>
      </c>
      <c r="D52" s="44">
        <v>78</v>
      </c>
      <c r="E52" s="53">
        <v>2.2615E-2</v>
      </c>
      <c r="F52" s="44">
        <v>264854.42307700001</v>
      </c>
      <c r="G52" s="66">
        <v>0.61538499999999996</v>
      </c>
      <c r="H52" s="43">
        <v>29</v>
      </c>
      <c r="I52" s="44">
        <v>232923.75862099999</v>
      </c>
      <c r="J52" s="74">
        <v>0.31034499999999998</v>
      </c>
      <c r="K52" s="44">
        <v>49</v>
      </c>
      <c r="L52" s="44">
        <v>283752.16326499998</v>
      </c>
      <c r="M52" s="66">
        <v>0.79591800000000001</v>
      </c>
      <c r="N52" s="43">
        <v>0</v>
      </c>
      <c r="O52" s="44">
        <v>0</v>
      </c>
      <c r="P52" s="74">
        <v>0</v>
      </c>
    </row>
    <row r="53" spans="1:16" ht="15" customHeight="1" x14ac:dyDescent="0.2">
      <c r="A53" s="111"/>
      <c r="B53" s="114"/>
      <c r="C53" s="84" t="s">
        <v>55</v>
      </c>
      <c r="D53" s="44">
        <v>47</v>
      </c>
      <c r="E53" s="53">
        <v>1.538E-2</v>
      </c>
      <c r="F53" s="44">
        <v>290298.68085100001</v>
      </c>
      <c r="G53" s="66">
        <v>0.61702100000000004</v>
      </c>
      <c r="H53" s="43">
        <v>18</v>
      </c>
      <c r="I53" s="44">
        <v>277075.22222200001</v>
      </c>
      <c r="J53" s="74">
        <v>0.33333299999999999</v>
      </c>
      <c r="K53" s="44">
        <v>29</v>
      </c>
      <c r="L53" s="44">
        <v>298506.344828</v>
      </c>
      <c r="M53" s="66">
        <v>0.793103</v>
      </c>
      <c r="N53" s="43">
        <v>0</v>
      </c>
      <c r="O53" s="44">
        <v>0</v>
      </c>
      <c r="P53" s="74">
        <v>0</v>
      </c>
    </row>
    <row r="54" spans="1:16" s="3" customFormat="1" ht="15" customHeight="1" x14ac:dyDescent="0.2">
      <c r="A54" s="111"/>
      <c r="B54" s="114"/>
      <c r="C54" s="84" t="s">
        <v>56</v>
      </c>
      <c r="D54" s="35">
        <v>12</v>
      </c>
      <c r="E54" s="55">
        <v>2.1410000000000001E-3</v>
      </c>
      <c r="F54" s="35">
        <v>326571.16666699998</v>
      </c>
      <c r="G54" s="68">
        <v>0.41666700000000001</v>
      </c>
      <c r="H54" s="43">
        <v>4</v>
      </c>
      <c r="I54" s="44">
        <v>204908.25</v>
      </c>
      <c r="J54" s="74">
        <v>0</v>
      </c>
      <c r="K54" s="35">
        <v>8</v>
      </c>
      <c r="L54" s="35">
        <v>387402.625</v>
      </c>
      <c r="M54" s="68">
        <v>0.625</v>
      </c>
      <c r="N54" s="43">
        <v>0</v>
      </c>
      <c r="O54" s="44">
        <v>0</v>
      </c>
      <c r="P54" s="74">
        <v>0</v>
      </c>
    </row>
    <row r="55" spans="1:16" s="3" customFormat="1" ht="15" customHeight="1" x14ac:dyDescent="0.2">
      <c r="A55" s="112"/>
      <c r="B55" s="115"/>
      <c r="C55" s="85" t="s">
        <v>9</v>
      </c>
      <c r="D55" s="46">
        <v>1991</v>
      </c>
      <c r="E55" s="54">
        <v>4.8804E-2</v>
      </c>
      <c r="F55" s="46">
        <v>227873.31541899999</v>
      </c>
      <c r="G55" s="67">
        <v>0.55901599999999996</v>
      </c>
      <c r="H55" s="87">
        <v>612</v>
      </c>
      <c r="I55" s="46">
        <v>230640.009804</v>
      </c>
      <c r="J55" s="75">
        <v>0.57026100000000002</v>
      </c>
      <c r="K55" s="46">
        <v>1379</v>
      </c>
      <c r="L55" s="46">
        <v>226645.45685300001</v>
      </c>
      <c r="M55" s="67">
        <v>0.55402499999999999</v>
      </c>
      <c r="N55" s="87">
        <v>0</v>
      </c>
      <c r="O55" s="46">
        <v>0</v>
      </c>
      <c r="P55" s="75">
        <v>0</v>
      </c>
    </row>
    <row r="56" spans="1:16" ht="15" customHeight="1" x14ac:dyDescent="0.2">
      <c r="A56" s="110">
        <v>5</v>
      </c>
      <c r="B56" s="113" t="s">
        <v>60</v>
      </c>
      <c r="C56" s="84" t="s">
        <v>46</v>
      </c>
      <c r="D56" s="44">
        <v>46</v>
      </c>
      <c r="E56" s="53">
        <v>1</v>
      </c>
      <c r="F56" s="44">
        <v>68809.565216999996</v>
      </c>
      <c r="G56" s="66">
        <v>6.5216999999999997E-2</v>
      </c>
      <c r="H56" s="43">
        <v>24</v>
      </c>
      <c r="I56" s="44">
        <v>67309</v>
      </c>
      <c r="J56" s="74">
        <v>0.125</v>
      </c>
      <c r="K56" s="44">
        <v>22</v>
      </c>
      <c r="L56" s="44">
        <v>70446.545454999999</v>
      </c>
      <c r="M56" s="66">
        <v>0</v>
      </c>
      <c r="N56" s="43">
        <v>0</v>
      </c>
      <c r="O56" s="44">
        <v>0</v>
      </c>
      <c r="P56" s="74">
        <v>0</v>
      </c>
    </row>
    <row r="57" spans="1:16" ht="15" customHeight="1" x14ac:dyDescent="0.2">
      <c r="A57" s="111"/>
      <c r="B57" s="114"/>
      <c r="C57" s="84" t="s">
        <v>47</v>
      </c>
      <c r="D57" s="44">
        <v>140</v>
      </c>
      <c r="E57" s="53">
        <v>1</v>
      </c>
      <c r="F57" s="44">
        <v>129895.778571</v>
      </c>
      <c r="G57" s="66">
        <v>8.5713999999999999E-2</v>
      </c>
      <c r="H57" s="43">
        <v>51</v>
      </c>
      <c r="I57" s="44">
        <v>127245.72549</v>
      </c>
      <c r="J57" s="74">
        <v>0.117647</v>
      </c>
      <c r="K57" s="44">
        <v>89</v>
      </c>
      <c r="L57" s="44">
        <v>131414.34831500001</v>
      </c>
      <c r="M57" s="66">
        <v>6.7416000000000004E-2</v>
      </c>
      <c r="N57" s="43">
        <v>0</v>
      </c>
      <c r="O57" s="44">
        <v>0</v>
      </c>
      <c r="P57" s="74">
        <v>0</v>
      </c>
    </row>
    <row r="58" spans="1:16" ht="15" customHeight="1" x14ac:dyDescent="0.2">
      <c r="A58" s="111"/>
      <c r="B58" s="114"/>
      <c r="C58" s="84" t="s">
        <v>48</v>
      </c>
      <c r="D58" s="44">
        <v>1345</v>
      </c>
      <c r="E58" s="53">
        <v>1</v>
      </c>
      <c r="F58" s="44">
        <v>162190.92639400001</v>
      </c>
      <c r="G58" s="66">
        <v>9.8141000000000006E-2</v>
      </c>
      <c r="H58" s="43">
        <v>544</v>
      </c>
      <c r="I58" s="44">
        <v>168933.74632400001</v>
      </c>
      <c r="J58" s="74">
        <v>0.125</v>
      </c>
      <c r="K58" s="44">
        <v>801</v>
      </c>
      <c r="L58" s="44">
        <v>157611.533084</v>
      </c>
      <c r="M58" s="66">
        <v>7.9899999999999999E-2</v>
      </c>
      <c r="N58" s="43">
        <v>0</v>
      </c>
      <c r="O58" s="44">
        <v>0</v>
      </c>
      <c r="P58" s="74">
        <v>0</v>
      </c>
    </row>
    <row r="59" spans="1:16" ht="15" customHeight="1" x14ac:dyDescent="0.2">
      <c r="A59" s="111"/>
      <c r="B59" s="114"/>
      <c r="C59" s="84" t="s">
        <v>49</v>
      </c>
      <c r="D59" s="44">
        <v>4210</v>
      </c>
      <c r="E59" s="53">
        <v>1</v>
      </c>
      <c r="F59" s="44">
        <v>188769.779335</v>
      </c>
      <c r="G59" s="66">
        <v>0.21947700000000001</v>
      </c>
      <c r="H59" s="43">
        <v>1597</v>
      </c>
      <c r="I59" s="44">
        <v>203992.35942399999</v>
      </c>
      <c r="J59" s="74">
        <v>0.33062000000000002</v>
      </c>
      <c r="K59" s="44">
        <v>2613</v>
      </c>
      <c r="L59" s="44">
        <v>179466.120551</v>
      </c>
      <c r="M59" s="66">
        <v>0.15154999999999999</v>
      </c>
      <c r="N59" s="43">
        <v>0</v>
      </c>
      <c r="O59" s="44">
        <v>0</v>
      </c>
      <c r="P59" s="74">
        <v>0</v>
      </c>
    </row>
    <row r="60" spans="1:16" ht="15" customHeight="1" x14ac:dyDescent="0.2">
      <c r="A60" s="111"/>
      <c r="B60" s="114"/>
      <c r="C60" s="84" t="s">
        <v>50</v>
      </c>
      <c r="D60" s="44">
        <v>6830</v>
      </c>
      <c r="E60" s="53">
        <v>1</v>
      </c>
      <c r="F60" s="44">
        <v>215504.91918</v>
      </c>
      <c r="G60" s="66">
        <v>0.408638</v>
      </c>
      <c r="H60" s="43">
        <v>2486</v>
      </c>
      <c r="I60" s="44">
        <v>234745.67860000001</v>
      </c>
      <c r="J60" s="74">
        <v>0.56999200000000005</v>
      </c>
      <c r="K60" s="44">
        <v>4344</v>
      </c>
      <c r="L60" s="44">
        <v>204493.747928</v>
      </c>
      <c r="M60" s="66">
        <v>0.31629800000000002</v>
      </c>
      <c r="N60" s="43">
        <v>0</v>
      </c>
      <c r="O60" s="44">
        <v>0</v>
      </c>
      <c r="P60" s="74">
        <v>0</v>
      </c>
    </row>
    <row r="61" spans="1:16" ht="15" customHeight="1" x14ac:dyDescent="0.2">
      <c r="A61" s="111"/>
      <c r="B61" s="114"/>
      <c r="C61" s="84" t="s">
        <v>51</v>
      </c>
      <c r="D61" s="44">
        <v>6102</v>
      </c>
      <c r="E61" s="53">
        <v>1</v>
      </c>
      <c r="F61" s="44">
        <v>240797.566372</v>
      </c>
      <c r="G61" s="66">
        <v>0.60029500000000002</v>
      </c>
      <c r="H61" s="43">
        <v>2101</v>
      </c>
      <c r="I61" s="44">
        <v>257180.321276</v>
      </c>
      <c r="J61" s="74">
        <v>0.71965699999999999</v>
      </c>
      <c r="K61" s="44">
        <v>4001</v>
      </c>
      <c r="L61" s="44">
        <v>232194.67508099999</v>
      </c>
      <c r="M61" s="66">
        <v>0.53761599999999998</v>
      </c>
      <c r="N61" s="43">
        <v>0</v>
      </c>
      <c r="O61" s="44">
        <v>0</v>
      </c>
      <c r="P61" s="74">
        <v>0</v>
      </c>
    </row>
    <row r="62" spans="1:16" s="3" customFormat="1" ht="15" customHeight="1" x14ac:dyDescent="0.2">
      <c r="A62" s="111"/>
      <c r="B62" s="114"/>
      <c r="C62" s="84" t="s">
        <v>52</v>
      </c>
      <c r="D62" s="35">
        <v>5383</v>
      </c>
      <c r="E62" s="55">
        <v>1</v>
      </c>
      <c r="F62" s="35">
        <v>256734.555081</v>
      </c>
      <c r="G62" s="68">
        <v>0.77317499999999995</v>
      </c>
      <c r="H62" s="43">
        <v>1911</v>
      </c>
      <c r="I62" s="44">
        <v>257203.244898</v>
      </c>
      <c r="J62" s="74">
        <v>0.71899500000000005</v>
      </c>
      <c r="K62" s="35">
        <v>3472</v>
      </c>
      <c r="L62" s="35">
        <v>256476.586694</v>
      </c>
      <c r="M62" s="68">
        <v>0.80299500000000001</v>
      </c>
      <c r="N62" s="43">
        <v>0</v>
      </c>
      <c r="O62" s="44">
        <v>0</v>
      </c>
      <c r="P62" s="74">
        <v>0</v>
      </c>
    </row>
    <row r="63" spans="1:16" ht="15" customHeight="1" x14ac:dyDescent="0.2">
      <c r="A63" s="111"/>
      <c r="B63" s="114"/>
      <c r="C63" s="84" t="s">
        <v>53</v>
      </c>
      <c r="D63" s="44">
        <v>4629</v>
      </c>
      <c r="E63" s="53">
        <v>1</v>
      </c>
      <c r="F63" s="44">
        <v>261101.845107</v>
      </c>
      <c r="G63" s="66">
        <v>0.79131600000000002</v>
      </c>
      <c r="H63" s="43">
        <v>1745</v>
      </c>
      <c r="I63" s="44">
        <v>250876.03552999999</v>
      </c>
      <c r="J63" s="74">
        <v>0.64928399999999997</v>
      </c>
      <c r="K63" s="44">
        <v>2884</v>
      </c>
      <c r="L63" s="44">
        <v>267289.09812799998</v>
      </c>
      <c r="M63" s="66">
        <v>0.87725399999999998</v>
      </c>
      <c r="N63" s="43">
        <v>0</v>
      </c>
      <c r="O63" s="44">
        <v>0</v>
      </c>
      <c r="P63" s="74">
        <v>0</v>
      </c>
    </row>
    <row r="64" spans="1:16" ht="15" customHeight="1" x14ac:dyDescent="0.2">
      <c r="A64" s="111"/>
      <c r="B64" s="114"/>
      <c r="C64" s="84" t="s">
        <v>54</v>
      </c>
      <c r="D64" s="44">
        <v>3449</v>
      </c>
      <c r="E64" s="53">
        <v>1</v>
      </c>
      <c r="F64" s="44">
        <v>263306.91620799998</v>
      </c>
      <c r="G64" s="66">
        <v>0.72861699999999996</v>
      </c>
      <c r="H64" s="43">
        <v>1345</v>
      </c>
      <c r="I64" s="44">
        <v>235505.75167299999</v>
      </c>
      <c r="J64" s="74">
        <v>0.44609700000000002</v>
      </c>
      <c r="K64" s="44">
        <v>2104</v>
      </c>
      <c r="L64" s="44">
        <v>281079.04847899999</v>
      </c>
      <c r="M64" s="66">
        <v>0.90922099999999995</v>
      </c>
      <c r="N64" s="43">
        <v>0</v>
      </c>
      <c r="O64" s="44">
        <v>0</v>
      </c>
      <c r="P64" s="74">
        <v>0</v>
      </c>
    </row>
    <row r="65" spans="1:16" ht="15" customHeight="1" x14ac:dyDescent="0.2">
      <c r="A65" s="111"/>
      <c r="B65" s="114"/>
      <c r="C65" s="84" t="s">
        <v>55</v>
      </c>
      <c r="D65" s="44">
        <v>3056</v>
      </c>
      <c r="E65" s="53">
        <v>1</v>
      </c>
      <c r="F65" s="44">
        <v>267545.700916</v>
      </c>
      <c r="G65" s="66">
        <v>0.55726399999999998</v>
      </c>
      <c r="H65" s="43">
        <v>1226</v>
      </c>
      <c r="I65" s="44">
        <v>238685.88988599999</v>
      </c>
      <c r="J65" s="74">
        <v>0.27814</v>
      </c>
      <c r="K65" s="44">
        <v>1830</v>
      </c>
      <c r="L65" s="44">
        <v>286880.19726799999</v>
      </c>
      <c r="M65" s="66">
        <v>0.74426199999999998</v>
      </c>
      <c r="N65" s="43">
        <v>0</v>
      </c>
      <c r="O65" s="44">
        <v>0</v>
      </c>
      <c r="P65" s="74">
        <v>0</v>
      </c>
    </row>
    <row r="66" spans="1:16" s="3" customFormat="1" ht="15" customHeight="1" x14ac:dyDescent="0.2">
      <c r="A66" s="111"/>
      <c r="B66" s="114"/>
      <c r="C66" s="84" t="s">
        <v>56</v>
      </c>
      <c r="D66" s="35">
        <v>5606</v>
      </c>
      <c r="E66" s="55">
        <v>1</v>
      </c>
      <c r="F66" s="35">
        <v>271747.42133400001</v>
      </c>
      <c r="G66" s="68">
        <v>0.33945799999999998</v>
      </c>
      <c r="H66" s="43">
        <v>2377</v>
      </c>
      <c r="I66" s="44">
        <v>225496.62052999999</v>
      </c>
      <c r="J66" s="74">
        <v>8.5821999999999996E-2</v>
      </c>
      <c r="K66" s="35">
        <v>3229</v>
      </c>
      <c r="L66" s="35">
        <v>305794.542273</v>
      </c>
      <c r="M66" s="68">
        <v>0.526169</v>
      </c>
      <c r="N66" s="43">
        <v>0</v>
      </c>
      <c r="O66" s="44">
        <v>0</v>
      </c>
      <c r="P66" s="74">
        <v>0</v>
      </c>
    </row>
    <row r="67" spans="1:16" s="3" customFormat="1" ht="15" customHeight="1" x14ac:dyDescent="0.2">
      <c r="A67" s="112"/>
      <c r="B67" s="115"/>
      <c r="C67" s="85" t="s">
        <v>9</v>
      </c>
      <c r="D67" s="46">
        <v>40796</v>
      </c>
      <c r="E67" s="54">
        <v>1</v>
      </c>
      <c r="F67" s="46">
        <v>240594.356677</v>
      </c>
      <c r="G67" s="67">
        <v>0.52625299999999997</v>
      </c>
      <c r="H67" s="87">
        <v>15407</v>
      </c>
      <c r="I67" s="46">
        <v>235242.292659</v>
      </c>
      <c r="J67" s="75">
        <v>0.46641100000000002</v>
      </c>
      <c r="K67" s="46">
        <v>25389</v>
      </c>
      <c r="L67" s="46">
        <v>243842.190397</v>
      </c>
      <c r="M67" s="67">
        <v>0.56256600000000001</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340" priority="30" operator="notEqual">
      <formula>H8+K8+N8</formula>
    </cfRule>
  </conditionalFormatting>
  <conditionalFormatting sqref="D20:D30">
    <cfRule type="cellIs" dxfId="339" priority="29" operator="notEqual">
      <formula>H20+K20+N20</formula>
    </cfRule>
  </conditionalFormatting>
  <conditionalFormatting sqref="D32:D42">
    <cfRule type="cellIs" dxfId="338" priority="28" operator="notEqual">
      <formula>H32+K32+N32</formula>
    </cfRule>
  </conditionalFormatting>
  <conditionalFormatting sqref="D44:D54">
    <cfRule type="cellIs" dxfId="337" priority="27" operator="notEqual">
      <formula>H44+K44+N44</formula>
    </cfRule>
  </conditionalFormatting>
  <conditionalFormatting sqref="D56:D66">
    <cfRule type="cellIs" dxfId="336" priority="26" operator="notEqual">
      <formula>H56+K56+N56</formula>
    </cfRule>
  </conditionalFormatting>
  <conditionalFormatting sqref="D19">
    <cfRule type="cellIs" dxfId="335" priority="25" operator="notEqual">
      <formula>SUM(D8:D18)</formula>
    </cfRule>
  </conditionalFormatting>
  <conditionalFormatting sqref="D31">
    <cfRule type="cellIs" dxfId="334" priority="24" operator="notEqual">
      <formula>H31+K31+N31</formula>
    </cfRule>
  </conditionalFormatting>
  <conditionalFormatting sqref="D31">
    <cfRule type="cellIs" dxfId="333" priority="23" operator="notEqual">
      <formula>SUM(D20:D30)</formula>
    </cfRule>
  </conditionalFormatting>
  <conditionalFormatting sqref="D43">
    <cfRule type="cellIs" dxfId="332" priority="22" operator="notEqual">
      <formula>H43+K43+N43</formula>
    </cfRule>
  </conditionalFormatting>
  <conditionalFormatting sqref="D43">
    <cfRule type="cellIs" dxfId="331" priority="21" operator="notEqual">
      <formula>SUM(D32:D42)</formula>
    </cfRule>
  </conditionalFormatting>
  <conditionalFormatting sqref="D55">
    <cfRule type="cellIs" dxfId="330" priority="20" operator="notEqual">
      <formula>H55+K55+N55</formula>
    </cfRule>
  </conditionalFormatting>
  <conditionalFormatting sqref="D55">
    <cfRule type="cellIs" dxfId="329" priority="19" operator="notEqual">
      <formula>SUM(D44:D54)</formula>
    </cfRule>
  </conditionalFormatting>
  <conditionalFormatting sqref="D67">
    <cfRule type="cellIs" dxfId="328" priority="18" operator="notEqual">
      <formula>H67+K67+N67</formula>
    </cfRule>
  </conditionalFormatting>
  <conditionalFormatting sqref="D67">
    <cfRule type="cellIs" dxfId="327" priority="17" operator="notEqual">
      <formula>SUM(D56:D66)</formula>
    </cfRule>
  </conditionalFormatting>
  <conditionalFormatting sqref="H19">
    <cfRule type="cellIs" dxfId="326" priority="16" operator="notEqual">
      <formula>SUM(H8:H18)</formula>
    </cfRule>
  </conditionalFormatting>
  <conditionalFormatting sqref="K19">
    <cfRule type="cellIs" dxfId="325" priority="15" operator="notEqual">
      <formula>SUM(K8:K18)</formula>
    </cfRule>
  </conditionalFormatting>
  <conditionalFormatting sqref="N19">
    <cfRule type="cellIs" dxfId="324" priority="14" operator="notEqual">
      <formula>SUM(N8:N18)</formula>
    </cfRule>
  </conditionalFormatting>
  <conditionalFormatting sqref="H31">
    <cfRule type="cellIs" dxfId="323" priority="13" operator="notEqual">
      <formula>SUM(H20:H30)</formula>
    </cfRule>
  </conditionalFormatting>
  <conditionalFormatting sqref="K31">
    <cfRule type="cellIs" dxfId="322" priority="12" operator="notEqual">
      <formula>SUM(K20:K30)</formula>
    </cfRule>
  </conditionalFormatting>
  <conditionalFormatting sqref="N31">
    <cfRule type="cellIs" dxfId="321" priority="11" operator="notEqual">
      <formula>SUM(N20:N30)</formula>
    </cfRule>
  </conditionalFormatting>
  <conditionalFormatting sqref="H43">
    <cfRule type="cellIs" dxfId="320" priority="10" operator="notEqual">
      <formula>SUM(H32:H42)</formula>
    </cfRule>
  </conditionalFormatting>
  <conditionalFormatting sqref="K43">
    <cfRule type="cellIs" dxfId="319" priority="9" operator="notEqual">
      <formula>SUM(K32:K42)</formula>
    </cfRule>
  </conditionalFormatting>
  <conditionalFormatting sqref="N43">
    <cfRule type="cellIs" dxfId="318" priority="8" operator="notEqual">
      <formula>SUM(N32:N42)</formula>
    </cfRule>
  </conditionalFormatting>
  <conditionalFormatting sqref="H55">
    <cfRule type="cellIs" dxfId="317" priority="7" operator="notEqual">
      <formula>SUM(H44:H54)</formula>
    </cfRule>
  </conditionalFormatting>
  <conditionalFormatting sqref="K55">
    <cfRule type="cellIs" dxfId="316" priority="6" operator="notEqual">
      <formula>SUM(K44:K54)</formula>
    </cfRule>
  </conditionalFormatting>
  <conditionalFormatting sqref="N55">
    <cfRule type="cellIs" dxfId="315" priority="5" operator="notEqual">
      <formula>SUM(N44:N54)</formula>
    </cfRule>
  </conditionalFormatting>
  <conditionalFormatting sqref="H67">
    <cfRule type="cellIs" dxfId="314" priority="4" operator="notEqual">
      <formula>SUM(H56:H66)</formula>
    </cfRule>
  </conditionalFormatting>
  <conditionalFormatting sqref="K67">
    <cfRule type="cellIs" dxfId="313" priority="3" operator="notEqual">
      <formula>SUM(K56:K66)</formula>
    </cfRule>
  </conditionalFormatting>
  <conditionalFormatting sqref="N67">
    <cfRule type="cellIs" dxfId="312" priority="2" operator="notEqual">
      <formula>SUM(N56:N66)</formula>
    </cfRule>
  </conditionalFormatting>
  <conditionalFormatting sqref="D32:D43">
    <cfRule type="cellIs" dxfId="31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69</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2</v>
      </c>
      <c r="E8" s="53">
        <v>0.16666700000000001</v>
      </c>
      <c r="F8" s="44">
        <v>83934.682495999994</v>
      </c>
      <c r="G8" s="66">
        <v>0</v>
      </c>
      <c r="H8" s="43">
        <v>0</v>
      </c>
      <c r="I8" s="44">
        <v>0</v>
      </c>
      <c r="J8" s="74">
        <v>0</v>
      </c>
      <c r="K8" s="44">
        <v>2</v>
      </c>
      <c r="L8" s="44">
        <v>83934.682495999994</v>
      </c>
      <c r="M8" s="66">
        <v>0</v>
      </c>
      <c r="N8" s="43">
        <v>0</v>
      </c>
      <c r="O8" s="44">
        <v>0</v>
      </c>
      <c r="P8" s="74">
        <v>0</v>
      </c>
    </row>
    <row r="9" spans="1:16" ht="15" customHeight="1" x14ac:dyDescent="0.2">
      <c r="A9" s="111"/>
      <c r="B9" s="114"/>
      <c r="C9" s="84" t="s">
        <v>47</v>
      </c>
      <c r="D9" s="44">
        <v>3</v>
      </c>
      <c r="E9" s="53">
        <v>5.8824000000000001E-2</v>
      </c>
      <c r="F9" s="44">
        <v>48977.865053000001</v>
      </c>
      <c r="G9" s="66">
        <v>0</v>
      </c>
      <c r="H9" s="43">
        <v>1</v>
      </c>
      <c r="I9" s="44">
        <v>83800.352014999997</v>
      </c>
      <c r="J9" s="74">
        <v>0</v>
      </c>
      <c r="K9" s="44">
        <v>2</v>
      </c>
      <c r="L9" s="44">
        <v>31566.621572</v>
      </c>
      <c r="M9" s="66">
        <v>0</v>
      </c>
      <c r="N9" s="43">
        <v>0</v>
      </c>
      <c r="O9" s="44">
        <v>0</v>
      </c>
      <c r="P9" s="74">
        <v>0</v>
      </c>
    </row>
    <row r="10" spans="1:16" ht="15" customHeight="1" x14ac:dyDescent="0.2">
      <c r="A10" s="111"/>
      <c r="B10" s="114"/>
      <c r="C10" s="84" t="s">
        <v>48</v>
      </c>
      <c r="D10" s="44">
        <v>66</v>
      </c>
      <c r="E10" s="53">
        <v>0.13953499999999999</v>
      </c>
      <c r="F10" s="44">
        <v>140200.930655</v>
      </c>
      <c r="G10" s="66">
        <v>3.0303E-2</v>
      </c>
      <c r="H10" s="43">
        <v>23</v>
      </c>
      <c r="I10" s="44">
        <v>151967.11717400001</v>
      </c>
      <c r="J10" s="74">
        <v>0</v>
      </c>
      <c r="K10" s="44">
        <v>43</v>
      </c>
      <c r="L10" s="44">
        <v>133907.38902900001</v>
      </c>
      <c r="M10" s="66">
        <v>4.6511999999999998E-2</v>
      </c>
      <c r="N10" s="43">
        <v>0</v>
      </c>
      <c r="O10" s="44">
        <v>0</v>
      </c>
      <c r="P10" s="74">
        <v>0</v>
      </c>
    </row>
    <row r="11" spans="1:16" ht="15" customHeight="1" x14ac:dyDescent="0.2">
      <c r="A11" s="111"/>
      <c r="B11" s="114"/>
      <c r="C11" s="84" t="s">
        <v>49</v>
      </c>
      <c r="D11" s="44">
        <v>215</v>
      </c>
      <c r="E11" s="53">
        <v>0.13997399999999999</v>
      </c>
      <c r="F11" s="44">
        <v>165541.24606899999</v>
      </c>
      <c r="G11" s="66">
        <v>0.21860499999999999</v>
      </c>
      <c r="H11" s="43">
        <v>76</v>
      </c>
      <c r="I11" s="44">
        <v>175366.63354800001</v>
      </c>
      <c r="J11" s="74">
        <v>0.34210499999999999</v>
      </c>
      <c r="K11" s="44">
        <v>139</v>
      </c>
      <c r="L11" s="44">
        <v>160169.09176499999</v>
      </c>
      <c r="M11" s="66">
        <v>0.15107899999999999</v>
      </c>
      <c r="N11" s="43">
        <v>0</v>
      </c>
      <c r="O11" s="44">
        <v>0</v>
      </c>
      <c r="P11" s="74">
        <v>0</v>
      </c>
    </row>
    <row r="12" spans="1:16" ht="15" customHeight="1" x14ac:dyDescent="0.2">
      <c r="A12" s="111"/>
      <c r="B12" s="114"/>
      <c r="C12" s="84" t="s">
        <v>50</v>
      </c>
      <c r="D12" s="44">
        <v>278</v>
      </c>
      <c r="E12" s="53">
        <v>0.10562299999999999</v>
      </c>
      <c r="F12" s="44">
        <v>185847.762884</v>
      </c>
      <c r="G12" s="66">
        <v>0.381295</v>
      </c>
      <c r="H12" s="43">
        <v>86</v>
      </c>
      <c r="I12" s="44">
        <v>204550.90960099999</v>
      </c>
      <c r="J12" s="74">
        <v>0.60465100000000005</v>
      </c>
      <c r="K12" s="44">
        <v>192</v>
      </c>
      <c r="L12" s="44">
        <v>177470.31174999999</v>
      </c>
      <c r="M12" s="66">
        <v>0.28125</v>
      </c>
      <c r="N12" s="43">
        <v>0</v>
      </c>
      <c r="O12" s="44">
        <v>0</v>
      </c>
      <c r="P12" s="74">
        <v>0</v>
      </c>
    </row>
    <row r="13" spans="1:16" ht="15" customHeight="1" x14ac:dyDescent="0.2">
      <c r="A13" s="111"/>
      <c r="B13" s="114"/>
      <c r="C13" s="84" t="s">
        <v>51</v>
      </c>
      <c r="D13" s="44">
        <v>224</v>
      </c>
      <c r="E13" s="53">
        <v>9.0615000000000001E-2</v>
      </c>
      <c r="F13" s="44">
        <v>202600.20016199999</v>
      </c>
      <c r="G13" s="66">
        <v>0.49553599999999998</v>
      </c>
      <c r="H13" s="43">
        <v>63</v>
      </c>
      <c r="I13" s="44">
        <v>226551.58659300001</v>
      </c>
      <c r="J13" s="74">
        <v>0.69841299999999995</v>
      </c>
      <c r="K13" s="44">
        <v>161</v>
      </c>
      <c r="L13" s="44">
        <v>193227.91851399999</v>
      </c>
      <c r="M13" s="66">
        <v>0.41614899999999999</v>
      </c>
      <c r="N13" s="43">
        <v>0</v>
      </c>
      <c r="O13" s="44">
        <v>0</v>
      </c>
      <c r="P13" s="74">
        <v>0</v>
      </c>
    </row>
    <row r="14" spans="1:16" s="3" customFormat="1" ht="15" customHeight="1" x14ac:dyDescent="0.2">
      <c r="A14" s="111"/>
      <c r="B14" s="114"/>
      <c r="C14" s="84" t="s">
        <v>52</v>
      </c>
      <c r="D14" s="35">
        <v>175</v>
      </c>
      <c r="E14" s="55">
        <v>8.6720000000000005E-2</v>
      </c>
      <c r="F14" s="35">
        <v>209514.42019400001</v>
      </c>
      <c r="G14" s="68">
        <v>0.65142900000000004</v>
      </c>
      <c r="H14" s="43">
        <v>54</v>
      </c>
      <c r="I14" s="44">
        <v>211309.82913100001</v>
      </c>
      <c r="J14" s="74">
        <v>0.703704</v>
      </c>
      <c r="K14" s="35">
        <v>121</v>
      </c>
      <c r="L14" s="35">
        <v>208713.163313</v>
      </c>
      <c r="M14" s="68">
        <v>0.62809899999999996</v>
      </c>
      <c r="N14" s="43">
        <v>0</v>
      </c>
      <c r="O14" s="44">
        <v>0</v>
      </c>
      <c r="P14" s="74">
        <v>0</v>
      </c>
    </row>
    <row r="15" spans="1:16" ht="15" customHeight="1" x14ac:dyDescent="0.2">
      <c r="A15" s="111"/>
      <c r="B15" s="114"/>
      <c r="C15" s="84" t="s">
        <v>53</v>
      </c>
      <c r="D15" s="44">
        <v>153</v>
      </c>
      <c r="E15" s="53">
        <v>8.5283999999999999E-2</v>
      </c>
      <c r="F15" s="44">
        <v>213096.75733399999</v>
      </c>
      <c r="G15" s="66">
        <v>0.63398699999999997</v>
      </c>
      <c r="H15" s="43">
        <v>47</v>
      </c>
      <c r="I15" s="44">
        <v>211328.96433700001</v>
      </c>
      <c r="J15" s="74">
        <v>0.59574499999999997</v>
      </c>
      <c r="K15" s="44">
        <v>106</v>
      </c>
      <c r="L15" s="44">
        <v>213880.59007800001</v>
      </c>
      <c r="M15" s="66">
        <v>0.65094300000000005</v>
      </c>
      <c r="N15" s="43">
        <v>0</v>
      </c>
      <c r="O15" s="44">
        <v>0</v>
      </c>
      <c r="P15" s="74">
        <v>0</v>
      </c>
    </row>
    <row r="16" spans="1:16" ht="15" customHeight="1" x14ac:dyDescent="0.2">
      <c r="A16" s="111"/>
      <c r="B16" s="114"/>
      <c r="C16" s="84" t="s">
        <v>54</v>
      </c>
      <c r="D16" s="44">
        <v>114</v>
      </c>
      <c r="E16" s="53">
        <v>7.5547000000000003E-2</v>
      </c>
      <c r="F16" s="44">
        <v>212675.19351000001</v>
      </c>
      <c r="G16" s="66">
        <v>0.52631600000000001</v>
      </c>
      <c r="H16" s="43">
        <v>41</v>
      </c>
      <c r="I16" s="44">
        <v>203659.18041500001</v>
      </c>
      <c r="J16" s="74">
        <v>0.48780499999999999</v>
      </c>
      <c r="K16" s="44">
        <v>73</v>
      </c>
      <c r="L16" s="44">
        <v>217738.98168600001</v>
      </c>
      <c r="M16" s="66">
        <v>0.54794500000000002</v>
      </c>
      <c r="N16" s="43">
        <v>0</v>
      </c>
      <c r="O16" s="44">
        <v>0</v>
      </c>
      <c r="P16" s="74">
        <v>0</v>
      </c>
    </row>
    <row r="17" spans="1:16" ht="15" customHeight="1" x14ac:dyDescent="0.2">
      <c r="A17" s="111"/>
      <c r="B17" s="114"/>
      <c r="C17" s="84" t="s">
        <v>55</v>
      </c>
      <c r="D17" s="44">
        <v>112</v>
      </c>
      <c r="E17" s="53">
        <v>8.4976999999999997E-2</v>
      </c>
      <c r="F17" s="44">
        <v>227336.01267299999</v>
      </c>
      <c r="G17" s="66">
        <v>0.49107099999999998</v>
      </c>
      <c r="H17" s="43">
        <v>46</v>
      </c>
      <c r="I17" s="44">
        <v>215902.92494900001</v>
      </c>
      <c r="J17" s="74">
        <v>0.23913000000000001</v>
      </c>
      <c r="K17" s="44">
        <v>66</v>
      </c>
      <c r="L17" s="44">
        <v>235304.52835899999</v>
      </c>
      <c r="M17" s="66">
        <v>0.66666700000000001</v>
      </c>
      <c r="N17" s="43">
        <v>0</v>
      </c>
      <c r="O17" s="44">
        <v>0</v>
      </c>
      <c r="P17" s="74">
        <v>0</v>
      </c>
    </row>
    <row r="18" spans="1:16" s="3" customFormat="1" ht="15" customHeight="1" x14ac:dyDescent="0.2">
      <c r="A18" s="111"/>
      <c r="B18" s="114"/>
      <c r="C18" s="84" t="s">
        <v>56</v>
      </c>
      <c r="D18" s="35">
        <v>148</v>
      </c>
      <c r="E18" s="55">
        <v>6.8518999999999997E-2</v>
      </c>
      <c r="F18" s="35">
        <v>230956.31154200001</v>
      </c>
      <c r="G18" s="68">
        <v>0.310811</v>
      </c>
      <c r="H18" s="43">
        <v>58</v>
      </c>
      <c r="I18" s="44">
        <v>222974.77301899999</v>
      </c>
      <c r="J18" s="74">
        <v>0.12069000000000001</v>
      </c>
      <c r="K18" s="35">
        <v>90</v>
      </c>
      <c r="L18" s="35">
        <v>236099.969702</v>
      </c>
      <c r="M18" s="68">
        <v>0.43333300000000002</v>
      </c>
      <c r="N18" s="43">
        <v>0</v>
      </c>
      <c r="O18" s="44">
        <v>0</v>
      </c>
      <c r="P18" s="74">
        <v>0</v>
      </c>
    </row>
    <row r="19" spans="1:16" s="3" customFormat="1" ht="15" customHeight="1" x14ac:dyDescent="0.2">
      <c r="A19" s="112"/>
      <c r="B19" s="115"/>
      <c r="C19" s="85" t="s">
        <v>9</v>
      </c>
      <c r="D19" s="46">
        <v>1490</v>
      </c>
      <c r="E19" s="54">
        <v>9.3271000000000007E-2</v>
      </c>
      <c r="F19" s="46">
        <v>198231.22295299999</v>
      </c>
      <c r="G19" s="67">
        <v>0.42818800000000001</v>
      </c>
      <c r="H19" s="87">
        <v>495</v>
      </c>
      <c r="I19" s="46">
        <v>204703.689403</v>
      </c>
      <c r="J19" s="75">
        <v>0.45656600000000003</v>
      </c>
      <c r="K19" s="46">
        <v>995</v>
      </c>
      <c r="L19" s="46">
        <v>195011.25220700001</v>
      </c>
      <c r="M19" s="67">
        <v>0.41406999999999999</v>
      </c>
      <c r="N19" s="87">
        <v>0</v>
      </c>
      <c r="O19" s="46">
        <v>0</v>
      </c>
      <c r="P19" s="75">
        <v>0</v>
      </c>
    </row>
    <row r="20" spans="1:16" ht="15" customHeight="1" x14ac:dyDescent="0.2">
      <c r="A20" s="110">
        <v>2</v>
      </c>
      <c r="B20" s="113" t="s">
        <v>57</v>
      </c>
      <c r="C20" s="84" t="s">
        <v>46</v>
      </c>
      <c r="D20" s="44">
        <v>1</v>
      </c>
      <c r="E20" s="53">
        <v>8.3333000000000004E-2</v>
      </c>
      <c r="F20" s="44">
        <v>88797</v>
      </c>
      <c r="G20" s="66">
        <v>0</v>
      </c>
      <c r="H20" s="43">
        <v>0</v>
      </c>
      <c r="I20" s="44">
        <v>0</v>
      </c>
      <c r="J20" s="74">
        <v>0</v>
      </c>
      <c r="K20" s="44">
        <v>1</v>
      </c>
      <c r="L20" s="44">
        <v>88797</v>
      </c>
      <c r="M20" s="66">
        <v>0</v>
      </c>
      <c r="N20" s="43">
        <v>0</v>
      </c>
      <c r="O20" s="44">
        <v>0</v>
      </c>
      <c r="P20" s="74">
        <v>0</v>
      </c>
    </row>
    <row r="21" spans="1:16" ht="15" customHeight="1" x14ac:dyDescent="0.2">
      <c r="A21" s="111"/>
      <c r="B21" s="114"/>
      <c r="C21" s="84" t="s">
        <v>47</v>
      </c>
      <c r="D21" s="44">
        <v>24</v>
      </c>
      <c r="E21" s="53">
        <v>0.47058800000000001</v>
      </c>
      <c r="F21" s="44">
        <v>133792.29166700001</v>
      </c>
      <c r="G21" s="66">
        <v>0.125</v>
      </c>
      <c r="H21" s="43">
        <v>5</v>
      </c>
      <c r="I21" s="44">
        <v>129951.6</v>
      </c>
      <c r="J21" s="74">
        <v>0</v>
      </c>
      <c r="K21" s="44">
        <v>19</v>
      </c>
      <c r="L21" s="44">
        <v>134803</v>
      </c>
      <c r="M21" s="66">
        <v>0.15789500000000001</v>
      </c>
      <c r="N21" s="43">
        <v>0</v>
      </c>
      <c r="O21" s="44">
        <v>0</v>
      </c>
      <c r="P21" s="74">
        <v>0</v>
      </c>
    </row>
    <row r="22" spans="1:16" ht="15" customHeight="1" x14ac:dyDescent="0.2">
      <c r="A22" s="111"/>
      <c r="B22" s="114"/>
      <c r="C22" s="84" t="s">
        <v>48</v>
      </c>
      <c r="D22" s="44">
        <v>161</v>
      </c>
      <c r="E22" s="53">
        <v>0.34038099999999999</v>
      </c>
      <c r="F22" s="44">
        <v>157085.04347800001</v>
      </c>
      <c r="G22" s="66">
        <v>4.9688999999999997E-2</v>
      </c>
      <c r="H22" s="43">
        <v>72</v>
      </c>
      <c r="I22" s="44">
        <v>169054.94444399999</v>
      </c>
      <c r="J22" s="74">
        <v>5.5556000000000001E-2</v>
      </c>
      <c r="K22" s="44">
        <v>89</v>
      </c>
      <c r="L22" s="44">
        <v>147401.52809000001</v>
      </c>
      <c r="M22" s="66">
        <v>4.4943999999999998E-2</v>
      </c>
      <c r="N22" s="43">
        <v>0</v>
      </c>
      <c r="O22" s="44">
        <v>0</v>
      </c>
      <c r="P22" s="74">
        <v>0</v>
      </c>
    </row>
    <row r="23" spans="1:16" ht="15" customHeight="1" x14ac:dyDescent="0.2">
      <c r="A23" s="111"/>
      <c r="B23" s="114"/>
      <c r="C23" s="84" t="s">
        <v>49</v>
      </c>
      <c r="D23" s="44">
        <v>152</v>
      </c>
      <c r="E23" s="53">
        <v>9.8958000000000004E-2</v>
      </c>
      <c r="F23" s="44">
        <v>156876.05921100001</v>
      </c>
      <c r="G23" s="66">
        <v>0.125</v>
      </c>
      <c r="H23" s="43">
        <v>54</v>
      </c>
      <c r="I23" s="44">
        <v>164009.40740699999</v>
      </c>
      <c r="J23" s="74">
        <v>0.18518499999999999</v>
      </c>
      <c r="K23" s="44">
        <v>98</v>
      </c>
      <c r="L23" s="44">
        <v>152945.438776</v>
      </c>
      <c r="M23" s="66">
        <v>9.1837000000000002E-2</v>
      </c>
      <c r="N23" s="43">
        <v>0</v>
      </c>
      <c r="O23" s="44">
        <v>0</v>
      </c>
      <c r="P23" s="74">
        <v>0</v>
      </c>
    </row>
    <row r="24" spans="1:16" ht="15" customHeight="1" x14ac:dyDescent="0.2">
      <c r="A24" s="111"/>
      <c r="B24" s="114"/>
      <c r="C24" s="84" t="s">
        <v>50</v>
      </c>
      <c r="D24" s="44">
        <v>129</v>
      </c>
      <c r="E24" s="53">
        <v>4.9012E-2</v>
      </c>
      <c r="F24" s="44">
        <v>171273.96899200001</v>
      </c>
      <c r="G24" s="66">
        <v>0.193798</v>
      </c>
      <c r="H24" s="43">
        <v>30</v>
      </c>
      <c r="I24" s="44">
        <v>174252.1</v>
      </c>
      <c r="J24" s="74">
        <v>0.23333300000000001</v>
      </c>
      <c r="K24" s="44">
        <v>99</v>
      </c>
      <c r="L24" s="44">
        <v>170371.50505099999</v>
      </c>
      <c r="M24" s="66">
        <v>0.18181800000000001</v>
      </c>
      <c r="N24" s="43">
        <v>0</v>
      </c>
      <c r="O24" s="44">
        <v>0</v>
      </c>
      <c r="P24" s="74">
        <v>0</v>
      </c>
    </row>
    <row r="25" spans="1:16" ht="15" customHeight="1" x14ac:dyDescent="0.2">
      <c r="A25" s="111"/>
      <c r="B25" s="114"/>
      <c r="C25" s="84" t="s">
        <v>51</v>
      </c>
      <c r="D25" s="44">
        <v>86</v>
      </c>
      <c r="E25" s="53">
        <v>3.4790000000000001E-2</v>
      </c>
      <c r="F25" s="44">
        <v>180090.40697700001</v>
      </c>
      <c r="G25" s="66">
        <v>0.30232599999999998</v>
      </c>
      <c r="H25" s="43">
        <v>26</v>
      </c>
      <c r="I25" s="44">
        <v>202381.23076899999</v>
      </c>
      <c r="J25" s="74">
        <v>0.538462</v>
      </c>
      <c r="K25" s="44">
        <v>60</v>
      </c>
      <c r="L25" s="44">
        <v>170431.05</v>
      </c>
      <c r="M25" s="66">
        <v>0.2</v>
      </c>
      <c r="N25" s="43">
        <v>0</v>
      </c>
      <c r="O25" s="44">
        <v>0</v>
      </c>
      <c r="P25" s="74">
        <v>0</v>
      </c>
    </row>
    <row r="26" spans="1:16" s="3" customFormat="1" ht="15" customHeight="1" x14ac:dyDescent="0.2">
      <c r="A26" s="111"/>
      <c r="B26" s="114"/>
      <c r="C26" s="84" t="s">
        <v>52</v>
      </c>
      <c r="D26" s="35">
        <v>63</v>
      </c>
      <c r="E26" s="55">
        <v>3.1219E-2</v>
      </c>
      <c r="F26" s="35">
        <v>199642.23809500001</v>
      </c>
      <c r="G26" s="68">
        <v>0.50793699999999997</v>
      </c>
      <c r="H26" s="43">
        <v>20</v>
      </c>
      <c r="I26" s="44">
        <v>228835.1</v>
      </c>
      <c r="J26" s="74">
        <v>0.9</v>
      </c>
      <c r="K26" s="35">
        <v>43</v>
      </c>
      <c r="L26" s="35">
        <v>186064.16279100001</v>
      </c>
      <c r="M26" s="68">
        <v>0.32558100000000001</v>
      </c>
      <c r="N26" s="43">
        <v>0</v>
      </c>
      <c r="O26" s="44">
        <v>0</v>
      </c>
      <c r="P26" s="74">
        <v>0</v>
      </c>
    </row>
    <row r="27" spans="1:16" ht="15" customHeight="1" x14ac:dyDescent="0.2">
      <c r="A27" s="111"/>
      <c r="B27" s="114"/>
      <c r="C27" s="84" t="s">
        <v>53</v>
      </c>
      <c r="D27" s="44">
        <v>37</v>
      </c>
      <c r="E27" s="53">
        <v>2.0624E-2</v>
      </c>
      <c r="F27" s="44">
        <v>209875.94594599999</v>
      </c>
      <c r="G27" s="66">
        <v>0.35135100000000002</v>
      </c>
      <c r="H27" s="43">
        <v>9</v>
      </c>
      <c r="I27" s="44">
        <v>213091.77777799999</v>
      </c>
      <c r="J27" s="74">
        <v>0.222222</v>
      </c>
      <c r="K27" s="44">
        <v>28</v>
      </c>
      <c r="L27" s="44">
        <v>208842.285714</v>
      </c>
      <c r="M27" s="66">
        <v>0.39285700000000001</v>
      </c>
      <c r="N27" s="43">
        <v>0</v>
      </c>
      <c r="O27" s="44">
        <v>0</v>
      </c>
      <c r="P27" s="74">
        <v>0</v>
      </c>
    </row>
    <row r="28" spans="1:16" ht="15" customHeight="1" x14ac:dyDescent="0.2">
      <c r="A28" s="111"/>
      <c r="B28" s="114"/>
      <c r="C28" s="84" t="s">
        <v>54</v>
      </c>
      <c r="D28" s="44">
        <v>21</v>
      </c>
      <c r="E28" s="53">
        <v>1.3917000000000001E-2</v>
      </c>
      <c r="F28" s="44">
        <v>231016.23809500001</v>
      </c>
      <c r="G28" s="66">
        <v>0.38095200000000001</v>
      </c>
      <c r="H28" s="43">
        <v>7</v>
      </c>
      <c r="I28" s="44">
        <v>229798.571429</v>
      </c>
      <c r="J28" s="74">
        <v>0.28571400000000002</v>
      </c>
      <c r="K28" s="44">
        <v>14</v>
      </c>
      <c r="L28" s="44">
        <v>231625.071429</v>
      </c>
      <c r="M28" s="66">
        <v>0.42857099999999998</v>
      </c>
      <c r="N28" s="43">
        <v>0</v>
      </c>
      <c r="O28" s="44">
        <v>0</v>
      </c>
      <c r="P28" s="74">
        <v>0</v>
      </c>
    </row>
    <row r="29" spans="1:16" ht="15" customHeight="1" x14ac:dyDescent="0.2">
      <c r="A29" s="111"/>
      <c r="B29" s="114"/>
      <c r="C29" s="84" t="s">
        <v>55</v>
      </c>
      <c r="D29" s="44">
        <v>7</v>
      </c>
      <c r="E29" s="53">
        <v>5.3109999999999997E-3</v>
      </c>
      <c r="F29" s="44">
        <v>193639.571429</v>
      </c>
      <c r="G29" s="66">
        <v>0</v>
      </c>
      <c r="H29" s="43">
        <v>2</v>
      </c>
      <c r="I29" s="44">
        <v>209534</v>
      </c>
      <c r="J29" s="74">
        <v>0</v>
      </c>
      <c r="K29" s="44">
        <v>5</v>
      </c>
      <c r="L29" s="44">
        <v>187281.8</v>
      </c>
      <c r="M29" s="66">
        <v>0</v>
      </c>
      <c r="N29" s="43">
        <v>0</v>
      </c>
      <c r="O29" s="44">
        <v>0</v>
      </c>
      <c r="P29" s="74">
        <v>0</v>
      </c>
    </row>
    <row r="30" spans="1:16" s="3" customFormat="1" ht="15" customHeight="1" x14ac:dyDescent="0.2">
      <c r="A30" s="111"/>
      <c r="B30" s="114"/>
      <c r="C30" s="84" t="s">
        <v>56</v>
      </c>
      <c r="D30" s="35">
        <v>9</v>
      </c>
      <c r="E30" s="55">
        <v>4.1669999999999997E-3</v>
      </c>
      <c r="F30" s="35">
        <v>197420.44444399999</v>
      </c>
      <c r="G30" s="68">
        <v>0</v>
      </c>
      <c r="H30" s="43">
        <v>7</v>
      </c>
      <c r="I30" s="44">
        <v>129990.571429</v>
      </c>
      <c r="J30" s="74">
        <v>0</v>
      </c>
      <c r="K30" s="35">
        <v>2</v>
      </c>
      <c r="L30" s="35">
        <v>433425</v>
      </c>
      <c r="M30" s="68">
        <v>0</v>
      </c>
      <c r="N30" s="43">
        <v>0</v>
      </c>
      <c r="O30" s="44">
        <v>0</v>
      </c>
      <c r="P30" s="74">
        <v>0</v>
      </c>
    </row>
    <row r="31" spans="1:16" s="3" customFormat="1" ht="15" customHeight="1" x14ac:dyDescent="0.2">
      <c r="A31" s="112"/>
      <c r="B31" s="115"/>
      <c r="C31" s="85" t="s">
        <v>9</v>
      </c>
      <c r="D31" s="46">
        <v>690</v>
      </c>
      <c r="E31" s="54">
        <v>4.3192000000000001E-2</v>
      </c>
      <c r="F31" s="46">
        <v>171513.41304300001</v>
      </c>
      <c r="G31" s="67">
        <v>0.19420299999999999</v>
      </c>
      <c r="H31" s="87">
        <v>232</v>
      </c>
      <c r="I31" s="46">
        <v>179309.55603400001</v>
      </c>
      <c r="J31" s="75">
        <v>0.24568999999999999</v>
      </c>
      <c r="K31" s="46">
        <v>458</v>
      </c>
      <c r="L31" s="46">
        <v>167564.27510900001</v>
      </c>
      <c r="M31" s="67">
        <v>0.16812199999999999</v>
      </c>
      <c r="N31" s="87">
        <v>0</v>
      </c>
      <c r="O31" s="46">
        <v>0</v>
      </c>
      <c r="P31" s="75">
        <v>0</v>
      </c>
    </row>
    <row r="32" spans="1:16" ht="15" customHeight="1" x14ac:dyDescent="0.2">
      <c r="A32" s="110">
        <v>3</v>
      </c>
      <c r="B32" s="113" t="s">
        <v>58</v>
      </c>
      <c r="C32" s="84" t="s">
        <v>46</v>
      </c>
      <c r="D32" s="44">
        <v>-1</v>
      </c>
      <c r="E32" s="44">
        <v>0</v>
      </c>
      <c r="F32" s="44">
        <v>4862.3175039999996</v>
      </c>
      <c r="G32" s="66">
        <v>0</v>
      </c>
      <c r="H32" s="43">
        <v>0</v>
      </c>
      <c r="I32" s="44">
        <v>0</v>
      </c>
      <c r="J32" s="74">
        <v>0</v>
      </c>
      <c r="K32" s="44">
        <v>-1</v>
      </c>
      <c r="L32" s="44">
        <v>4862.3175039999996</v>
      </c>
      <c r="M32" s="66">
        <v>0</v>
      </c>
      <c r="N32" s="43">
        <v>0</v>
      </c>
      <c r="O32" s="44">
        <v>0</v>
      </c>
      <c r="P32" s="74">
        <v>0</v>
      </c>
    </row>
    <row r="33" spans="1:16" ht="15" customHeight="1" x14ac:dyDescent="0.2">
      <c r="A33" s="111"/>
      <c r="B33" s="114"/>
      <c r="C33" s="84" t="s">
        <v>47</v>
      </c>
      <c r="D33" s="44">
        <v>21</v>
      </c>
      <c r="E33" s="44">
        <v>0</v>
      </c>
      <c r="F33" s="44">
        <v>84814.426613999996</v>
      </c>
      <c r="G33" s="66">
        <v>0.125</v>
      </c>
      <c r="H33" s="43">
        <v>4</v>
      </c>
      <c r="I33" s="44">
        <v>46151.247985000002</v>
      </c>
      <c r="J33" s="74">
        <v>0</v>
      </c>
      <c r="K33" s="44">
        <v>17</v>
      </c>
      <c r="L33" s="44">
        <v>103236.378428</v>
      </c>
      <c r="M33" s="66">
        <v>0.15789500000000001</v>
      </c>
      <c r="N33" s="43">
        <v>0</v>
      </c>
      <c r="O33" s="44">
        <v>0</v>
      </c>
      <c r="P33" s="74">
        <v>0</v>
      </c>
    </row>
    <row r="34" spans="1:16" ht="15" customHeight="1" x14ac:dyDescent="0.2">
      <c r="A34" s="111"/>
      <c r="B34" s="114"/>
      <c r="C34" s="84" t="s">
        <v>48</v>
      </c>
      <c r="D34" s="44">
        <v>95</v>
      </c>
      <c r="E34" s="44">
        <v>0</v>
      </c>
      <c r="F34" s="44">
        <v>16884.112822999999</v>
      </c>
      <c r="G34" s="66">
        <v>1.9386E-2</v>
      </c>
      <c r="H34" s="43">
        <v>49</v>
      </c>
      <c r="I34" s="44">
        <v>17087.827270000002</v>
      </c>
      <c r="J34" s="74">
        <v>5.5556000000000001E-2</v>
      </c>
      <c r="K34" s="44">
        <v>46</v>
      </c>
      <c r="L34" s="44">
        <v>13494.139061</v>
      </c>
      <c r="M34" s="66">
        <v>-1.5679999999999999E-3</v>
      </c>
      <c r="N34" s="43">
        <v>0</v>
      </c>
      <c r="O34" s="44">
        <v>0</v>
      </c>
      <c r="P34" s="74">
        <v>0</v>
      </c>
    </row>
    <row r="35" spans="1:16" ht="15" customHeight="1" x14ac:dyDescent="0.2">
      <c r="A35" s="111"/>
      <c r="B35" s="114"/>
      <c r="C35" s="84" t="s">
        <v>49</v>
      </c>
      <c r="D35" s="44">
        <v>-63</v>
      </c>
      <c r="E35" s="44">
        <v>0</v>
      </c>
      <c r="F35" s="44">
        <v>-8665.1868589999995</v>
      </c>
      <c r="G35" s="66">
        <v>-9.3604999999999994E-2</v>
      </c>
      <c r="H35" s="43">
        <v>-22</v>
      </c>
      <c r="I35" s="44">
        <v>-11357.226140999999</v>
      </c>
      <c r="J35" s="74">
        <v>-0.15692</v>
      </c>
      <c r="K35" s="44">
        <v>-41</v>
      </c>
      <c r="L35" s="44">
        <v>-7223.6529890000002</v>
      </c>
      <c r="M35" s="66">
        <v>-5.9242000000000003E-2</v>
      </c>
      <c r="N35" s="43">
        <v>0</v>
      </c>
      <c r="O35" s="44">
        <v>0</v>
      </c>
      <c r="P35" s="74">
        <v>0</v>
      </c>
    </row>
    <row r="36" spans="1:16" ht="15" customHeight="1" x14ac:dyDescent="0.2">
      <c r="A36" s="111"/>
      <c r="B36" s="114"/>
      <c r="C36" s="84" t="s">
        <v>50</v>
      </c>
      <c r="D36" s="44">
        <v>-149</v>
      </c>
      <c r="E36" s="44">
        <v>0</v>
      </c>
      <c r="F36" s="44">
        <v>-14573.793890999999</v>
      </c>
      <c r="G36" s="66">
        <v>-0.187497</v>
      </c>
      <c r="H36" s="43">
        <v>-56</v>
      </c>
      <c r="I36" s="44">
        <v>-30298.809601000001</v>
      </c>
      <c r="J36" s="74">
        <v>-0.37131799999999998</v>
      </c>
      <c r="K36" s="44">
        <v>-93</v>
      </c>
      <c r="L36" s="44">
        <v>-7098.8066989999998</v>
      </c>
      <c r="M36" s="66">
        <v>-9.9432000000000006E-2</v>
      </c>
      <c r="N36" s="43">
        <v>0</v>
      </c>
      <c r="O36" s="44">
        <v>0</v>
      </c>
      <c r="P36" s="74">
        <v>0</v>
      </c>
    </row>
    <row r="37" spans="1:16" ht="15" customHeight="1" x14ac:dyDescent="0.2">
      <c r="A37" s="111"/>
      <c r="B37" s="114"/>
      <c r="C37" s="84" t="s">
        <v>51</v>
      </c>
      <c r="D37" s="44">
        <v>-138</v>
      </c>
      <c r="E37" s="44">
        <v>0</v>
      </c>
      <c r="F37" s="44">
        <v>-22509.793184999999</v>
      </c>
      <c r="G37" s="66">
        <v>-0.19320999999999999</v>
      </c>
      <c r="H37" s="43">
        <v>-37</v>
      </c>
      <c r="I37" s="44">
        <v>-24170.355823999998</v>
      </c>
      <c r="J37" s="74">
        <v>-0.15995100000000001</v>
      </c>
      <c r="K37" s="44">
        <v>-101</v>
      </c>
      <c r="L37" s="44">
        <v>-22796.868514000002</v>
      </c>
      <c r="M37" s="66">
        <v>-0.21614900000000001</v>
      </c>
      <c r="N37" s="43">
        <v>0</v>
      </c>
      <c r="O37" s="44">
        <v>0</v>
      </c>
      <c r="P37" s="74">
        <v>0</v>
      </c>
    </row>
    <row r="38" spans="1:16" s="3" customFormat="1" ht="15" customHeight="1" x14ac:dyDescent="0.2">
      <c r="A38" s="111"/>
      <c r="B38" s="114"/>
      <c r="C38" s="84" t="s">
        <v>52</v>
      </c>
      <c r="D38" s="35">
        <v>-112</v>
      </c>
      <c r="E38" s="35">
        <v>0</v>
      </c>
      <c r="F38" s="35">
        <v>-9872.1820989999997</v>
      </c>
      <c r="G38" s="68">
        <v>-0.14349200000000001</v>
      </c>
      <c r="H38" s="43">
        <v>-34</v>
      </c>
      <c r="I38" s="44">
        <v>17525.270869</v>
      </c>
      <c r="J38" s="74">
        <v>0.196296</v>
      </c>
      <c r="K38" s="35">
        <v>-78</v>
      </c>
      <c r="L38" s="35">
        <v>-22649.000522999999</v>
      </c>
      <c r="M38" s="68">
        <v>-0.30251800000000001</v>
      </c>
      <c r="N38" s="43">
        <v>0</v>
      </c>
      <c r="O38" s="44">
        <v>0</v>
      </c>
      <c r="P38" s="74">
        <v>0</v>
      </c>
    </row>
    <row r="39" spans="1:16" ht="15" customHeight="1" x14ac:dyDescent="0.2">
      <c r="A39" s="111"/>
      <c r="B39" s="114"/>
      <c r="C39" s="84" t="s">
        <v>53</v>
      </c>
      <c r="D39" s="44">
        <v>-116</v>
      </c>
      <c r="E39" s="44">
        <v>0</v>
      </c>
      <c r="F39" s="44">
        <v>-3220.8113880000001</v>
      </c>
      <c r="G39" s="66">
        <v>-0.282636</v>
      </c>
      <c r="H39" s="43">
        <v>-38</v>
      </c>
      <c r="I39" s="44">
        <v>1762.8134399999999</v>
      </c>
      <c r="J39" s="74">
        <v>-0.37352200000000002</v>
      </c>
      <c r="K39" s="44">
        <v>-78</v>
      </c>
      <c r="L39" s="44">
        <v>-5038.3043639999996</v>
      </c>
      <c r="M39" s="66">
        <v>-0.25808599999999998</v>
      </c>
      <c r="N39" s="43">
        <v>0</v>
      </c>
      <c r="O39" s="44">
        <v>0</v>
      </c>
      <c r="P39" s="74">
        <v>0</v>
      </c>
    </row>
    <row r="40" spans="1:16" ht="15" customHeight="1" x14ac:dyDescent="0.2">
      <c r="A40" s="111"/>
      <c r="B40" s="114"/>
      <c r="C40" s="84" t="s">
        <v>54</v>
      </c>
      <c r="D40" s="44">
        <v>-93</v>
      </c>
      <c r="E40" s="44">
        <v>0</v>
      </c>
      <c r="F40" s="44">
        <v>18341.044586</v>
      </c>
      <c r="G40" s="66">
        <v>-0.14536299999999999</v>
      </c>
      <c r="H40" s="43">
        <v>-34</v>
      </c>
      <c r="I40" s="44">
        <v>26139.391013</v>
      </c>
      <c r="J40" s="74">
        <v>-0.20209099999999999</v>
      </c>
      <c r="K40" s="44">
        <v>-59</v>
      </c>
      <c r="L40" s="44">
        <v>13886.089743</v>
      </c>
      <c r="M40" s="66">
        <v>-0.11937399999999999</v>
      </c>
      <c r="N40" s="43">
        <v>0</v>
      </c>
      <c r="O40" s="44">
        <v>0</v>
      </c>
      <c r="P40" s="74">
        <v>0</v>
      </c>
    </row>
    <row r="41" spans="1:16" ht="15" customHeight="1" x14ac:dyDescent="0.2">
      <c r="A41" s="111"/>
      <c r="B41" s="114"/>
      <c r="C41" s="84" t="s">
        <v>55</v>
      </c>
      <c r="D41" s="44">
        <v>-105</v>
      </c>
      <c r="E41" s="44">
        <v>0</v>
      </c>
      <c r="F41" s="44">
        <v>-33696.441244000001</v>
      </c>
      <c r="G41" s="66">
        <v>-0.49107099999999998</v>
      </c>
      <c r="H41" s="43">
        <v>-44</v>
      </c>
      <c r="I41" s="44">
        <v>-6368.9249490000002</v>
      </c>
      <c r="J41" s="74">
        <v>-0.23913000000000001</v>
      </c>
      <c r="K41" s="44">
        <v>-61</v>
      </c>
      <c r="L41" s="44">
        <v>-48022.728359000001</v>
      </c>
      <c r="M41" s="66">
        <v>-0.66666700000000001</v>
      </c>
      <c r="N41" s="43">
        <v>0</v>
      </c>
      <c r="O41" s="44">
        <v>0</v>
      </c>
      <c r="P41" s="74">
        <v>0</v>
      </c>
    </row>
    <row r="42" spans="1:16" s="3" customFormat="1" ht="15" customHeight="1" x14ac:dyDescent="0.2">
      <c r="A42" s="111"/>
      <c r="B42" s="114"/>
      <c r="C42" s="84" t="s">
        <v>56</v>
      </c>
      <c r="D42" s="35">
        <v>-139</v>
      </c>
      <c r="E42" s="35">
        <v>0</v>
      </c>
      <c r="F42" s="35">
        <v>-33535.867098000002</v>
      </c>
      <c r="G42" s="68">
        <v>-0.310811</v>
      </c>
      <c r="H42" s="43">
        <v>-51</v>
      </c>
      <c r="I42" s="44">
        <v>-92984.201589999997</v>
      </c>
      <c r="J42" s="74">
        <v>-0.12069000000000001</v>
      </c>
      <c r="K42" s="35">
        <v>-88</v>
      </c>
      <c r="L42" s="35">
        <v>197325.030298</v>
      </c>
      <c r="M42" s="68">
        <v>-0.43333300000000002</v>
      </c>
      <c r="N42" s="43">
        <v>0</v>
      </c>
      <c r="O42" s="44">
        <v>0</v>
      </c>
      <c r="P42" s="74">
        <v>0</v>
      </c>
    </row>
    <row r="43" spans="1:16" s="3" customFormat="1" ht="15" customHeight="1" x14ac:dyDescent="0.2">
      <c r="A43" s="112"/>
      <c r="B43" s="115"/>
      <c r="C43" s="85" t="s">
        <v>9</v>
      </c>
      <c r="D43" s="46">
        <v>-800</v>
      </c>
      <c r="E43" s="46">
        <v>0</v>
      </c>
      <c r="F43" s="46">
        <v>-26717.80991</v>
      </c>
      <c r="G43" s="67">
        <v>-0.233985</v>
      </c>
      <c r="H43" s="87">
        <v>-263</v>
      </c>
      <c r="I43" s="46">
        <v>-25394.133367999999</v>
      </c>
      <c r="J43" s="75">
        <v>-0.21087600000000001</v>
      </c>
      <c r="K43" s="46">
        <v>-537</v>
      </c>
      <c r="L43" s="46">
        <v>-27446.977096999999</v>
      </c>
      <c r="M43" s="67">
        <v>-0.245948</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1</v>
      </c>
      <c r="E45" s="53">
        <v>1.9608E-2</v>
      </c>
      <c r="F45" s="44">
        <v>292082</v>
      </c>
      <c r="G45" s="66">
        <v>0</v>
      </c>
      <c r="H45" s="43">
        <v>0</v>
      </c>
      <c r="I45" s="44">
        <v>0</v>
      </c>
      <c r="J45" s="74">
        <v>0</v>
      </c>
      <c r="K45" s="44">
        <v>1</v>
      </c>
      <c r="L45" s="44">
        <v>292082</v>
      </c>
      <c r="M45" s="66">
        <v>0</v>
      </c>
      <c r="N45" s="43">
        <v>0</v>
      </c>
      <c r="O45" s="44">
        <v>0</v>
      </c>
      <c r="P45" s="74">
        <v>0</v>
      </c>
    </row>
    <row r="46" spans="1:16" ht="15" customHeight="1" x14ac:dyDescent="0.2">
      <c r="A46" s="111"/>
      <c r="B46" s="114"/>
      <c r="C46" s="84" t="s">
        <v>48</v>
      </c>
      <c r="D46" s="44">
        <v>26</v>
      </c>
      <c r="E46" s="53">
        <v>5.4968000000000003E-2</v>
      </c>
      <c r="F46" s="44">
        <v>171807.307692</v>
      </c>
      <c r="G46" s="66">
        <v>0</v>
      </c>
      <c r="H46" s="43">
        <v>12</v>
      </c>
      <c r="I46" s="44">
        <v>168658.33333299999</v>
      </c>
      <c r="J46" s="74">
        <v>0</v>
      </c>
      <c r="K46" s="44">
        <v>14</v>
      </c>
      <c r="L46" s="44">
        <v>174506.428571</v>
      </c>
      <c r="M46" s="66">
        <v>0</v>
      </c>
      <c r="N46" s="43">
        <v>0</v>
      </c>
      <c r="O46" s="44">
        <v>0</v>
      </c>
      <c r="P46" s="74">
        <v>0</v>
      </c>
    </row>
    <row r="47" spans="1:16" ht="15" customHeight="1" x14ac:dyDescent="0.2">
      <c r="A47" s="111"/>
      <c r="B47" s="114"/>
      <c r="C47" s="84" t="s">
        <v>49</v>
      </c>
      <c r="D47" s="44">
        <v>139</v>
      </c>
      <c r="E47" s="53">
        <v>9.0495000000000006E-2</v>
      </c>
      <c r="F47" s="44">
        <v>193422.201439</v>
      </c>
      <c r="G47" s="66">
        <v>0.20863300000000001</v>
      </c>
      <c r="H47" s="43">
        <v>40</v>
      </c>
      <c r="I47" s="44">
        <v>183037.8</v>
      </c>
      <c r="J47" s="74">
        <v>0.17499999999999999</v>
      </c>
      <c r="K47" s="44">
        <v>99</v>
      </c>
      <c r="L47" s="44">
        <v>197617.919192</v>
      </c>
      <c r="M47" s="66">
        <v>0.222222</v>
      </c>
      <c r="N47" s="43">
        <v>0</v>
      </c>
      <c r="O47" s="44">
        <v>0</v>
      </c>
      <c r="P47" s="74">
        <v>0</v>
      </c>
    </row>
    <row r="48" spans="1:16" ht="15" customHeight="1" x14ac:dyDescent="0.2">
      <c r="A48" s="111"/>
      <c r="B48" s="114"/>
      <c r="C48" s="84" t="s">
        <v>50</v>
      </c>
      <c r="D48" s="44">
        <v>204</v>
      </c>
      <c r="E48" s="53">
        <v>7.7507999999999994E-2</v>
      </c>
      <c r="F48" s="44">
        <v>219692.598039</v>
      </c>
      <c r="G48" s="66">
        <v>0.43137300000000001</v>
      </c>
      <c r="H48" s="43">
        <v>56</v>
      </c>
      <c r="I48" s="44">
        <v>239966.196429</v>
      </c>
      <c r="J48" s="74">
        <v>0.625</v>
      </c>
      <c r="K48" s="44">
        <v>148</v>
      </c>
      <c r="L48" s="44">
        <v>212021.506757</v>
      </c>
      <c r="M48" s="66">
        <v>0.35810799999999998</v>
      </c>
      <c r="N48" s="43">
        <v>0</v>
      </c>
      <c r="O48" s="44">
        <v>0</v>
      </c>
      <c r="P48" s="74">
        <v>0</v>
      </c>
    </row>
    <row r="49" spans="1:16" ht="15" customHeight="1" x14ac:dyDescent="0.2">
      <c r="A49" s="111"/>
      <c r="B49" s="114"/>
      <c r="C49" s="84" t="s">
        <v>51</v>
      </c>
      <c r="D49" s="44">
        <v>164</v>
      </c>
      <c r="E49" s="53">
        <v>6.6342999999999999E-2</v>
      </c>
      <c r="F49" s="44">
        <v>224493.72560999999</v>
      </c>
      <c r="G49" s="66">
        <v>0.50609800000000005</v>
      </c>
      <c r="H49" s="43">
        <v>45</v>
      </c>
      <c r="I49" s="44">
        <v>235826.93333299999</v>
      </c>
      <c r="J49" s="74">
        <v>0.6</v>
      </c>
      <c r="K49" s="44">
        <v>119</v>
      </c>
      <c r="L49" s="44">
        <v>220208.05882400001</v>
      </c>
      <c r="M49" s="66">
        <v>0.47058800000000001</v>
      </c>
      <c r="N49" s="43">
        <v>0</v>
      </c>
      <c r="O49" s="44">
        <v>0</v>
      </c>
      <c r="P49" s="74">
        <v>0</v>
      </c>
    </row>
    <row r="50" spans="1:16" s="3" customFormat="1" ht="15" customHeight="1" x14ac:dyDescent="0.2">
      <c r="A50" s="111"/>
      <c r="B50" s="114"/>
      <c r="C50" s="84" t="s">
        <v>52</v>
      </c>
      <c r="D50" s="35">
        <v>106</v>
      </c>
      <c r="E50" s="55">
        <v>5.2526999999999997E-2</v>
      </c>
      <c r="F50" s="35">
        <v>248993.367925</v>
      </c>
      <c r="G50" s="68">
        <v>0.78301900000000002</v>
      </c>
      <c r="H50" s="43">
        <v>26</v>
      </c>
      <c r="I50" s="44">
        <v>239851.653846</v>
      </c>
      <c r="J50" s="74">
        <v>0.80769199999999997</v>
      </c>
      <c r="K50" s="35">
        <v>80</v>
      </c>
      <c r="L50" s="35">
        <v>251964.42499999999</v>
      </c>
      <c r="M50" s="68">
        <v>0.77500000000000002</v>
      </c>
      <c r="N50" s="43">
        <v>0</v>
      </c>
      <c r="O50" s="44">
        <v>0</v>
      </c>
      <c r="P50" s="74">
        <v>0</v>
      </c>
    </row>
    <row r="51" spans="1:16" ht="15" customHeight="1" x14ac:dyDescent="0.2">
      <c r="A51" s="111"/>
      <c r="B51" s="114"/>
      <c r="C51" s="84" t="s">
        <v>53</v>
      </c>
      <c r="D51" s="44">
        <v>63</v>
      </c>
      <c r="E51" s="53">
        <v>3.5117000000000002E-2</v>
      </c>
      <c r="F51" s="44">
        <v>260283.79365100001</v>
      </c>
      <c r="G51" s="66">
        <v>0.65079399999999998</v>
      </c>
      <c r="H51" s="43">
        <v>19</v>
      </c>
      <c r="I51" s="44">
        <v>285870.52631599997</v>
      </c>
      <c r="J51" s="74">
        <v>0.84210499999999999</v>
      </c>
      <c r="K51" s="44">
        <v>44</v>
      </c>
      <c r="L51" s="44">
        <v>249234.977273</v>
      </c>
      <c r="M51" s="66">
        <v>0.56818199999999996</v>
      </c>
      <c r="N51" s="43">
        <v>0</v>
      </c>
      <c r="O51" s="44">
        <v>0</v>
      </c>
      <c r="P51" s="74">
        <v>0</v>
      </c>
    </row>
    <row r="52" spans="1:16" ht="15" customHeight="1" x14ac:dyDescent="0.2">
      <c r="A52" s="111"/>
      <c r="B52" s="114"/>
      <c r="C52" s="84" t="s">
        <v>54</v>
      </c>
      <c r="D52" s="44">
        <v>43</v>
      </c>
      <c r="E52" s="53">
        <v>2.8496E-2</v>
      </c>
      <c r="F52" s="44">
        <v>257347.83720899999</v>
      </c>
      <c r="G52" s="66">
        <v>0.53488400000000003</v>
      </c>
      <c r="H52" s="43">
        <v>14</v>
      </c>
      <c r="I52" s="44">
        <v>224885.714286</v>
      </c>
      <c r="J52" s="74">
        <v>0.214286</v>
      </c>
      <c r="K52" s="44">
        <v>29</v>
      </c>
      <c r="L52" s="44">
        <v>273019.20689700003</v>
      </c>
      <c r="M52" s="66">
        <v>0.68965500000000002</v>
      </c>
      <c r="N52" s="43">
        <v>0</v>
      </c>
      <c r="O52" s="44">
        <v>0</v>
      </c>
      <c r="P52" s="74">
        <v>0</v>
      </c>
    </row>
    <row r="53" spans="1:16" ht="15" customHeight="1" x14ac:dyDescent="0.2">
      <c r="A53" s="111"/>
      <c r="B53" s="114"/>
      <c r="C53" s="84" t="s">
        <v>55</v>
      </c>
      <c r="D53" s="44">
        <v>9</v>
      </c>
      <c r="E53" s="53">
        <v>6.829E-3</v>
      </c>
      <c r="F53" s="44">
        <v>293007</v>
      </c>
      <c r="G53" s="66">
        <v>0.44444400000000001</v>
      </c>
      <c r="H53" s="43">
        <v>4</v>
      </c>
      <c r="I53" s="44">
        <v>357136.75</v>
      </c>
      <c r="J53" s="74">
        <v>0.5</v>
      </c>
      <c r="K53" s="44">
        <v>5</v>
      </c>
      <c r="L53" s="44">
        <v>241703.2</v>
      </c>
      <c r="M53" s="66">
        <v>0.4</v>
      </c>
      <c r="N53" s="43">
        <v>0</v>
      </c>
      <c r="O53" s="44">
        <v>0</v>
      </c>
      <c r="P53" s="74">
        <v>0</v>
      </c>
    </row>
    <row r="54" spans="1:16" s="3" customFormat="1" ht="15" customHeight="1" x14ac:dyDescent="0.2">
      <c r="A54" s="111"/>
      <c r="B54" s="114"/>
      <c r="C54" s="84" t="s">
        <v>56</v>
      </c>
      <c r="D54" s="35">
        <v>6</v>
      </c>
      <c r="E54" s="55">
        <v>2.7780000000000001E-3</v>
      </c>
      <c r="F54" s="35">
        <v>423798.66666699998</v>
      </c>
      <c r="G54" s="68">
        <v>1.1666669999999999</v>
      </c>
      <c r="H54" s="43">
        <v>1</v>
      </c>
      <c r="I54" s="44">
        <v>277377</v>
      </c>
      <c r="J54" s="74">
        <v>0</v>
      </c>
      <c r="K54" s="35">
        <v>5</v>
      </c>
      <c r="L54" s="35">
        <v>453083</v>
      </c>
      <c r="M54" s="68">
        <v>1.4</v>
      </c>
      <c r="N54" s="43">
        <v>0</v>
      </c>
      <c r="O54" s="44">
        <v>0</v>
      </c>
      <c r="P54" s="74">
        <v>0</v>
      </c>
    </row>
    <row r="55" spans="1:16" s="3" customFormat="1" ht="15" customHeight="1" x14ac:dyDescent="0.2">
      <c r="A55" s="112"/>
      <c r="B55" s="115"/>
      <c r="C55" s="85" t="s">
        <v>9</v>
      </c>
      <c r="D55" s="46">
        <v>761</v>
      </c>
      <c r="E55" s="54">
        <v>4.7636999999999999E-2</v>
      </c>
      <c r="F55" s="46">
        <v>226433.64914600001</v>
      </c>
      <c r="G55" s="67">
        <v>0.47043400000000002</v>
      </c>
      <c r="H55" s="87">
        <v>217</v>
      </c>
      <c r="I55" s="46">
        <v>230035.65898599999</v>
      </c>
      <c r="J55" s="75">
        <v>0.511521</v>
      </c>
      <c r="K55" s="46">
        <v>544</v>
      </c>
      <c r="L55" s="46">
        <v>224996.818015</v>
      </c>
      <c r="M55" s="67">
        <v>0.454044</v>
      </c>
      <c r="N55" s="87">
        <v>0</v>
      </c>
      <c r="O55" s="46">
        <v>0</v>
      </c>
      <c r="P55" s="75">
        <v>0</v>
      </c>
    </row>
    <row r="56" spans="1:16" ht="15" customHeight="1" x14ac:dyDescent="0.2">
      <c r="A56" s="110">
        <v>5</v>
      </c>
      <c r="B56" s="113" t="s">
        <v>60</v>
      </c>
      <c r="C56" s="84" t="s">
        <v>46</v>
      </c>
      <c r="D56" s="44">
        <v>12</v>
      </c>
      <c r="E56" s="53">
        <v>1</v>
      </c>
      <c r="F56" s="44">
        <v>79954</v>
      </c>
      <c r="G56" s="66">
        <v>0.16666700000000001</v>
      </c>
      <c r="H56" s="43">
        <v>5</v>
      </c>
      <c r="I56" s="44">
        <v>94950.399999999994</v>
      </c>
      <c r="J56" s="74">
        <v>0.2</v>
      </c>
      <c r="K56" s="44">
        <v>7</v>
      </c>
      <c r="L56" s="44">
        <v>69242.285713999998</v>
      </c>
      <c r="M56" s="66">
        <v>0.14285700000000001</v>
      </c>
      <c r="N56" s="43">
        <v>0</v>
      </c>
      <c r="O56" s="44">
        <v>0</v>
      </c>
      <c r="P56" s="74">
        <v>0</v>
      </c>
    </row>
    <row r="57" spans="1:16" ht="15" customHeight="1" x14ac:dyDescent="0.2">
      <c r="A57" s="111"/>
      <c r="B57" s="114"/>
      <c r="C57" s="84" t="s">
        <v>47</v>
      </c>
      <c r="D57" s="44">
        <v>51</v>
      </c>
      <c r="E57" s="53">
        <v>1</v>
      </c>
      <c r="F57" s="44">
        <v>133552.19607800001</v>
      </c>
      <c r="G57" s="66">
        <v>7.8431000000000001E-2</v>
      </c>
      <c r="H57" s="43">
        <v>17</v>
      </c>
      <c r="I57" s="44">
        <v>116376.05882400001</v>
      </c>
      <c r="J57" s="74">
        <v>0</v>
      </c>
      <c r="K57" s="44">
        <v>34</v>
      </c>
      <c r="L57" s="44">
        <v>142140.26470599999</v>
      </c>
      <c r="M57" s="66">
        <v>0.117647</v>
      </c>
      <c r="N57" s="43">
        <v>0</v>
      </c>
      <c r="O57" s="44">
        <v>0</v>
      </c>
      <c r="P57" s="74">
        <v>0</v>
      </c>
    </row>
    <row r="58" spans="1:16" ht="15" customHeight="1" x14ac:dyDescent="0.2">
      <c r="A58" s="111"/>
      <c r="B58" s="114"/>
      <c r="C58" s="84" t="s">
        <v>48</v>
      </c>
      <c r="D58" s="44">
        <v>473</v>
      </c>
      <c r="E58" s="53">
        <v>1</v>
      </c>
      <c r="F58" s="44">
        <v>167993.30866800001</v>
      </c>
      <c r="G58" s="66">
        <v>4.6511999999999998E-2</v>
      </c>
      <c r="H58" s="43">
        <v>184</v>
      </c>
      <c r="I58" s="44">
        <v>178738.184783</v>
      </c>
      <c r="J58" s="74">
        <v>7.6087000000000002E-2</v>
      </c>
      <c r="K58" s="44">
        <v>289</v>
      </c>
      <c r="L58" s="44">
        <v>161152.28027700001</v>
      </c>
      <c r="M58" s="66">
        <v>2.7681999999999998E-2</v>
      </c>
      <c r="N58" s="43">
        <v>0</v>
      </c>
      <c r="O58" s="44">
        <v>0</v>
      </c>
      <c r="P58" s="74">
        <v>0</v>
      </c>
    </row>
    <row r="59" spans="1:16" ht="15" customHeight="1" x14ac:dyDescent="0.2">
      <c r="A59" s="111"/>
      <c r="B59" s="114"/>
      <c r="C59" s="84" t="s">
        <v>49</v>
      </c>
      <c r="D59" s="44">
        <v>1536</v>
      </c>
      <c r="E59" s="53">
        <v>1</v>
      </c>
      <c r="F59" s="44">
        <v>183680.68424500001</v>
      </c>
      <c r="G59" s="66">
        <v>0.166016</v>
      </c>
      <c r="H59" s="43">
        <v>568</v>
      </c>
      <c r="I59" s="44">
        <v>192973.73239399999</v>
      </c>
      <c r="J59" s="74">
        <v>0.25880300000000001</v>
      </c>
      <c r="K59" s="44">
        <v>968</v>
      </c>
      <c r="L59" s="44">
        <v>178227.73863599999</v>
      </c>
      <c r="M59" s="66">
        <v>0.11157</v>
      </c>
      <c r="N59" s="43">
        <v>0</v>
      </c>
      <c r="O59" s="44">
        <v>0</v>
      </c>
      <c r="P59" s="74">
        <v>0</v>
      </c>
    </row>
    <row r="60" spans="1:16" ht="15" customHeight="1" x14ac:dyDescent="0.2">
      <c r="A60" s="111"/>
      <c r="B60" s="114"/>
      <c r="C60" s="84" t="s">
        <v>50</v>
      </c>
      <c r="D60" s="44">
        <v>2632</v>
      </c>
      <c r="E60" s="53">
        <v>1</v>
      </c>
      <c r="F60" s="44">
        <v>206896.07104899999</v>
      </c>
      <c r="G60" s="66">
        <v>0.35106399999999999</v>
      </c>
      <c r="H60" s="43">
        <v>944</v>
      </c>
      <c r="I60" s="44">
        <v>223265.76589000001</v>
      </c>
      <c r="J60" s="74">
        <v>0.52860200000000002</v>
      </c>
      <c r="K60" s="44">
        <v>1688</v>
      </c>
      <c r="L60" s="44">
        <v>197741.45497600001</v>
      </c>
      <c r="M60" s="66">
        <v>0.25177699999999997</v>
      </c>
      <c r="N60" s="43">
        <v>0</v>
      </c>
      <c r="O60" s="44">
        <v>0</v>
      </c>
      <c r="P60" s="74">
        <v>0</v>
      </c>
    </row>
    <row r="61" spans="1:16" ht="15" customHeight="1" x14ac:dyDescent="0.2">
      <c r="A61" s="111"/>
      <c r="B61" s="114"/>
      <c r="C61" s="84" t="s">
        <v>51</v>
      </c>
      <c r="D61" s="44">
        <v>2472</v>
      </c>
      <c r="E61" s="53">
        <v>1</v>
      </c>
      <c r="F61" s="44">
        <v>231811.072411</v>
      </c>
      <c r="G61" s="66">
        <v>0.53923900000000002</v>
      </c>
      <c r="H61" s="43">
        <v>847</v>
      </c>
      <c r="I61" s="44">
        <v>245283.75442700001</v>
      </c>
      <c r="J61" s="74">
        <v>0.67060200000000003</v>
      </c>
      <c r="K61" s="44">
        <v>1625</v>
      </c>
      <c r="L61" s="44">
        <v>224788.696</v>
      </c>
      <c r="M61" s="66">
        <v>0.47076899999999999</v>
      </c>
      <c r="N61" s="43">
        <v>0</v>
      </c>
      <c r="O61" s="44">
        <v>0</v>
      </c>
      <c r="P61" s="74">
        <v>0</v>
      </c>
    </row>
    <row r="62" spans="1:16" s="3" customFormat="1" ht="15" customHeight="1" x14ac:dyDescent="0.2">
      <c r="A62" s="111"/>
      <c r="B62" s="114"/>
      <c r="C62" s="84" t="s">
        <v>52</v>
      </c>
      <c r="D62" s="35">
        <v>2018</v>
      </c>
      <c r="E62" s="55">
        <v>1</v>
      </c>
      <c r="F62" s="35">
        <v>247424.92467800001</v>
      </c>
      <c r="G62" s="68">
        <v>0.71060500000000004</v>
      </c>
      <c r="H62" s="43">
        <v>702</v>
      </c>
      <c r="I62" s="44">
        <v>251284.396011</v>
      </c>
      <c r="J62" s="74">
        <v>0.730769</v>
      </c>
      <c r="K62" s="35">
        <v>1316</v>
      </c>
      <c r="L62" s="35">
        <v>245366.14893600001</v>
      </c>
      <c r="M62" s="68">
        <v>0.69984800000000003</v>
      </c>
      <c r="N62" s="43">
        <v>0</v>
      </c>
      <c r="O62" s="44">
        <v>0</v>
      </c>
      <c r="P62" s="74">
        <v>0</v>
      </c>
    </row>
    <row r="63" spans="1:16" ht="15" customHeight="1" x14ac:dyDescent="0.2">
      <c r="A63" s="111"/>
      <c r="B63" s="114"/>
      <c r="C63" s="84" t="s">
        <v>53</v>
      </c>
      <c r="D63" s="44">
        <v>1794</v>
      </c>
      <c r="E63" s="53">
        <v>1</v>
      </c>
      <c r="F63" s="44">
        <v>254421.538462</v>
      </c>
      <c r="G63" s="66">
        <v>0.78149400000000002</v>
      </c>
      <c r="H63" s="43">
        <v>683</v>
      </c>
      <c r="I63" s="44">
        <v>242348.54465600001</v>
      </c>
      <c r="J63" s="74">
        <v>0.59882899999999994</v>
      </c>
      <c r="K63" s="44">
        <v>1111</v>
      </c>
      <c r="L63" s="44">
        <v>261843.54995499999</v>
      </c>
      <c r="M63" s="66">
        <v>0.89378899999999994</v>
      </c>
      <c r="N63" s="43">
        <v>0</v>
      </c>
      <c r="O63" s="44">
        <v>0</v>
      </c>
      <c r="P63" s="74">
        <v>0</v>
      </c>
    </row>
    <row r="64" spans="1:16" ht="15" customHeight="1" x14ac:dyDescent="0.2">
      <c r="A64" s="111"/>
      <c r="B64" s="114"/>
      <c r="C64" s="84" t="s">
        <v>54</v>
      </c>
      <c r="D64" s="44">
        <v>1509</v>
      </c>
      <c r="E64" s="53">
        <v>1</v>
      </c>
      <c r="F64" s="44">
        <v>256196.09343899999</v>
      </c>
      <c r="G64" s="66">
        <v>0.67660699999999996</v>
      </c>
      <c r="H64" s="43">
        <v>605</v>
      </c>
      <c r="I64" s="44">
        <v>239110.489256</v>
      </c>
      <c r="J64" s="74">
        <v>0.45619799999999999</v>
      </c>
      <c r="K64" s="44">
        <v>904</v>
      </c>
      <c r="L64" s="44">
        <v>267630.59623899998</v>
      </c>
      <c r="M64" s="66">
        <v>0.82411500000000004</v>
      </c>
      <c r="N64" s="43">
        <v>0</v>
      </c>
      <c r="O64" s="44">
        <v>0</v>
      </c>
      <c r="P64" s="74">
        <v>0</v>
      </c>
    </row>
    <row r="65" spans="1:16" ht="15" customHeight="1" x14ac:dyDescent="0.2">
      <c r="A65" s="111"/>
      <c r="B65" s="114"/>
      <c r="C65" s="84" t="s">
        <v>55</v>
      </c>
      <c r="D65" s="44">
        <v>1318</v>
      </c>
      <c r="E65" s="53">
        <v>1</v>
      </c>
      <c r="F65" s="44">
        <v>257533.57587299999</v>
      </c>
      <c r="G65" s="66">
        <v>0.57587299999999997</v>
      </c>
      <c r="H65" s="43">
        <v>506</v>
      </c>
      <c r="I65" s="44">
        <v>231414.071146</v>
      </c>
      <c r="J65" s="74">
        <v>0.245059</v>
      </c>
      <c r="K65" s="44">
        <v>812</v>
      </c>
      <c r="L65" s="44">
        <v>273810.01601000002</v>
      </c>
      <c r="M65" s="66">
        <v>0.78202000000000005</v>
      </c>
      <c r="N65" s="43">
        <v>0</v>
      </c>
      <c r="O65" s="44">
        <v>0</v>
      </c>
      <c r="P65" s="74">
        <v>0</v>
      </c>
    </row>
    <row r="66" spans="1:16" s="3" customFormat="1" ht="15" customHeight="1" x14ac:dyDescent="0.2">
      <c r="A66" s="111"/>
      <c r="B66" s="114"/>
      <c r="C66" s="84" t="s">
        <v>56</v>
      </c>
      <c r="D66" s="35">
        <v>2160</v>
      </c>
      <c r="E66" s="55">
        <v>1</v>
      </c>
      <c r="F66" s="35">
        <v>250649.25972199999</v>
      </c>
      <c r="G66" s="68">
        <v>0.315278</v>
      </c>
      <c r="H66" s="43">
        <v>919</v>
      </c>
      <c r="I66" s="44">
        <v>213170.614799</v>
      </c>
      <c r="J66" s="74">
        <v>8.9227000000000001E-2</v>
      </c>
      <c r="K66" s="35">
        <v>1241</v>
      </c>
      <c r="L66" s="35">
        <v>278403.38920199999</v>
      </c>
      <c r="M66" s="68">
        <v>0.48267500000000002</v>
      </c>
      <c r="N66" s="43">
        <v>0</v>
      </c>
      <c r="O66" s="44">
        <v>0</v>
      </c>
      <c r="P66" s="74">
        <v>0</v>
      </c>
    </row>
    <row r="67" spans="1:16" s="3" customFormat="1" ht="15" customHeight="1" x14ac:dyDescent="0.2">
      <c r="A67" s="112"/>
      <c r="B67" s="115"/>
      <c r="C67" s="85" t="s">
        <v>9</v>
      </c>
      <c r="D67" s="46">
        <v>15975</v>
      </c>
      <c r="E67" s="54">
        <v>1</v>
      </c>
      <c r="F67" s="46">
        <v>232245.36481999999</v>
      </c>
      <c r="G67" s="67">
        <v>0.49057899999999999</v>
      </c>
      <c r="H67" s="87">
        <v>5980</v>
      </c>
      <c r="I67" s="46">
        <v>227935.64163900001</v>
      </c>
      <c r="J67" s="75">
        <v>0.440301</v>
      </c>
      <c r="K67" s="46">
        <v>9995</v>
      </c>
      <c r="L67" s="46">
        <v>234823.86853400001</v>
      </c>
      <c r="M67" s="67">
        <v>0.52066000000000001</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310" priority="30" operator="notEqual">
      <formula>H8+K8+N8</formula>
    </cfRule>
  </conditionalFormatting>
  <conditionalFormatting sqref="D20:D30">
    <cfRule type="cellIs" dxfId="309" priority="29" operator="notEqual">
      <formula>H20+K20+N20</formula>
    </cfRule>
  </conditionalFormatting>
  <conditionalFormatting sqref="D32:D42">
    <cfRule type="cellIs" dxfId="308" priority="28" operator="notEqual">
      <formula>H32+K32+N32</formula>
    </cfRule>
  </conditionalFormatting>
  <conditionalFormatting sqref="D44:D54">
    <cfRule type="cellIs" dxfId="307" priority="27" operator="notEqual">
      <formula>H44+K44+N44</formula>
    </cfRule>
  </conditionalFormatting>
  <conditionalFormatting sqref="D56:D66">
    <cfRule type="cellIs" dxfId="306" priority="26" operator="notEqual">
      <formula>H56+K56+N56</formula>
    </cfRule>
  </conditionalFormatting>
  <conditionalFormatting sqref="D19">
    <cfRule type="cellIs" dxfId="305" priority="25" operator="notEqual">
      <formula>SUM(D8:D18)</formula>
    </cfRule>
  </conditionalFormatting>
  <conditionalFormatting sqref="D31">
    <cfRule type="cellIs" dxfId="304" priority="24" operator="notEqual">
      <formula>H31+K31+N31</formula>
    </cfRule>
  </conditionalFormatting>
  <conditionalFormatting sqref="D31">
    <cfRule type="cellIs" dxfId="303" priority="23" operator="notEqual">
      <formula>SUM(D20:D30)</formula>
    </cfRule>
  </conditionalFormatting>
  <conditionalFormatting sqref="D43">
    <cfRule type="cellIs" dxfId="302" priority="22" operator="notEqual">
      <formula>H43+K43+N43</formula>
    </cfRule>
  </conditionalFormatting>
  <conditionalFormatting sqref="D43">
    <cfRule type="cellIs" dxfId="301" priority="21" operator="notEqual">
      <formula>SUM(D32:D42)</formula>
    </cfRule>
  </conditionalFormatting>
  <conditionalFormatting sqref="D55">
    <cfRule type="cellIs" dxfId="300" priority="20" operator="notEqual">
      <formula>H55+K55+N55</formula>
    </cfRule>
  </conditionalFormatting>
  <conditionalFormatting sqref="D55">
    <cfRule type="cellIs" dxfId="299" priority="19" operator="notEqual">
      <formula>SUM(D44:D54)</formula>
    </cfRule>
  </conditionalFormatting>
  <conditionalFormatting sqref="D67">
    <cfRule type="cellIs" dxfId="298" priority="18" operator="notEqual">
      <formula>H67+K67+N67</formula>
    </cfRule>
  </conditionalFormatting>
  <conditionalFormatting sqref="D67">
    <cfRule type="cellIs" dxfId="297" priority="17" operator="notEqual">
      <formula>SUM(D56:D66)</formula>
    </cfRule>
  </conditionalFormatting>
  <conditionalFormatting sqref="H19">
    <cfRule type="cellIs" dxfId="296" priority="16" operator="notEqual">
      <formula>SUM(H8:H18)</formula>
    </cfRule>
  </conditionalFormatting>
  <conditionalFormatting sqref="K19">
    <cfRule type="cellIs" dxfId="295" priority="15" operator="notEqual">
      <formula>SUM(K8:K18)</formula>
    </cfRule>
  </conditionalFormatting>
  <conditionalFormatting sqref="N19">
    <cfRule type="cellIs" dxfId="294" priority="14" operator="notEqual">
      <formula>SUM(N8:N18)</formula>
    </cfRule>
  </conditionalFormatting>
  <conditionalFormatting sqref="H31">
    <cfRule type="cellIs" dxfId="293" priority="13" operator="notEqual">
      <formula>SUM(H20:H30)</formula>
    </cfRule>
  </conditionalFormatting>
  <conditionalFormatting sqref="K31">
    <cfRule type="cellIs" dxfId="292" priority="12" operator="notEqual">
      <formula>SUM(K20:K30)</formula>
    </cfRule>
  </conditionalFormatting>
  <conditionalFormatting sqref="N31">
    <cfRule type="cellIs" dxfId="291" priority="11" operator="notEqual">
      <formula>SUM(N20:N30)</formula>
    </cfRule>
  </conditionalFormatting>
  <conditionalFormatting sqref="H43">
    <cfRule type="cellIs" dxfId="290" priority="10" operator="notEqual">
      <formula>SUM(H32:H42)</formula>
    </cfRule>
  </conditionalFormatting>
  <conditionalFormatting sqref="K43">
    <cfRule type="cellIs" dxfId="289" priority="9" operator="notEqual">
      <formula>SUM(K32:K42)</formula>
    </cfRule>
  </conditionalFormatting>
  <conditionalFormatting sqref="N43">
    <cfRule type="cellIs" dxfId="288" priority="8" operator="notEqual">
      <formula>SUM(N32:N42)</formula>
    </cfRule>
  </conditionalFormatting>
  <conditionalFormatting sqref="H55">
    <cfRule type="cellIs" dxfId="287" priority="7" operator="notEqual">
      <formula>SUM(H44:H54)</formula>
    </cfRule>
  </conditionalFormatting>
  <conditionalFormatting sqref="K55">
    <cfRule type="cellIs" dxfId="286" priority="6" operator="notEqual">
      <formula>SUM(K44:K54)</formula>
    </cfRule>
  </conditionalFormatting>
  <conditionalFormatting sqref="N55">
    <cfRule type="cellIs" dxfId="285" priority="5" operator="notEqual">
      <formula>SUM(N44:N54)</formula>
    </cfRule>
  </conditionalFormatting>
  <conditionalFormatting sqref="H67">
    <cfRule type="cellIs" dxfId="284" priority="4" operator="notEqual">
      <formula>SUM(H56:H66)</formula>
    </cfRule>
  </conditionalFormatting>
  <conditionalFormatting sqref="K67">
    <cfRule type="cellIs" dxfId="283" priority="3" operator="notEqual">
      <formula>SUM(K56:K66)</formula>
    </cfRule>
  </conditionalFormatting>
  <conditionalFormatting sqref="N67">
    <cfRule type="cellIs" dxfId="282" priority="2" operator="notEqual">
      <formula>SUM(N56:N66)</formula>
    </cfRule>
  </conditionalFormatting>
  <conditionalFormatting sqref="D32:D43">
    <cfRule type="cellIs" dxfId="28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70</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11</v>
      </c>
      <c r="E8" s="53">
        <v>0.13414599999999999</v>
      </c>
      <c r="F8" s="44">
        <v>55040.376026999998</v>
      </c>
      <c r="G8" s="66">
        <v>0.272727</v>
      </c>
      <c r="H8" s="43">
        <v>6</v>
      </c>
      <c r="I8" s="44">
        <v>58281.205365000002</v>
      </c>
      <c r="J8" s="74">
        <v>0.5</v>
      </c>
      <c r="K8" s="44">
        <v>5</v>
      </c>
      <c r="L8" s="44">
        <v>51151.380820999999</v>
      </c>
      <c r="M8" s="66">
        <v>0</v>
      </c>
      <c r="N8" s="43">
        <v>0</v>
      </c>
      <c r="O8" s="44">
        <v>0</v>
      </c>
      <c r="P8" s="74">
        <v>0</v>
      </c>
    </row>
    <row r="9" spans="1:16" ht="15" customHeight="1" x14ac:dyDescent="0.2">
      <c r="A9" s="111"/>
      <c r="B9" s="114"/>
      <c r="C9" s="84" t="s">
        <v>47</v>
      </c>
      <c r="D9" s="44">
        <v>46</v>
      </c>
      <c r="E9" s="53">
        <v>0.14649699999999999</v>
      </c>
      <c r="F9" s="44">
        <v>111344.257877</v>
      </c>
      <c r="G9" s="66">
        <v>2.1739000000000001E-2</v>
      </c>
      <c r="H9" s="43">
        <v>17</v>
      </c>
      <c r="I9" s="44">
        <v>112709.03094900001</v>
      </c>
      <c r="J9" s="74">
        <v>5.8824000000000001E-2</v>
      </c>
      <c r="K9" s="44">
        <v>29</v>
      </c>
      <c r="L9" s="44">
        <v>110544.21848900001</v>
      </c>
      <c r="M9" s="66">
        <v>0</v>
      </c>
      <c r="N9" s="43">
        <v>0</v>
      </c>
      <c r="O9" s="44">
        <v>0</v>
      </c>
      <c r="P9" s="74">
        <v>0</v>
      </c>
    </row>
    <row r="10" spans="1:16" ht="15" customHeight="1" x14ac:dyDescent="0.2">
      <c r="A10" s="111"/>
      <c r="B10" s="114"/>
      <c r="C10" s="84" t="s">
        <v>48</v>
      </c>
      <c r="D10" s="44">
        <v>376</v>
      </c>
      <c r="E10" s="53">
        <v>0.133239</v>
      </c>
      <c r="F10" s="44">
        <v>146955.460142</v>
      </c>
      <c r="G10" s="66">
        <v>9.5744999999999997E-2</v>
      </c>
      <c r="H10" s="43">
        <v>130</v>
      </c>
      <c r="I10" s="44">
        <v>155167.308662</v>
      </c>
      <c r="J10" s="74">
        <v>0.16153799999999999</v>
      </c>
      <c r="K10" s="44">
        <v>246</v>
      </c>
      <c r="L10" s="44">
        <v>142615.86539600001</v>
      </c>
      <c r="M10" s="66">
        <v>6.0976000000000002E-2</v>
      </c>
      <c r="N10" s="43">
        <v>0</v>
      </c>
      <c r="O10" s="44">
        <v>0</v>
      </c>
      <c r="P10" s="74">
        <v>0</v>
      </c>
    </row>
    <row r="11" spans="1:16" ht="15" customHeight="1" x14ac:dyDescent="0.2">
      <c r="A11" s="111"/>
      <c r="B11" s="114"/>
      <c r="C11" s="84" t="s">
        <v>49</v>
      </c>
      <c r="D11" s="44">
        <v>964</v>
      </c>
      <c r="E11" s="53">
        <v>0.121349</v>
      </c>
      <c r="F11" s="44">
        <v>165734.01632299999</v>
      </c>
      <c r="G11" s="66">
        <v>0.23236499999999999</v>
      </c>
      <c r="H11" s="43">
        <v>334</v>
      </c>
      <c r="I11" s="44">
        <v>174173.50385199999</v>
      </c>
      <c r="J11" s="74">
        <v>0.36227500000000001</v>
      </c>
      <c r="K11" s="44">
        <v>630</v>
      </c>
      <c r="L11" s="44">
        <v>161259.74833199999</v>
      </c>
      <c r="M11" s="66">
        <v>0.163492</v>
      </c>
      <c r="N11" s="43">
        <v>0</v>
      </c>
      <c r="O11" s="44">
        <v>0</v>
      </c>
      <c r="P11" s="74">
        <v>0</v>
      </c>
    </row>
    <row r="12" spans="1:16" ht="15" customHeight="1" x14ac:dyDescent="0.2">
      <c r="A12" s="111"/>
      <c r="B12" s="114"/>
      <c r="C12" s="84" t="s">
        <v>50</v>
      </c>
      <c r="D12" s="44">
        <v>1236</v>
      </c>
      <c r="E12" s="53">
        <v>9.7230999999999998E-2</v>
      </c>
      <c r="F12" s="44">
        <v>184861.866622</v>
      </c>
      <c r="G12" s="66">
        <v>0.39077699999999999</v>
      </c>
      <c r="H12" s="43">
        <v>451</v>
      </c>
      <c r="I12" s="44">
        <v>198323.70044700001</v>
      </c>
      <c r="J12" s="74">
        <v>0.58758299999999997</v>
      </c>
      <c r="K12" s="44">
        <v>785</v>
      </c>
      <c r="L12" s="44">
        <v>177127.74298499999</v>
      </c>
      <c r="M12" s="66">
        <v>0.27770699999999998</v>
      </c>
      <c r="N12" s="43">
        <v>0</v>
      </c>
      <c r="O12" s="44">
        <v>0</v>
      </c>
      <c r="P12" s="74">
        <v>0</v>
      </c>
    </row>
    <row r="13" spans="1:16" ht="15" customHeight="1" x14ac:dyDescent="0.2">
      <c r="A13" s="111"/>
      <c r="B13" s="114"/>
      <c r="C13" s="84" t="s">
        <v>51</v>
      </c>
      <c r="D13" s="44">
        <v>1005</v>
      </c>
      <c r="E13" s="53">
        <v>8.1654000000000004E-2</v>
      </c>
      <c r="F13" s="44">
        <v>205991.27152499999</v>
      </c>
      <c r="G13" s="66">
        <v>0.59104500000000004</v>
      </c>
      <c r="H13" s="43">
        <v>343</v>
      </c>
      <c r="I13" s="44">
        <v>217949.851941</v>
      </c>
      <c r="J13" s="74">
        <v>0.72594800000000004</v>
      </c>
      <c r="K13" s="44">
        <v>662</v>
      </c>
      <c r="L13" s="44">
        <v>199795.20946700001</v>
      </c>
      <c r="M13" s="66">
        <v>0.52114799999999994</v>
      </c>
      <c r="N13" s="43">
        <v>0</v>
      </c>
      <c r="O13" s="44">
        <v>0</v>
      </c>
      <c r="P13" s="74">
        <v>0</v>
      </c>
    </row>
    <row r="14" spans="1:16" s="3" customFormat="1" ht="15" customHeight="1" x14ac:dyDescent="0.2">
      <c r="A14" s="111"/>
      <c r="B14" s="114"/>
      <c r="C14" s="84" t="s">
        <v>52</v>
      </c>
      <c r="D14" s="35">
        <v>744</v>
      </c>
      <c r="E14" s="55">
        <v>6.8622000000000002E-2</v>
      </c>
      <c r="F14" s="35">
        <v>217096.675544</v>
      </c>
      <c r="G14" s="68">
        <v>0.719086</v>
      </c>
      <c r="H14" s="43">
        <v>243</v>
      </c>
      <c r="I14" s="44">
        <v>209337.360415</v>
      </c>
      <c r="J14" s="74">
        <v>0.68724300000000005</v>
      </c>
      <c r="K14" s="35">
        <v>501</v>
      </c>
      <c r="L14" s="35">
        <v>220860.17569599999</v>
      </c>
      <c r="M14" s="68">
        <v>0.73453100000000004</v>
      </c>
      <c r="N14" s="43">
        <v>0</v>
      </c>
      <c r="O14" s="44">
        <v>0</v>
      </c>
      <c r="P14" s="74">
        <v>0</v>
      </c>
    </row>
    <row r="15" spans="1:16" ht="15" customHeight="1" x14ac:dyDescent="0.2">
      <c r="A15" s="111"/>
      <c r="B15" s="114"/>
      <c r="C15" s="84" t="s">
        <v>53</v>
      </c>
      <c r="D15" s="44">
        <v>643</v>
      </c>
      <c r="E15" s="53">
        <v>6.5995999999999999E-2</v>
      </c>
      <c r="F15" s="44">
        <v>224581.25909899999</v>
      </c>
      <c r="G15" s="66">
        <v>0.74805600000000005</v>
      </c>
      <c r="H15" s="43">
        <v>206</v>
      </c>
      <c r="I15" s="44">
        <v>211757.03966800001</v>
      </c>
      <c r="J15" s="74">
        <v>0.51941700000000002</v>
      </c>
      <c r="K15" s="44">
        <v>437</v>
      </c>
      <c r="L15" s="44">
        <v>230626.543316</v>
      </c>
      <c r="M15" s="66">
        <v>0.85583500000000001</v>
      </c>
      <c r="N15" s="43">
        <v>0</v>
      </c>
      <c r="O15" s="44">
        <v>0</v>
      </c>
      <c r="P15" s="74">
        <v>0</v>
      </c>
    </row>
    <row r="16" spans="1:16" ht="15" customHeight="1" x14ac:dyDescent="0.2">
      <c r="A16" s="111"/>
      <c r="B16" s="114"/>
      <c r="C16" s="84" t="s">
        <v>54</v>
      </c>
      <c r="D16" s="44">
        <v>455</v>
      </c>
      <c r="E16" s="53">
        <v>5.7924999999999997E-2</v>
      </c>
      <c r="F16" s="44">
        <v>225306.45565300001</v>
      </c>
      <c r="G16" s="66">
        <v>0.71428599999999998</v>
      </c>
      <c r="H16" s="43">
        <v>161</v>
      </c>
      <c r="I16" s="44">
        <v>199724.83364</v>
      </c>
      <c r="J16" s="74">
        <v>0.41614899999999999</v>
      </c>
      <c r="K16" s="44">
        <v>294</v>
      </c>
      <c r="L16" s="44">
        <v>239315.439136</v>
      </c>
      <c r="M16" s="66">
        <v>0.87755099999999997</v>
      </c>
      <c r="N16" s="43">
        <v>0</v>
      </c>
      <c r="O16" s="44">
        <v>0</v>
      </c>
      <c r="P16" s="74">
        <v>0</v>
      </c>
    </row>
    <row r="17" spans="1:16" ht="15" customHeight="1" x14ac:dyDescent="0.2">
      <c r="A17" s="111"/>
      <c r="B17" s="114"/>
      <c r="C17" s="84" t="s">
        <v>55</v>
      </c>
      <c r="D17" s="44">
        <v>503</v>
      </c>
      <c r="E17" s="53">
        <v>7.8287999999999996E-2</v>
      </c>
      <c r="F17" s="44">
        <v>228478.477813</v>
      </c>
      <c r="G17" s="66">
        <v>0.51888699999999999</v>
      </c>
      <c r="H17" s="43">
        <v>192</v>
      </c>
      <c r="I17" s="44">
        <v>202482.79038200001</v>
      </c>
      <c r="J17" s="74">
        <v>0.1875</v>
      </c>
      <c r="K17" s="44">
        <v>311</v>
      </c>
      <c r="L17" s="44">
        <v>244527.26233699999</v>
      </c>
      <c r="M17" s="66">
        <v>0.72347300000000003</v>
      </c>
      <c r="N17" s="43">
        <v>0</v>
      </c>
      <c r="O17" s="44">
        <v>0</v>
      </c>
      <c r="P17" s="74">
        <v>0</v>
      </c>
    </row>
    <row r="18" spans="1:16" s="3" customFormat="1" ht="15" customHeight="1" x14ac:dyDescent="0.2">
      <c r="A18" s="111"/>
      <c r="B18" s="114"/>
      <c r="C18" s="84" t="s">
        <v>56</v>
      </c>
      <c r="D18" s="35">
        <v>694</v>
      </c>
      <c r="E18" s="55">
        <v>5.7251000000000003E-2</v>
      </c>
      <c r="F18" s="35">
        <v>231312.66237800001</v>
      </c>
      <c r="G18" s="68">
        <v>0.37031700000000001</v>
      </c>
      <c r="H18" s="43">
        <v>245</v>
      </c>
      <c r="I18" s="44">
        <v>192184.85655900001</v>
      </c>
      <c r="J18" s="74">
        <v>6.1224000000000001E-2</v>
      </c>
      <c r="K18" s="35">
        <v>449</v>
      </c>
      <c r="L18" s="35">
        <v>252663.02412799999</v>
      </c>
      <c r="M18" s="68">
        <v>0.53897600000000001</v>
      </c>
      <c r="N18" s="43">
        <v>0</v>
      </c>
      <c r="O18" s="44">
        <v>0</v>
      </c>
      <c r="P18" s="74">
        <v>0</v>
      </c>
    </row>
    <row r="19" spans="1:16" s="3" customFormat="1" ht="15" customHeight="1" x14ac:dyDescent="0.2">
      <c r="A19" s="112"/>
      <c r="B19" s="115"/>
      <c r="C19" s="85" t="s">
        <v>9</v>
      </c>
      <c r="D19" s="46">
        <v>6677</v>
      </c>
      <c r="E19" s="54">
        <v>8.0282000000000006E-2</v>
      </c>
      <c r="F19" s="46">
        <v>200712.35514900001</v>
      </c>
      <c r="G19" s="67">
        <v>0.47925699999999999</v>
      </c>
      <c r="H19" s="87">
        <v>2328</v>
      </c>
      <c r="I19" s="46">
        <v>196486.615922</v>
      </c>
      <c r="J19" s="75">
        <v>0.45189000000000001</v>
      </c>
      <c r="K19" s="46">
        <v>4349</v>
      </c>
      <c r="L19" s="46">
        <v>202974.374216</v>
      </c>
      <c r="M19" s="67">
        <v>0.49390699999999998</v>
      </c>
      <c r="N19" s="87">
        <v>0</v>
      </c>
      <c r="O19" s="46">
        <v>0</v>
      </c>
      <c r="P19" s="75">
        <v>0</v>
      </c>
    </row>
    <row r="20" spans="1:16" ht="15" customHeight="1" x14ac:dyDescent="0.2">
      <c r="A20" s="110">
        <v>2</v>
      </c>
      <c r="B20" s="113" t="s">
        <v>57</v>
      </c>
      <c r="C20" s="84" t="s">
        <v>46</v>
      </c>
      <c r="D20" s="44">
        <v>27</v>
      </c>
      <c r="E20" s="53">
        <v>0.32926800000000001</v>
      </c>
      <c r="F20" s="44">
        <v>86177.296296</v>
      </c>
      <c r="G20" s="66">
        <v>0.111111</v>
      </c>
      <c r="H20" s="43">
        <v>16</v>
      </c>
      <c r="I20" s="44">
        <v>92253.5625</v>
      </c>
      <c r="J20" s="74">
        <v>0.125</v>
      </c>
      <c r="K20" s="44">
        <v>11</v>
      </c>
      <c r="L20" s="44">
        <v>77339.090909000006</v>
      </c>
      <c r="M20" s="66">
        <v>9.0909000000000004E-2</v>
      </c>
      <c r="N20" s="43">
        <v>0</v>
      </c>
      <c r="O20" s="44">
        <v>0</v>
      </c>
      <c r="P20" s="74">
        <v>0</v>
      </c>
    </row>
    <row r="21" spans="1:16" ht="15" customHeight="1" x14ac:dyDescent="0.2">
      <c r="A21" s="111"/>
      <c r="B21" s="114"/>
      <c r="C21" s="84" t="s">
        <v>47</v>
      </c>
      <c r="D21" s="44">
        <v>146</v>
      </c>
      <c r="E21" s="53">
        <v>0.46496799999999999</v>
      </c>
      <c r="F21" s="44">
        <v>131250.390411</v>
      </c>
      <c r="G21" s="66">
        <v>4.7945000000000002E-2</v>
      </c>
      <c r="H21" s="43">
        <v>44</v>
      </c>
      <c r="I21" s="44">
        <v>126971</v>
      </c>
      <c r="J21" s="74">
        <v>2.2727000000000001E-2</v>
      </c>
      <c r="K21" s="44">
        <v>102</v>
      </c>
      <c r="L21" s="44">
        <v>133096.401961</v>
      </c>
      <c r="M21" s="66">
        <v>5.8824000000000001E-2</v>
      </c>
      <c r="N21" s="43">
        <v>0</v>
      </c>
      <c r="O21" s="44">
        <v>0</v>
      </c>
      <c r="P21" s="74">
        <v>0</v>
      </c>
    </row>
    <row r="22" spans="1:16" ht="15" customHeight="1" x14ac:dyDescent="0.2">
      <c r="A22" s="111"/>
      <c r="B22" s="114"/>
      <c r="C22" s="84" t="s">
        <v>48</v>
      </c>
      <c r="D22" s="44">
        <v>905</v>
      </c>
      <c r="E22" s="53">
        <v>0.32069500000000001</v>
      </c>
      <c r="F22" s="44">
        <v>155654.90497199999</v>
      </c>
      <c r="G22" s="66">
        <v>6.4088000000000006E-2</v>
      </c>
      <c r="H22" s="43">
        <v>328</v>
      </c>
      <c r="I22" s="44">
        <v>159663.829268</v>
      </c>
      <c r="J22" s="74">
        <v>3.3536999999999997E-2</v>
      </c>
      <c r="K22" s="44">
        <v>577</v>
      </c>
      <c r="L22" s="44">
        <v>153376.00173300001</v>
      </c>
      <c r="M22" s="66">
        <v>8.1456000000000001E-2</v>
      </c>
      <c r="N22" s="43">
        <v>0</v>
      </c>
      <c r="O22" s="44">
        <v>0</v>
      </c>
      <c r="P22" s="74">
        <v>0</v>
      </c>
    </row>
    <row r="23" spans="1:16" ht="15" customHeight="1" x14ac:dyDescent="0.2">
      <c r="A23" s="111"/>
      <c r="B23" s="114"/>
      <c r="C23" s="84" t="s">
        <v>49</v>
      </c>
      <c r="D23" s="44">
        <v>774</v>
      </c>
      <c r="E23" s="53">
        <v>9.7432000000000005E-2</v>
      </c>
      <c r="F23" s="44">
        <v>161429.36821700001</v>
      </c>
      <c r="G23" s="66">
        <v>0.13953499999999999</v>
      </c>
      <c r="H23" s="43">
        <v>281</v>
      </c>
      <c r="I23" s="44">
        <v>159158.60142299999</v>
      </c>
      <c r="J23" s="74">
        <v>0.117438</v>
      </c>
      <c r="K23" s="44">
        <v>493</v>
      </c>
      <c r="L23" s="44">
        <v>162723.65922900001</v>
      </c>
      <c r="M23" s="66">
        <v>0.15212999999999999</v>
      </c>
      <c r="N23" s="43">
        <v>0</v>
      </c>
      <c r="O23" s="44">
        <v>0</v>
      </c>
      <c r="P23" s="74">
        <v>0</v>
      </c>
    </row>
    <row r="24" spans="1:16" ht="15" customHeight="1" x14ac:dyDescent="0.2">
      <c r="A24" s="111"/>
      <c r="B24" s="114"/>
      <c r="C24" s="84" t="s">
        <v>50</v>
      </c>
      <c r="D24" s="44">
        <v>638</v>
      </c>
      <c r="E24" s="53">
        <v>5.0188999999999998E-2</v>
      </c>
      <c r="F24" s="44">
        <v>179869.12069000001</v>
      </c>
      <c r="G24" s="66">
        <v>0.22883999999999999</v>
      </c>
      <c r="H24" s="43">
        <v>179</v>
      </c>
      <c r="I24" s="44">
        <v>186035.07262600001</v>
      </c>
      <c r="J24" s="74">
        <v>0.24022299999999999</v>
      </c>
      <c r="K24" s="44">
        <v>459</v>
      </c>
      <c r="L24" s="44">
        <v>177464.533769</v>
      </c>
      <c r="M24" s="66">
        <v>0.22440099999999999</v>
      </c>
      <c r="N24" s="43">
        <v>0</v>
      </c>
      <c r="O24" s="44">
        <v>0</v>
      </c>
      <c r="P24" s="74">
        <v>0</v>
      </c>
    </row>
    <row r="25" spans="1:16" ht="15" customHeight="1" x14ac:dyDescent="0.2">
      <c r="A25" s="111"/>
      <c r="B25" s="114"/>
      <c r="C25" s="84" t="s">
        <v>51</v>
      </c>
      <c r="D25" s="44">
        <v>433</v>
      </c>
      <c r="E25" s="53">
        <v>3.5180000000000003E-2</v>
      </c>
      <c r="F25" s="44">
        <v>190134.39491900001</v>
      </c>
      <c r="G25" s="66">
        <v>0.30715900000000002</v>
      </c>
      <c r="H25" s="43">
        <v>136</v>
      </c>
      <c r="I25" s="44">
        <v>200624.91911799999</v>
      </c>
      <c r="J25" s="74">
        <v>0.41176499999999999</v>
      </c>
      <c r="K25" s="44">
        <v>297</v>
      </c>
      <c r="L25" s="44">
        <v>185330.65319899999</v>
      </c>
      <c r="M25" s="66">
        <v>0.25925900000000002</v>
      </c>
      <c r="N25" s="43">
        <v>0</v>
      </c>
      <c r="O25" s="44">
        <v>0</v>
      </c>
      <c r="P25" s="74">
        <v>0</v>
      </c>
    </row>
    <row r="26" spans="1:16" s="3" customFormat="1" ht="15" customHeight="1" x14ac:dyDescent="0.2">
      <c r="A26" s="111"/>
      <c r="B26" s="114"/>
      <c r="C26" s="84" t="s">
        <v>52</v>
      </c>
      <c r="D26" s="35">
        <v>263</v>
      </c>
      <c r="E26" s="55">
        <v>2.4257999999999998E-2</v>
      </c>
      <c r="F26" s="35">
        <v>204864.72243299999</v>
      </c>
      <c r="G26" s="68">
        <v>0.47148299999999999</v>
      </c>
      <c r="H26" s="43">
        <v>91</v>
      </c>
      <c r="I26" s="44">
        <v>211242.91208800001</v>
      </c>
      <c r="J26" s="74">
        <v>0.54945100000000002</v>
      </c>
      <c r="K26" s="35">
        <v>172</v>
      </c>
      <c r="L26" s="35">
        <v>201490.21511600001</v>
      </c>
      <c r="M26" s="68">
        <v>0.43023299999999998</v>
      </c>
      <c r="N26" s="43">
        <v>0</v>
      </c>
      <c r="O26" s="44">
        <v>0</v>
      </c>
      <c r="P26" s="74">
        <v>0</v>
      </c>
    </row>
    <row r="27" spans="1:16" ht="15" customHeight="1" x14ac:dyDescent="0.2">
      <c r="A27" s="111"/>
      <c r="B27" s="114"/>
      <c r="C27" s="84" t="s">
        <v>53</v>
      </c>
      <c r="D27" s="44">
        <v>202</v>
      </c>
      <c r="E27" s="53">
        <v>2.0733000000000001E-2</v>
      </c>
      <c r="F27" s="44">
        <v>192640.57920800001</v>
      </c>
      <c r="G27" s="66">
        <v>0.36138599999999999</v>
      </c>
      <c r="H27" s="43">
        <v>47</v>
      </c>
      <c r="I27" s="44">
        <v>195327.765957</v>
      </c>
      <c r="J27" s="74">
        <v>0.38297900000000001</v>
      </c>
      <c r="K27" s="44">
        <v>155</v>
      </c>
      <c r="L27" s="44">
        <v>191825.754839</v>
      </c>
      <c r="M27" s="66">
        <v>0.35483900000000002</v>
      </c>
      <c r="N27" s="43">
        <v>0</v>
      </c>
      <c r="O27" s="44">
        <v>0</v>
      </c>
      <c r="P27" s="74">
        <v>0</v>
      </c>
    </row>
    <row r="28" spans="1:16" ht="15" customHeight="1" x14ac:dyDescent="0.2">
      <c r="A28" s="111"/>
      <c r="B28" s="114"/>
      <c r="C28" s="84" t="s">
        <v>54</v>
      </c>
      <c r="D28" s="44">
        <v>107</v>
      </c>
      <c r="E28" s="53">
        <v>1.3622E-2</v>
      </c>
      <c r="F28" s="44">
        <v>236223.78504700001</v>
      </c>
      <c r="G28" s="66">
        <v>0.448598</v>
      </c>
      <c r="H28" s="43">
        <v>28</v>
      </c>
      <c r="I28" s="44">
        <v>227933</v>
      </c>
      <c r="J28" s="74">
        <v>0.39285700000000001</v>
      </c>
      <c r="K28" s="44">
        <v>79</v>
      </c>
      <c r="L28" s="44">
        <v>239162.29113900001</v>
      </c>
      <c r="M28" s="66">
        <v>0.46835399999999999</v>
      </c>
      <c r="N28" s="43">
        <v>0</v>
      </c>
      <c r="O28" s="44">
        <v>0</v>
      </c>
      <c r="P28" s="74">
        <v>0</v>
      </c>
    </row>
    <row r="29" spans="1:16" ht="15" customHeight="1" x14ac:dyDescent="0.2">
      <c r="A29" s="111"/>
      <c r="B29" s="114"/>
      <c r="C29" s="84" t="s">
        <v>55</v>
      </c>
      <c r="D29" s="44">
        <v>29</v>
      </c>
      <c r="E29" s="53">
        <v>4.5139999999999998E-3</v>
      </c>
      <c r="F29" s="44">
        <v>237862.89655199999</v>
      </c>
      <c r="G29" s="66">
        <v>0.44827600000000001</v>
      </c>
      <c r="H29" s="43">
        <v>12</v>
      </c>
      <c r="I29" s="44">
        <v>243836.08333299999</v>
      </c>
      <c r="J29" s="74">
        <v>0.33333299999999999</v>
      </c>
      <c r="K29" s="44">
        <v>17</v>
      </c>
      <c r="L29" s="44">
        <v>233646.529412</v>
      </c>
      <c r="M29" s="66">
        <v>0.52941199999999999</v>
      </c>
      <c r="N29" s="43">
        <v>0</v>
      </c>
      <c r="O29" s="44">
        <v>0</v>
      </c>
      <c r="P29" s="74">
        <v>0</v>
      </c>
    </row>
    <row r="30" spans="1:16" s="3" customFormat="1" ht="15" customHeight="1" x14ac:dyDescent="0.2">
      <c r="A30" s="111"/>
      <c r="B30" s="114"/>
      <c r="C30" s="84" t="s">
        <v>56</v>
      </c>
      <c r="D30" s="35">
        <v>48</v>
      </c>
      <c r="E30" s="55">
        <v>3.96E-3</v>
      </c>
      <c r="F30" s="35">
        <v>178629.97916700001</v>
      </c>
      <c r="G30" s="68">
        <v>0.125</v>
      </c>
      <c r="H30" s="43">
        <v>38</v>
      </c>
      <c r="I30" s="44">
        <v>140505.473684</v>
      </c>
      <c r="J30" s="74">
        <v>7.8947000000000003E-2</v>
      </c>
      <c r="K30" s="35">
        <v>10</v>
      </c>
      <c r="L30" s="35">
        <v>323503.09999999998</v>
      </c>
      <c r="M30" s="68">
        <v>0.3</v>
      </c>
      <c r="N30" s="43">
        <v>0</v>
      </c>
      <c r="O30" s="44">
        <v>0</v>
      </c>
      <c r="P30" s="74">
        <v>0</v>
      </c>
    </row>
    <row r="31" spans="1:16" s="3" customFormat="1" ht="15" customHeight="1" x14ac:dyDescent="0.2">
      <c r="A31" s="112"/>
      <c r="B31" s="115"/>
      <c r="C31" s="85" t="s">
        <v>9</v>
      </c>
      <c r="D31" s="46">
        <v>3572</v>
      </c>
      <c r="E31" s="54">
        <v>4.2949000000000001E-2</v>
      </c>
      <c r="F31" s="46">
        <v>172992.464446</v>
      </c>
      <c r="G31" s="67">
        <v>0.20128799999999999</v>
      </c>
      <c r="H31" s="87">
        <v>1200</v>
      </c>
      <c r="I31" s="46">
        <v>173160.188333</v>
      </c>
      <c r="J31" s="75">
        <v>0.193333</v>
      </c>
      <c r="K31" s="46">
        <v>2372</v>
      </c>
      <c r="L31" s="46">
        <v>172907.612563</v>
      </c>
      <c r="M31" s="67">
        <v>0.20531199999999999</v>
      </c>
      <c r="N31" s="87">
        <v>0</v>
      </c>
      <c r="O31" s="46">
        <v>0</v>
      </c>
      <c r="P31" s="75">
        <v>0</v>
      </c>
    </row>
    <row r="32" spans="1:16" ht="15" customHeight="1" x14ac:dyDescent="0.2">
      <c r="A32" s="110">
        <v>3</v>
      </c>
      <c r="B32" s="113" t="s">
        <v>58</v>
      </c>
      <c r="C32" s="84" t="s">
        <v>46</v>
      </c>
      <c r="D32" s="44">
        <v>16</v>
      </c>
      <c r="E32" s="44">
        <v>0</v>
      </c>
      <c r="F32" s="44">
        <v>31136.920268999998</v>
      </c>
      <c r="G32" s="66">
        <v>-0.16161600000000001</v>
      </c>
      <c r="H32" s="43">
        <v>10</v>
      </c>
      <c r="I32" s="44">
        <v>33972.357134999998</v>
      </c>
      <c r="J32" s="74">
        <v>-0.375</v>
      </c>
      <c r="K32" s="44">
        <v>6</v>
      </c>
      <c r="L32" s="44">
        <v>26187.710088</v>
      </c>
      <c r="M32" s="66">
        <v>9.0909000000000004E-2</v>
      </c>
      <c r="N32" s="43">
        <v>0</v>
      </c>
      <c r="O32" s="44">
        <v>0</v>
      </c>
      <c r="P32" s="74">
        <v>0</v>
      </c>
    </row>
    <row r="33" spans="1:16" ht="15" customHeight="1" x14ac:dyDescent="0.2">
      <c r="A33" s="111"/>
      <c r="B33" s="114"/>
      <c r="C33" s="84" t="s">
        <v>47</v>
      </c>
      <c r="D33" s="44">
        <v>100</v>
      </c>
      <c r="E33" s="44">
        <v>0</v>
      </c>
      <c r="F33" s="44">
        <v>19906.132534</v>
      </c>
      <c r="G33" s="66">
        <v>2.6206E-2</v>
      </c>
      <c r="H33" s="43">
        <v>27</v>
      </c>
      <c r="I33" s="44">
        <v>14261.969051</v>
      </c>
      <c r="J33" s="74">
        <v>-3.6096000000000003E-2</v>
      </c>
      <c r="K33" s="44">
        <v>73</v>
      </c>
      <c r="L33" s="44">
        <v>22552.183472000001</v>
      </c>
      <c r="M33" s="66">
        <v>5.8824000000000001E-2</v>
      </c>
      <c r="N33" s="43">
        <v>0</v>
      </c>
      <c r="O33" s="44">
        <v>0</v>
      </c>
      <c r="P33" s="74">
        <v>0</v>
      </c>
    </row>
    <row r="34" spans="1:16" ht="15" customHeight="1" x14ac:dyDescent="0.2">
      <c r="A34" s="111"/>
      <c r="B34" s="114"/>
      <c r="C34" s="84" t="s">
        <v>48</v>
      </c>
      <c r="D34" s="44">
        <v>529</v>
      </c>
      <c r="E34" s="44">
        <v>0</v>
      </c>
      <c r="F34" s="44">
        <v>8699.4448300000004</v>
      </c>
      <c r="G34" s="66">
        <v>-3.1655999999999997E-2</v>
      </c>
      <c r="H34" s="43">
        <v>198</v>
      </c>
      <c r="I34" s="44">
        <v>4496.520606</v>
      </c>
      <c r="J34" s="74">
        <v>-0.128002</v>
      </c>
      <c r="K34" s="44">
        <v>331</v>
      </c>
      <c r="L34" s="44">
        <v>10760.136337</v>
      </c>
      <c r="M34" s="66">
        <v>2.0480000000000002E-2</v>
      </c>
      <c r="N34" s="43">
        <v>0</v>
      </c>
      <c r="O34" s="44">
        <v>0</v>
      </c>
      <c r="P34" s="74">
        <v>0</v>
      </c>
    </row>
    <row r="35" spans="1:16" ht="15" customHeight="1" x14ac:dyDescent="0.2">
      <c r="A35" s="111"/>
      <c r="B35" s="114"/>
      <c r="C35" s="84" t="s">
        <v>49</v>
      </c>
      <c r="D35" s="44">
        <v>-190</v>
      </c>
      <c r="E35" s="44">
        <v>0</v>
      </c>
      <c r="F35" s="44">
        <v>-4304.6481059999996</v>
      </c>
      <c r="G35" s="66">
        <v>-9.2829999999999996E-2</v>
      </c>
      <c r="H35" s="43">
        <v>-53</v>
      </c>
      <c r="I35" s="44">
        <v>-15014.902429</v>
      </c>
      <c r="J35" s="74">
        <v>-0.244838</v>
      </c>
      <c r="K35" s="44">
        <v>-137</v>
      </c>
      <c r="L35" s="44">
        <v>1463.910897</v>
      </c>
      <c r="M35" s="66">
        <v>-1.1362000000000001E-2</v>
      </c>
      <c r="N35" s="43">
        <v>0</v>
      </c>
      <c r="O35" s="44">
        <v>0</v>
      </c>
      <c r="P35" s="74">
        <v>0</v>
      </c>
    </row>
    <row r="36" spans="1:16" ht="15" customHeight="1" x14ac:dyDescent="0.2">
      <c r="A36" s="111"/>
      <c r="B36" s="114"/>
      <c r="C36" s="84" t="s">
        <v>50</v>
      </c>
      <c r="D36" s="44">
        <v>-598</v>
      </c>
      <c r="E36" s="44">
        <v>0</v>
      </c>
      <c r="F36" s="44">
        <v>-4992.7459319999998</v>
      </c>
      <c r="G36" s="66">
        <v>-0.161937</v>
      </c>
      <c r="H36" s="43">
        <v>-272</v>
      </c>
      <c r="I36" s="44">
        <v>-12288.627821</v>
      </c>
      <c r="J36" s="74">
        <v>-0.34736</v>
      </c>
      <c r="K36" s="44">
        <v>-326</v>
      </c>
      <c r="L36" s="44">
        <v>336.79078399999997</v>
      </c>
      <c r="M36" s="66">
        <v>-5.3305999999999999E-2</v>
      </c>
      <c r="N36" s="43">
        <v>0</v>
      </c>
      <c r="O36" s="44">
        <v>0</v>
      </c>
      <c r="P36" s="74">
        <v>0</v>
      </c>
    </row>
    <row r="37" spans="1:16" ht="15" customHeight="1" x14ac:dyDescent="0.2">
      <c r="A37" s="111"/>
      <c r="B37" s="114"/>
      <c r="C37" s="84" t="s">
        <v>51</v>
      </c>
      <c r="D37" s="44">
        <v>-572</v>
      </c>
      <c r="E37" s="44">
        <v>0</v>
      </c>
      <c r="F37" s="44">
        <v>-15856.876606</v>
      </c>
      <c r="G37" s="66">
        <v>-0.283885</v>
      </c>
      <c r="H37" s="43">
        <v>-207</v>
      </c>
      <c r="I37" s="44">
        <v>-17324.932824</v>
      </c>
      <c r="J37" s="74">
        <v>-0.31418299999999999</v>
      </c>
      <c r="K37" s="44">
        <v>-365</v>
      </c>
      <c r="L37" s="44">
        <v>-14464.556268</v>
      </c>
      <c r="M37" s="66">
        <v>-0.26188899999999998</v>
      </c>
      <c r="N37" s="43">
        <v>0</v>
      </c>
      <c r="O37" s="44">
        <v>0</v>
      </c>
      <c r="P37" s="74">
        <v>0</v>
      </c>
    </row>
    <row r="38" spans="1:16" s="3" customFormat="1" ht="15" customHeight="1" x14ac:dyDescent="0.2">
      <c r="A38" s="111"/>
      <c r="B38" s="114"/>
      <c r="C38" s="84" t="s">
        <v>52</v>
      </c>
      <c r="D38" s="35">
        <v>-481</v>
      </c>
      <c r="E38" s="35">
        <v>0</v>
      </c>
      <c r="F38" s="35">
        <v>-12231.95311</v>
      </c>
      <c r="G38" s="68">
        <v>-0.24760299999999999</v>
      </c>
      <c r="H38" s="43">
        <v>-152</v>
      </c>
      <c r="I38" s="44">
        <v>1905.5516729999999</v>
      </c>
      <c r="J38" s="74">
        <v>-0.137792</v>
      </c>
      <c r="K38" s="35">
        <v>-329</v>
      </c>
      <c r="L38" s="35">
        <v>-19369.960579999999</v>
      </c>
      <c r="M38" s="68">
        <v>-0.30429800000000001</v>
      </c>
      <c r="N38" s="43">
        <v>0</v>
      </c>
      <c r="O38" s="44">
        <v>0</v>
      </c>
      <c r="P38" s="74">
        <v>0</v>
      </c>
    </row>
    <row r="39" spans="1:16" ht="15" customHeight="1" x14ac:dyDescent="0.2">
      <c r="A39" s="111"/>
      <c r="B39" s="114"/>
      <c r="C39" s="84" t="s">
        <v>53</v>
      </c>
      <c r="D39" s="44">
        <v>-441</v>
      </c>
      <c r="E39" s="44">
        <v>0</v>
      </c>
      <c r="F39" s="44">
        <v>-31940.679891</v>
      </c>
      <c r="G39" s="66">
        <v>-0.38667000000000001</v>
      </c>
      <c r="H39" s="43">
        <v>-159</v>
      </c>
      <c r="I39" s="44">
        <v>-16429.273711000002</v>
      </c>
      <c r="J39" s="74">
        <v>-0.136439</v>
      </c>
      <c r="K39" s="44">
        <v>-282</v>
      </c>
      <c r="L39" s="44">
        <v>-38800.788477000002</v>
      </c>
      <c r="M39" s="66">
        <v>-0.50099700000000003</v>
      </c>
      <c r="N39" s="43">
        <v>0</v>
      </c>
      <c r="O39" s="44">
        <v>0</v>
      </c>
      <c r="P39" s="74">
        <v>0</v>
      </c>
    </row>
    <row r="40" spans="1:16" ht="15" customHeight="1" x14ac:dyDescent="0.2">
      <c r="A40" s="111"/>
      <c r="B40" s="114"/>
      <c r="C40" s="84" t="s">
        <v>54</v>
      </c>
      <c r="D40" s="44">
        <v>-348</v>
      </c>
      <c r="E40" s="44">
        <v>0</v>
      </c>
      <c r="F40" s="44">
        <v>10917.329394</v>
      </c>
      <c r="G40" s="66">
        <v>-0.26568799999999998</v>
      </c>
      <c r="H40" s="43">
        <v>-133</v>
      </c>
      <c r="I40" s="44">
        <v>28208.166359999999</v>
      </c>
      <c r="J40" s="74">
        <v>-2.3292E-2</v>
      </c>
      <c r="K40" s="44">
        <v>-215</v>
      </c>
      <c r="L40" s="44">
        <v>-153.147997</v>
      </c>
      <c r="M40" s="66">
        <v>-0.40919699999999998</v>
      </c>
      <c r="N40" s="43">
        <v>0</v>
      </c>
      <c r="O40" s="44">
        <v>0</v>
      </c>
      <c r="P40" s="74">
        <v>0</v>
      </c>
    </row>
    <row r="41" spans="1:16" ht="15" customHeight="1" x14ac:dyDescent="0.2">
      <c r="A41" s="111"/>
      <c r="B41" s="114"/>
      <c r="C41" s="84" t="s">
        <v>55</v>
      </c>
      <c r="D41" s="44">
        <v>-474</v>
      </c>
      <c r="E41" s="44">
        <v>0</v>
      </c>
      <c r="F41" s="44">
        <v>9384.4187380000003</v>
      </c>
      <c r="G41" s="66">
        <v>-7.0610999999999993E-2</v>
      </c>
      <c r="H41" s="43">
        <v>-180</v>
      </c>
      <c r="I41" s="44">
        <v>41353.292952000003</v>
      </c>
      <c r="J41" s="74">
        <v>0.14583299999999999</v>
      </c>
      <c r="K41" s="44">
        <v>-294</v>
      </c>
      <c r="L41" s="44">
        <v>-10880.732925</v>
      </c>
      <c r="M41" s="66">
        <v>-0.19406100000000001</v>
      </c>
      <c r="N41" s="43">
        <v>0</v>
      </c>
      <c r="O41" s="44">
        <v>0</v>
      </c>
      <c r="P41" s="74">
        <v>0</v>
      </c>
    </row>
    <row r="42" spans="1:16" s="3" customFormat="1" ht="15" customHeight="1" x14ac:dyDescent="0.2">
      <c r="A42" s="111"/>
      <c r="B42" s="114"/>
      <c r="C42" s="84" t="s">
        <v>56</v>
      </c>
      <c r="D42" s="35">
        <v>-646</v>
      </c>
      <c r="E42" s="35">
        <v>0</v>
      </c>
      <c r="F42" s="35">
        <v>-52682.683212000004</v>
      </c>
      <c r="G42" s="68">
        <v>-0.24531700000000001</v>
      </c>
      <c r="H42" s="43">
        <v>-207</v>
      </c>
      <c r="I42" s="44">
        <v>-51679.382875000003</v>
      </c>
      <c r="J42" s="74">
        <v>1.7722999999999999E-2</v>
      </c>
      <c r="K42" s="35">
        <v>-439</v>
      </c>
      <c r="L42" s="35">
        <v>70840.075872000001</v>
      </c>
      <c r="M42" s="68">
        <v>-0.23897599999999999</v>
      </c>
      <c r="N42" s="43">
        <v>0</v>
      </c>
      <c r="O42" s="44">
        <v>0</v>
      </c>
      <c r="P42" s="74">
        <v>0</v>
      </c>
    </row>
    <row r="43" spans="1:16" s="3" customFormat="1" ht="15" customHeight="1" x14ac:dyDescent="0.2">
      <c r="A43" s="112"/>
      <c r="B43" s="115"/>
      <c r="C43" s="85" t="s">
        <v>9</v>
      </c>
      <c r="D43" s="46">
        <v>-3105</v>
      </c>
      <c r="E43" s="46">
        <v>0</v>
      </c>
      <c r="F43" s="46">
        <v>-27719.890704000001</v>
      </c>
      <c r="G43" s="67">
        <v>-0.27796900000000002</v>
      </c>
      <c r="H43" s="87">
        <v>-1128</v>
      </c>
      <c r="I43" s="46">
        <v>-23326.427588999999</v>
      </c>
      <c r="J43" s="75">
        <v>-0.25855699999999998</v>
      </c>
      <c r="K43" s="46">
        <v>-1977</v>
      </c>
      <c r="L43" s="46">
        <v>-30066.761653000001</v>
      </c>
      <c r="M43" s="67">
        <v>-0.28859499999999999</v>
      </c>
      <c r="N43" s="87">
        <v>0</v>
      </c>
      <c r="O43" s="46">
        <v>0</v>
      </c>
      <c r="P43" s="75">
        <v>0</v>
      </c>
    </row>
    <row r="44" spans="1:16" ht="15" customHeight="1" x14ac:dyDescent="0.2">
      <c r="A44" s="110">
        <v>4</v>
      </c>
      <c r="B44" s="113" t="s">
        <v>59</v>
      </c>
      <c r="C44" s="84" t="s">
        <v>46</v>
      </c>
      <c r="D44" s="44">
        <v>1</v>
      </c>
      <c r="E44" s="53">
        <v>1.2194999999999999E-2</v>
      </c>
      <c r="F44" s="44">
        <v>142671</v>
      </c>
      <c r="G44" s="66">
        <v>0</v>
      </c>
      <c r="H44" s="43">
        <v>1</v>
      </c>
      <c r="I44" s="44">
        <v>142671</v>
      </c>
      <c r="J44" s="74">
        <v>0</v>
      </c>
      <c r="K44" s="44">
        <v>0</v>
      </c>
      <c r="L44" s="44">
        <v>0</v>
      </c>
      <c r="M44" s="66">
        <v>0</v>
      </c>
      <c r="N44" s="43">
        <v>0</v>
      </c>
      <c r="O44" s="44">
        <v>0</v>
      </c>
      <c r="P44" s="74">
        <v>0</v>
      </c>
    </row>
    <row r="45" spans="1:16" ht="15" customHeight="1" x14ac:dyDescent="0.2">
      <c r="A45" s="111"/>
      <c r="B45" s="114"/>
      <c r="C45" s="84" t="s">
        <v>47</v>
      </c>
      <c r="D45" s="44">
        <v>3</v>
      </c>
      <c r="E45" s="53">
        <v>9.554E-3</v>
      </c>
      <c r="F45" s="44">
        <v>123800.666667</v>
      </c>
      <c r="G45" s="66">
        <v>0</v>
      </c>
      <c r="H45" s="43">
        <v>1</v>
      </c>
      <c r="I45" s="44">
        <v>116653</v>
      </c>
      <c r="J45" s="74">
        <v>0</v>
      </c>
      <c r="K45" s="44">
        <v>2</v>
      </c>
      <c r="L45" s="44">
        <v>127374.5</v>
      </c>
      <c r="M45" s="66">
        <v>0</v>
      </c>
      <c r="N45" s="43">
        <v>0</v>
      </c>
      <c r="O45" s="44">
        <v>0</v>
      </c>
      <c r="P45" s="74">
        <v>0</v>
      </c>
    </row>
    <row r="46" spans="1:16" ht="15" customHeight="1" x14ac:dyDescent="0.2">
      <c r="A46" s="111"/>
      <c r="B46" s="114"/>
      <c r="C46" s="84" t="s">
        <v>48</v>
      </c>
      <c r="D46" s="44">
        <v>151</v>
      </c>
      <c r="E46" s="53">
        <v>5.3508E-2</v>
      </c>
      <c r="F46" s="44">
        <v>180335.18543000001</v>
      </c>
      <c r="G46" s="66">
        <v>0.15231800000000001</v>
      </c>
      <c r="H46" s="43">
        <v>54</v>
      </c>
      <c r="I46" s="44">
        <v>180906.09259300001</v>
      </c>
      <c r="J46" s="74">
        <v>0.148148</v>
      </c>
      <c r="K46" s="44">
        <v>97</v>
      </c>
      <c r="L46" s="44">
        <v>180017.36082500001</v>
      </c>
      <c r="M46" s="66">
        <v>0.154639</v>
      </c>
      <c r="N46" s="43">
        <v>0</v>
      </c>
      <c r="O46" s="44">
        <v>0</v>
      </c>
      <c r="P46" s="74">
        <v>0</v>
      </c>
    </row>
    <row r="47" spans="1:16" ht="15" customHeight="1" x14ac:dyDescent="0.2">
      <c r="A47" s="111"/>
      <c r="B47" s="114"/>
      <c r="C47" s="84" t="s">
        <v>49</v>
      </c>
      <c r="D47" s="44">
        <v>586</v>
      </c>
      <c r="E47" s="53">
        <v>7.3765999999999998E-2</v>
      </c>
      <c r="F47" s="44">
        <v>195292.018771</v>
      </c>
      <c r="G47" s="66">
        <v>0.27474399999999999</v>
      </c>
      <c r="H47" s="43">
        <v>173</v>
      </c>
      <c r="I47" s="44">
        <v>195125.06358399999</v>
      </c>
      <c r="J47" s="74">
        <v>0.26011600000000001</v>
      </c>
      <c r="K47" s="44">
        <v>413</v>
      </c>
      <c r="L47" s="44">
        <v>195361.95399499999</v>
      </c>
      <c r="M47" s="66">
        <v>0.28087200000000001</v>
      </c>
      <c r="N47" s="43">
        <v>0</v>
      </c>
      <c r="O47" s="44">
        <v>0</v>
      </c>
      <c r="P47" s="74">
        <v>0</v>
      </c>
    </row>
    <row r="48" spans="1:16" ht="15" customHeight="1" x14ac:dyDescent="0.2">
      <c r="A48" s="111"/>
      <c r="B48" s="114"/>
      <c r="C48" s="84" t="s">
        <v>50</v>
      </c>
      <c r="D48" s="44">
        <v>820</v>
      </c>
      <c r="E48" s="53">
        <v>6.4505999999999994E-2</v>
      </c>
      <c r="F48" s="44">
        <v>212945.83292700001</v>
      </c>
      <c r="G48" s="66">
        <v>0.50122</v>
      </c>
      <c r="H48" s="43">
        <v>232</v>
      </c>
      <c r="I48" s="44">
        <v>216359.168103</v>
      </c>
      <c r="J48" s="74">
        <v>0.60775900000000005</v>
      </c>
      <c r="K48" s="44">
        <v>588</v>
      </c>
      <c r="L48" s="44">
        <v>211599.07483</v>
      </c>
      <c r="M48" s="66">
        <v>0.45918399999999998</v>
      </c>
      <c r="N48" s="43">
        <v>0</v>
      </c>
      <c r="O48" s="44">
        <v>0</v>
      </c>
      <c r="P48" s="74">
        <v>0</v>
      </c>
    </row>
    <row r="49" spans="1:16" ht="15" customHeight="1" x14ac:dyDescent="0.2">
      <c r="A49" s="111"/>
      <c r="B49" s="114"/>
      <c r="C49" s="84" t="s">
        <v>51</v>
      </c>
      <c r="D49" s="44">
        <v>638</v>
      </c>
      <c r="E49" s="53">
        <v>5.1836E-2</v>
      </c>
      <c r="F49" s="44">
        <v>224841.54858900001</v>
      </c>
      <c r="G49" s="66">
        <v>0.62382400000000005</v>
      </c>
      <c r="H49" s="43">
        <v>177</v>
      </c>
      <c r="I49" s="44">
        <v>231002.536723</v>
      </c>
      <c r="J49" s="74">
        <v>0.73446299999999998</v>
      </c>
      <c r="K49" s="44">
        <v>461</v>
      </c>
      <c r="L49" s="44">
        <v>222476.04989200001</v>
      </c>
      <c r="M49" s="66">
        <v>0.581345</v>
      </c>
      <c r="N49" s="43">
        <v>0</v>
      </c>
      <c r="O49" s="44">
        <v>0</v>
      </c>
      <c r="P49" s="74">
        <v>0</v>
      </c>
    </row>
    <row r="50" spans="1:16" s="3" customFormat="1" ht="15" customHeight="1" x14ac:dyDescent="0.2">
      <c r="A50" s="111"/>
      <c r="B50" s="114"/>
      <c r="C50" s="84" t="s">
        <v>52</v>
      </c>
      <c r="D50" s="35">
        <v>503</v>
      </c>
      <c r="E50" s="55">
        <v>4.6393999999999998E-2</v>
      </c>
      <c r="F50" s="35">
        <v>241383.90457300001</v>
      </c>
      <c r="G50" s="68">
        <v>0.809145</v>
      </c>
      <c r="H50" s="43">
        <v>138</v>
      </c>
      <c r="I50" s="44">
        <v>241131.384058</v>
      </c>
      <c r="J50" s="74">
        <v>0.82608700000000002</v>
      </c>
      <c r="K50" s="35">
        <v>365</v>
      </c>
      <c r="L50" s="35">
        <v>241479.37808200001</v>
      </c>
      <c r="M50" s="68">
        <v>0.80274000000000001</v>
      </c>
      <c r="N50" s="43">
        <v>0</v>
      </c>
      <c r="O50" s="44">
        <v>0</v>
      </c>
      <c r="P50" s="74">
        <v>0</v>
      </c>
    </row>
    <row r="51" spans="1:16" ht="15" customHeight="1" x14ac:dyDescent="0.2">
      <c r="A51" s="111"/>
      <c r="B51" s="114"/>
      <c r="C51" s="84" t="s">
        <v>53</v>
      </c>
      <c r="D51" s="44">
        <v>288</v>
      </c>
      <c r="E51" s="53">
        <v>2.9559999999999999E-2</v>
      </c>
      <c r="F51" s="44">
        <v>247676.06944399999</v>
      </c>
      <c r="G51" s="66">
        <v>0.78125</v>
      </c>
      <c r="H51" s="43">
        <v>93</v>
      </c>
      <c r="I51" s="44">
        <v>237900.35483900001</v>
      </c>
      <c r="J51" s="74">
        <v>0.709677</v>
      </c>
      <c r="K51" s="44">
        <v>195</v>
      </c>
      <c r="L51" s="44">
        <v>252338.33333299999</v>
      </c>
      <c r="M51" s="66">
        <v>0.81538500000000003</v>
      </c>
      <c r="N51" s="43">
        <v>0</v>
      </c>
      <c r="O51" s="44">
        <v>0</v>
      </c>
      <c r="P51" s="74">
        <v>0</v>
      </c>
    </row>
    <row r="52" spans="1:16" ht="15" customHeight="1" x14ac:dyDescent="0.2">
      <c r="A52" s="111"/>
      <c r="B52" s="114"/>
      <c r="C52" s="84" t="s">
        <v>54</v>
      </c>
      <c r="D52" s="44">
        <v>114</v>
      </c>
      <c r="E52" s="53">
        <v>1.4513E-2</v>
      </c>
      <c r="F52" s="44">
        <v>244765.35087699999</v>
      </c>
      <c r="G52" s="66">
        <v>0.54386000000000001</v>
      </c>
      <c r="H52" s="43">
        <v>37</v>
      </c>
      <c r="I52" s="44">
        <v>233643.432432</v>
      </c>
      <c r="J52" s="74">
        <v>0.35135100000000002</v>
      </c>
      <c r="K52" s="44">
        <v>77</v>
      </c>
      <c r="L52" s="44">
        <v>250109.649351</v>
      </c>
      <c r="M52" s="66">
        <v>0.63636400000000004</v>
      </c>
      <c r="N52" s="43">
        <v>0</v>
      </c>
      <c r="O52" s="44">
        <v>0</v>
      </c>
      <c r="P52" s="74">
        <v>0</v>
      </c>
    </row>
    <row r="53" spans="1:16" ht="15" customHeight="1" x14ac:dyDescent="0.2">
      <c r="A53" s="111"/>
      <c r="B53" s="114"/>
      <c r="C53" s="84" t="s">
        <v>55</v>
      </c>
      <c r="D53" s="44">
        <v>39</v>
      </c>
      <c r="E53" s="53">
        <v>6.0699999999999999E-3</v>
      </c>
      <c r="F53" s="44">
        <v>274641.46153799997</v>
      </c>
      <c r="G53" s="66">
        <v>0.56410300000000002</v>
      </c>
      <c r="H53" s="43">
        <v>12</v>
      </c>
      <c r="I53" s="44">
        <v>243897.91666700001</v>
      </c>
      <c r="J53" s="74">
        <v>8.3333000000000004E-2</v>
      </c>
      <c r="K53" s="44">
        <v>27</v>
      </c>
      <c r="L53" s="44">
        <v>288305.25925900001</v>
      </c>
      <c r="M53" s="66">
        <v>0.77777799999999997</v>
      </c>
      <c r="N53" s="43">
        <v>0</v>
      </c>
      <c r="O53" s="44">
        <v>0</v>
      </c>
      <c r="P53" s="74">
        <v>0</v>
      </c>
    </row>
    <row r="54" spans="1:16" s="3" customFormat="1" ht="15" customHeight="1" x14ac:dyDescent="0.2">
      <c r="A54" s="111"/>
      <c r="B54" s="114"/>
      <c r="C54" s="84" t="s">
        <v>56</v>
      </c>
      <c r="D54" s="35">
        <v>8</v>
      </c>
      <c r="E54" s="55">
        <v>6.6E-4</v>
      </c>
      <c r="F54" s="35">
        <v>263678.875</v>
      </c>
      <c r="G54" s="68">
        <v>0.375</v>
      </c>
      <c r="H54" s="43">
        <v>4</v>
      </c>
      <c r="I54" s="44">
        <v>237380</v>
      </c>
      <c r="J54" s="74">
        <v>0</v>
      </c>
      <c r="K54" s="35">
        <v>4</v>
      </c>
      <c r="L54" s="35">
        <v>289977.75</v>
      </c>
      <c r="M54" s="68">
        <v>0.75</v>
      </c>
      <c r="N54" s="43">
        <v>0</v>
      </c>
      <c r="O54" s="44">
        <v>0</v>
      </c>
      <c r="P54" s="74">
        <v>0</v>
      </c>
    </row>
    <row r="55" spans="1:16" s="3" customFormat="1" ht="15" customHeight="1" x14ac:dyDescent="0.2">
      <c r="A55" s="112"/>
      <c r="B55" s="115"/>
      <c r="C55" s="85" t="s">
        <v>9</v>
      </c>
      <c r="D55" s="46">
        <v>3151</v>
      </c>
      <c r="E55" s="54">
        <v>3.7886999999999997E-2</v>
      </c>
      <c r="F55" s="46">
        <v>220158.93684499999</v>
      </c>
      <c r="G55" s="67">
        <v>0.54332000000000003</v>
      </c>
      <c r="H55" s="87">
        <v>922</v>
      </c>
      <c r="I55" s="46">
        <v>219945.369848</v>
      </c>
      <c r="J55" s="75">
        <v>0.56182200000000004</v>
      </c>
      <c r="K55" s="46">
        <v>2229</v>
      </c>
      <c r="L55" s="46">
        <v>220247.276357</v>
      </c>
      <c r="M55" s="67">
        <v>0.53566599999999998</v>
      </c>
      <c r="N55" s="87">
        <v>0</v>
      </c>
      <c r="O55" s="46">
        <v>0</v>
      </c>
      <c r="P55" s="75">
        <v>0</v>
      </c>
    </row>
    <row r="56" spans="1:16" ht="15" customHeight="1" x14ac:dyDescent="0.2">
      <c r="A56" s="110">
        <v>5</v>
      </c>
      <c r="B56" s="113" t="s">
        <v>60</v>
      </c>
      <c r="C56" s="84" t="s">
        <v>46</v>
      </c>
      <c r="D56" s="44">
        <v>82</v>
      </c>
      <c r="E56" s="53">
        <v>1</v>
      </c>
      <c r="F56" s="44">
        <v>74291.231706999999</v>
      </c>
      <c r="G56" s="66">
        <v>0.13414599999999999</v>
      </c>
      <c r="H56" s="43">
        <v>42</v>
      </c>
      <c r="I56" s="44">
        <v>76534.023809999999</v>
      </c>
      <c r="J56" s="74">
        <v>0.119048</v>
      </c>
      <c r="K56" s="44">
        <v>40</v>
      </c>
      <c r="L56" s="44">
        <v>71936.3</v>
      </c>
      <c r="M56" s="66">
        <v>0.15</v>
      </c>
      <c r="N56" s="43">
        <v>0</v>
      </c>
      <c r="O56" s="44">
        <v>0</v>
      </c>
      <c r="P56" s="74">
        <v>0</v>
      </c>
    </row>
    <row r="57" spans="1:16" ht="15" customHeight="1" x14ac:dyDescent="0.2">
      <c r="A57" s="111"/>
      <c r="B57" s="114"/>
      <c r="C57" s="84" t="s">
        <v>47</v>
      </c>
      <c r="D57" s="44">
        <v>314</v>
      </c>
      <c r="E57" s="53">
        <v>1</v>
      </c>
      <c r="F57" s="44">
        <v>129201.684713</v>
      </c>
      <c r="G57" s="66">
        <v>7.0064000000000001E-2</v>
      </c>
      <c r="H57" s="43">
        <v>119</v>
      </c>
      <c r="I57" s="44">
        <v>122819.21848700001</v>
      </c>
      <c r="J57" s="74">
        <v>5.8824000000000001E-2</v>
      </c>
      <c r="K57" s="44">
        <v>195</v>
      </c>
      <c r="L57" s="44">
        <v>133096.62564099999</v>
      </c>
      <c r="M57" s="66">
        <v>7.6923000000000005E-2</v>
      </c>
      <c r="N57" s="43">
        <v>0</v>
      </c>
      <c r="O57" s="44">
        <v>0</v>
      </c>
      <c r="P57" s="74">
        <v>0</v>
      </c>
    </row>
    <row r="58" spans="1:16" ht="15" customHeight="1" x14ac:dyDescent="0.2">
      <c r="A58" s="111"/>
      <c r="B58" s="114"/>
      <c r="C58" s="84" t="s">
        <v>48</v>
      </c>
      <c r="D58" s="44">
        <v>2822</v>
      </c>
      <c r="E58" s="53">
        <v>1</v>
      </c>
      <c r="F58" s="44">
        <v>165456.56945400001</v>
      </c>
      <c r="G58" s="66">
        <v>7.5832999999999998E-2</v>
      </c>
      <c r="H58" s="43">
        <v>1148</v>
      </c>
      <c r="I58" s="44">
        <v>169791.16463399999</v>
      </c>
      <c r="J58" s="74">
        <v>7.8396999999999994E-2</v>
      </c>
      <c r="K58" s="44">
        <v>1674</v>
      </c>
      <c r="L58" s="44">
        <v>162483.979689</v>
      </c>
      <c r="M58" s="66">
        <v>7.4074000000000001E-2</v>
      </c>
      <c r="N58" s="43">
        <v>0</v>
      </c>
      <c r="O58" s="44">
        <v>0</v>
      </c>
      <c r="P58" s="74">
        <v>0</v>
      </c>
    </row>
    <row r="59" spans="1:16" ht="15" customHeight="1" x14ac:dyDescent="0.2">
      <c r="A59" s="111"/>
      <c r="B59" s="114"/>
      <c r="C59" s="84" t="s">
        <v>49</v>
      </c>
      <c r="D59" s="44">
        <v>7944</v>
      </c>
      <c r="E59" s="53">
        <v>1</v>
      </c>
      <c r="F59" s="44">
        <v>188612.78537299999</v>
      </c>
      <c r="G59" s="66">
        <v>0.200655</v>
      </c>
      <c r="H59" s="43">
        <v>3198</v>
      </c>
      <c r="I59" s="44">
        <v>193175.609131</v>
      </c>
      <c r="J59" s="74">
        <v>0.25578499999999998</v>
      </c>
      <c r="K59" s="44">
        <v>4746</v>
      </c>
      <c r="L59" s="44">
        <v>185538.21512899999</v>
      </c>
      <c r="M59" s="66">
        <v>0.16350600000000001</v>
      </c>
      <c r="N59" s="43">
        <v>0</v>
      </c>
      <c r="O59" s="44">
        <v>0</v>
      </c>
      <c r="P59" s="74">
        <v>0</v>
      </c>
    </row>
    <row r="60" spans="1:16" ht="15" customHeight="1" x14ac:dyDescent="0.2">
      <c r="A60" s="111"/>
      <c r="B60" s="114"/>
      <c r="C60" s="84" t="s">
        <v>50</v>
      </c>
      <c r="D60" s="44">
        <v>12712</v>
      </c>
      <c r="E60" s="53">
        <v>1</v>
      </c>
      <c r="F60" s="44">
        <v>213889.06544999999</v>
      </c>
      <c r="G60" s="66">
        <v>0.426369</v>
      </c>
      <c r="H60" s="43">
        <v>4933</v>
      </c>
      <c r="I60" s="44">
        <v>221921.743969</v>
      </c>
      <c r="J60" s="74">
        <v>0.52848200000000001</v>
      </c>
      <c r="K60" s="44">
        <v>7779</v>
      </c>
      <c r="L60" s="44">
        <v>208795.19693999999</v>
      </c>
      <c r="M60" s="66">
        <v>0.36161500000000002</v>
      </c>
      <c r="N60" s="43">
        <v>0</v>
      </c>
      <c r="O60" s="44">
        <v>0</v>
      </c>
      <c r="P60" s="74">
        <v>0</v>
      </c>
    </row>
    <row r="61" spans="1:16" ht="15" customHeight="1" x14ac:dyDescent="0.2">
      <c r="A61" s="111"/>
      <c r="B61" s="114"/>
      <c r="C61" s="84" t="s">
        <v>51</v>
      </c>
      <c r="D61" s="44">
        <v>12308</v>
      </c>
      <c r="E61" s="53">
        <v>1</v>
      </c>
      <c r="F61" s="44">
        <v>240499.58384800001</v>
      </c>
      <c r="G61" s="66">
        <v>0.66988999999999999</v>
      </c>
      <c r="H61" s="43">
        <v>4735</v>
      </c>
      <c r="I61" s="44">
        <v>245364.53241799999</v>
      </c>
      <c r="J61" s="74">
        <v>0.70686400000000005</v>
      </c>
      <c r="K61" s="44">
        <v>7573</v>
      </c>
      <c r="L61" s="44">
        <v>237457.78647799999</v>
      </c>
      <c r="M61" s="66">
        <v>0.64677099999999998</v>
      </c>
      <c r="N61" s="43">
        <v>0</v>
      </c>
      <c r="O61" s="44">
        <v>0</v>
      </c>
      <c r="P61" s="74">
        <v>0</v>
      </c>
    </row>
    <row r="62" spans="1:16" s="3" customFormat="1" ht="15" customHeight="1" x14ac:dyDescent="0.2">
      <c r="A62" s="111"/>
      <c r="B62" s="114"/>
      <c r="C62" s="84" t="s">
        <v>52</v>
      </c>
      <c r="D62" s="35">
        <v>10842</v>
      </c>
      <c r="E62" s="55">
        <v>1</v>
      </c>
      <c r="F62" s="35">
        <v>255276.25023100001</v>
      </c>
      <c r="G62" s="68">
        <v>0.86792100000000005</v>
      </c>
      <c r="H62" s="43">
        <v>4196</v>
      </c>
      <c r="I62" s="44">
        <v>244914.96997100001</v>
      </c>
      <c r="J62" s="74">
        <v>0.72950400000000004</v>
      </c>
      <c r="K62" s="35">
        <v>6646</v>
      </c>
      <c r="L62" s="35">
        <v>261817.9192</v>
      </c>
      <c r="M62" s="68">
        <v>0.95531100000000002</v>
      </c>
      <c r="N62" s="43">
        <v>0</v>
      </c>
      <c r="O62" s="44">
        <v>0</v>
      </c>
      <c r="P62" s="74">
        <v>0</v>
      </c>
    </row>
    <row r="63" spans="1:16" ht="15" customHeight="1" x14ac:dyDescent="0.2">
      <c r="A63" s="111"/>
      <c r="B63" s="114"/>
      <c r="C63" s="84" t="s">
        <v>53</v>
      </c>
      <c r="D63" s="44">
        <v>9743</v>
      </c>
      <c r="E63" s="53">
        <v>1</v>
      </c>
      <c r="F63" s="44">
        <v>261177.06199300001</v>
      </c>
      <c r="G63" s="66">
        <v>0.90156999999999998</v>
      </c>
      <c r="H63" s="43">
        <v>3884</v>
      </c>
      <c r="I63" s="44">
        <v>244760.01879500001</v>
      </c>
      <c r="J63" s="74">
        <v>0.67559199999999997</v>
      </c>
      <c r="K63" s="44">
        <v>5859</v>
      </c>
      <c r="L63" s="44">
        <v>272060.11298899999</v>
      </c>
      <c r="M63" s="66">
        <v>1.051374</v>
      </c>
      <c r="N63" s="43">
        <v>0</v>
      </c>
      <c r="O63" s="44">
        <v>0</v>
      </c>
      <c r="P63" s="74">
        <v>0</v>
      </c>
    </row>
    <row r="64" spans="1:16" ht="15" customHeight="1" x14ac:dyDescent="0.2">
      <c r="A64" s="111"/>
      <c r="B64" s="114"/>
      <c r="C64" s="84" t="s">
        <v>54</v>
      </c>
      <c r="D64" s="44">
        <v>7855</v>
      </c>
      <c r="E64" s="53">
        <v>1</v>
      </c>
      <c r="F64" s="44">
        <v>259363.77237399999</v>
      </c>
      <c r="G64" s="66">
        <v>0.82075100000000001</v>
      </c>
      <c r="H64" s="43">
        <v>3061</v>
      </c>
      <c r="I64" s="44">
        <v>234433.905913</v>
      </c>
      <c r="J64" s="74">
        <v>0.49101600000000001</v>
      </c>
      <c r="K64" s="44">
        <v>4794</v>
      </c>
      <c r="L64" s="44">
        <v>275281.65331700002</v>
      </c>
      <c r="M64" s="66">
        <v>1.0312889999999999</v>
      </c>
      <c r="N64" s="43">
        <v>0</v>
      </c>
      <c r="O64" s="44">
        <v>0</v>
      </c>
      <c r="P64" s="74">
        <v>0</v>
      </c>
    </row>
    <row r="65" spans="1:16" ht="15" customHeight="1" x14ac:dyDescent="0.2">
      <c r="A65" s="111"/>
      <c r="B65" s="114"/>
      <c r="C65" s="84" t="s">
        <v>55</v>
      </c>
      <c r="D65" s="44">
        <v>6425</v>
      </c>
      <c r="E65" s="53">
        <v>1</v>
      </c>
      <c r="F65" s="44">
        <v>264283.22396899998</v>
      </c>
      <c r="G65" s="66">
        <v>0.67283999999999999</v>
      </c>
      <c r="H65" s="43">
        <v>2434</v>
      </c>
      <c r="I65" s="44">
        <v>229414.292112</v>
      </c>
      <c r="J65" s="74">
        <v>0.28101900000000002</v>
      </c>
      <c r="K65" s="44">
        <v>3991</v>
      </c>
      <c r="L65" s="44">
        <v>285548.81658699998</v>
      </c>
      <c r="M65" s="66">
        <v>0.911802</v>
      </c>
      <c r="N65" s="43">
        <v>0</v>
      </c>
      <c r="O65" s="44">
        <v>0</v>
      </c>
      <c r="P65" s="74">
        <v>0</v>
      </c>
    </row>
    <row r="66" spans="1:16" s="3" customFormat="1" ht="15" customHeight="1" x14ac:dyDescent="0.2">
      <c r="A66" s="111"/>
      <c r="B66" s="114"/>
      <c r="C66" s="84" t="s">
        <v>56</v>
      </c>
      <c r="D66" s="35">
        <v>12122</v>
      </c>
      <c r="E66" s="55">
        <v>1</v>
      </c>
      <c r="F66" s="35">
        <v>248209.482429</v>
      </c>
      <c r="G66" s="68">
        <v>0.34788000000000002</v>
      </c>
      <c r="H66" s="43">
        <v>5128</v>
      </c>
      <c r="I66" s="44">
        <v>208757.71509400001</v>
      </c>
      <c r="J66" s="74">
        <v>7.5273000000000007E-2</v>
      </c>
      <c r="K66" s="35">
        <v>6994</v>
      </c>
      <c r="L66" s="35">
        <v>277135.51372599998</v>
      </c>
      <c r="M66" s="68">
        <v>0.54775499999999999</v>
      </c>
      <c r="N66" s="43">
        <v>0</v>
      </c>
      <c r="O66" s="44">
        <v>0</v>
      </c>
      <c r="P66" s="74">
        <v>0</v>
      </c>
    </row>
    <row r="67" spans="1:16" s="3" customFormat="1" ht="15" customHeight="1" x14ac:dyDescent="0.2">
      <c r="A67" s="112"/>
      <c r="B67" s="115"/>
      <c r="C67" s="85" t="s">
        <v>9</v>
      </c>
      <c r="D67" s="46">
        <v>83169</v>
      </c>
      <c r="E67" s="54">
        <v>1</v>
      </c>
      <c r="F67" s="46">
        <v>237437.23029000001</v>
      </c>
      <c r="G67" s="67">
        <v>0.58539799999999997</v>
      </c>
      <c r="H67" s="87">
        <v>32878</v>
      </c>
      <c r="I67" s="46">
        <v>225435.97718799999</v>
      </c>
      <c r="J67" s="75">
        <v>0.46024700000000002</v>
      </c>
      <c r="K67" s="46">
        <v>50291</v>
      </c>
      <c r="L67" s="46">
        <v>245283.11125300001</v>
      </c>
      <c r="M67" s="67">
        <v>0.66721699999999995</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280" priority="30" operator="notEqual">
      <formula>H8+K8+N8</formula>
    </cfRule>
  </conditionalFormatting>
  <conditionalFormatting sqref="D20:D30">
    <cfRule type="cellIs" dxfId="279" priority="29" operator="notEqual">
      <formula>H20+K20+N20</formula>
    </cfRule>
  </conditionalFormatting>
  <conditionalFormatting sqref="D32:D42">
    <cfRule type="cellIs" dxfId="278" priority="28" operator="notEqual">
      <formula>H32+K32+N32</formula>
    </cfRule>
  </conditionalFormatting>
  <conditionalFormatting sqref="D44:D54">
    <cfRule type="cellIs" dxfId="277" priority="27" operator="notEqual">
      <formula>H44+K44+N44</formula>
    </cfRule>
  </conditionalFormatting>
  <conditionalFormatting sqref="D56:D66">
    <cfRule type="cellIs" dxfId="276" priority="26" operator="notEqual">
      <formula>H56+K56+N56</formula>
    </cfRule>
  </conditionalFormatting>
  <conditionalFormatting sqref="D19">
    <cfRule type="cellIs" dxfId="275" priority="25" operator="notEqual">
      <formula>SUM(D8:D18)</formula>
    </cfRule>
  </conditionalFormatting>
  <conditionalFormatting sqref="D31">
    <cfRule type="cellIs" dxfId="274" priority="24" operator="notEqual">
      <formula>H31+K31+N31</formula>
    </cfRule>
  </conditionalFormatting>
  <conditionalFormatting sqref="D31">
    <cfRule type="cellIs" dxfId="273" priority="23" operator="notEqual">
      <formula>SUM(D20:D30)</formula>
    </cfRule>
  </conditionalFormatting>
  <conditionalFormatting sqref="D43">
    <cfRule type="cellIs" dxfId="272" priority="22" operator="notEqual">
      <formula>H43+K43+N43</formula>
    </cfRule>
  </conditionalFormatting>
  <conditionalFormatting sqref="D43">
    <cfRule type="cellIs" dxfId="271" priority="21" operator="notEqual">
      <formula>SUM(D32:D42)</formula>
    </cfRule>
  </conditionalFormatting>
  <conditionalFormatting sqref="D55">
    <cfRule type="cellIs" dxfId="270" priority="20" operator="notEqual">
      <formula>H55+K55+N55</formula>
    </cfRule>
  </conditionalFormatting>
  <conditionalFormatting sqref="D55">
    <cfRule type="cellIs" dxfId="269" priority="19" operator="notEqual">
      <formula>SUM(D44:D54)</formula>
    </cfRule>
  </conditionalFormatting>
  <conditionalFormatting sqref="D67">
    <cfRule type="cellIs" dxfId="268" priority="18" operator="notEqual">
      <formula>H67+K67+N67</formula>
    </cfRule>
  </conditionalFormatting>
  <conditionalFormatting sqref="D67">
    <cfRule type="cellIs" dxfId="267" priority="17" operator="notEqual">
      <formula>SUM(D56:D66)</formula>
    </cfRule>
  </conditionalFormatting>
  <conditionalFormatting sqref="H19">
    <cfRule type="cellIs" dxfId="266" priority="16" operator="notEqual">
      <formula>SUM(H8:H18)</formula>
    </cfRule>
  </conditionalFormatting>
  <conditionalFormatting sqref="K19">
    <cfRule type="cellIs" dxfId="265" priority="15" operator="notEqual">
      <formula>SUM(K8:K18)</formula>
    </cfRule>
  </conditionalFormatting>
  <conditionalFormatting sqref="N19">
    <cfRule type="cellIs" dxfId="264" priority="14" operator="notEqual">
      <formula>SUM(N8:N18)</formula>
    </cfRule>
  </conditionalFormatting>
  <conditionalFormatting sqref="H31">
    <cfRule type="cellIs" dxfId="263" priority="13" operator="notEqual">
      <formula>SUM(H20:H30)</formula>
    </cfRule>
  </conditionalFormatting>
  <conditionalFormatting sqref="K31">
    <cfRule type="cellIs" dxfId="262" priority="12" operator="notEqual">
      <formula>SUM(K20:K30)</formula>
    </cfRule>
  </conditionalFormatting>
  <conditionalFormatting sqref="N31">
    <cfRule type="cellIs" dxfId="261" priority="11" operator="notEqual">
      <formula>SUM(N20:N30)</formula>
    </cfRule>
  </conditionalFormatting>
  <conditionalFormatting sqref="H43">
    <cfRule type="cellIs" dxfId="260" priority="10" operator="notEqual">
      <formula>SUM(H32:H42)</formula>
    </cfRule>
  </conditionalFormatting>
  <conditionalFormatting sqref="K43">
    <cfRule type="cellIs" dxfId="259" priority="9" operator="notEqual">
      <formula>SUM(K32:K42)</formula>
    </cfRule>
  </conditionalFormatting>
  <conditionalFormatting sqref="N43">
    <cfRule type="cellIs" dxfId="258" priority="8" operator="notEqual">
      <formula>SUM(N32:N42)</formula>
    </cfRule>
  </conditionalFormatting>
  <conditionalFormatting sqref="H55">
    <cfRule type="cellIs" dxfId="257" priority="7" operator="notEqual">
      <formula>SUM(H44:H54)</formula>
    </cfRule>
  </conditionalFormatting>
  <conditionalFormatting sqref="K55">
    <cfRule type="cellIs" dxfId="256" priority="6" operator="notEqual">
      <formula>SUM(K44:K54)</formula>
    </cfRule>
  </conditionalFormatting>
  <conditionalFormatting sqref="N55">
    <cfRule type="cellIs" dxfId="255" priority="5" operator="notEqual">
      <formula>SUM(N44:N54)</formula>
    </cfRule>
  </conditionalFormatting>
  <conditionalFormatting sqref="H67">
    <cfRule type="cellIs" dxfId="254" priority="4" operator="notEqual">
      <formula>SUM(H56:H66)</formula>
    </cfRule>
  </conditionalFormatting>
  <conditionalFormatting sqref="K67">
    <cfRule type="cellIs" dxfId="253" priority="3" operator="notEqual">
      <formula>SUM(K56:K66)</formula>
    </cfRule>
  </conditionalFormatting>
  <conditionalFormatting sqref="N67">
    <cfRule type="cellIs" dxfId="252" priority="2" operator="notEqual">
      <formula>SUM(N56:N66)</formula>
    </cfRule>
  </conditionalFormatting>
  <conditionalFormatting sqref="D32:D43">
    <cfRule type="cellIs" dxfId="25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71</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5</v>
      </c>
      <c r="E8" s="53">
        <v>0.15151500000000001</v>
      </c>
      <c r="F8" s="44">
        <v>73472.316584</v>
      </c>
      <c r="G8" s="66">
        <v>0</v>
      </c>
      <c r="H8" s="43">
        <v>2</v>
      </c>
      <c r="I8" s="44">
        <v>91304.115130000006</v>
      </c>
      <c r="J8" s="74">
        <v>0</v>
      </c>
      <c r="K8" s="44">
        <v>3</v>
      </c>
      <c r="L8" s="44">
        <v>61584.450886999999</v>
      </c>
      <c r="M8" s="66">
        <v>0</v>
      </c>
      <c r="N8" s="43">
        <v>0</v>
      </c>
      <c r="O8" s="44">
        <v>0</v>
      </c>
      <c r="P8" s="74">
        <v>0</v>
      </c>
    </row>
    <row r="9" spans="1:16" ht="15" customHeight="1" x14ac:dyDescent="0.2">
      <c r="A9" s="111"/>
      <c r="B9" s="114"/>
      <c r="C9" s="84" t="s">
        <v>47</v>
      </c>
      <c r="D9" s="44">
        <v>18</v>
      </c>
      <c r="E9" s="53">
        <v>0.163636</v>
      </c>
      <c r="F9" s="44">
        <v>144524.61344799999</v>
      </c>
      <c r="G9" s="66">
        <v>0.33333299999999999</v>
      </c>
      <c r="H9" s="43">
        <v>6</v>
      </c>
      <c r="I9" s="44">
        <v>195204.57643099999</v>
      </c>
      <c r="J9" s="74">
        <v>0.83333299999999999</v>
      </c>
      <c r="K9" s="44">
        <v>12</v>
      </c>
      <c r="L9" s="44">
        <v>119184.631956</v>
      </c>
      <c r="M9" s="66">
        <v>8.3333000000000004E-2</v>
      </c>
      <c r="N9" s="43">
        <v>0</v>
      </c>
      <c r="O9" s="44">
        <v>0</v>
      </c>
      <c r="P9" s="74">
        <v>0</v>
      </c>
    </row>
    <row r="10" spans="1:16" ht="15" customHeight="1" x14ac:dyDescent="0.2">
      <c r="A10" s="111"/>
      <c r="B10" s="114"/>
      <c r="C10" s="84" t="s">
        <v>48</v>
      </c>
      <c r="D10" s="44">
        <v>136</v>
      </c>
      <c r="E10" s="53">
        <v>0.14330899999999999</v>
      </c>
      <c r="F10" s="44">
        <v>155906.571104</v>
      </c>
      <c r="G10" s="66">
        <v>0.16176499999999999</v>
      </c>
      <c r="H10" s="43">
        <v>59</v>
      </c>
      <c r="I10" s="44">
        <v>160056.894161</v>
      </c>
      <c r="J10" s="74">
        <v>0.25423699999999999</v>
      </c>
      <c r="K10" s="44">
        <v>77</v>
      </c>
      <c r="L10" s="44">
        <v>152726.453438</v>
      </c>
      <c r="M10" s="66">
        <v>9.0909000000000004E-2</v>
      </c>
      <c r="N10" s="43">
        <v>0</v>
      </c>
      <c r="O10" s="44">
        <v>0</v>
      </c>
      <c r="P10" s="74">
        <v>0</v>
      </c>
    </row>
    <row r="11" spans="1:16" ht="15" customHeight="1" x14ac:dyDescent="0.2">
      <c r="A11" s="111"/>
      <c r="B11" s="114"/>
      <c r="C11" s="84" t="s">
        <v>49</v>
      </c>
      <c r="D11" s="44">
        <v>455</v>
      </c>
      <c r="E11" s="53">
        <v>0.13138900000000001</v>
      </c>
      <c r="F11" s="44">
        <v>168744.56486099999</v>
      </c>
      <c r="G11" s="66">
        <v>0.230769</v>
      </c>
      <c r="H11" s="43">
        <v>178</v>
      </c>
      <c r="I11" s="44">
        <v>181304.612677</v>
      </c>
      <c r="J11" s="74">
        <v>0.37640400000000002</v>
      </c>
      <c r="K11" s="44">
        <v>277</v>
      </c>
      <c r="L11" s="44">
        <v>160673.487203</v>
      </c>
      <c r="M11" s="66">
        <v>0.137184</v>
      </c>
      <c r="N11" s="43">
        <v>0</v>
      </c>
      <c r="O11" s="44">
        <v>0</v>
      </c>
      <c r="P11" s="74">
        <v>0</v>
      </c>
    </row>
    <row r="12" spans="1:16" ht="15" customHeight="1" x14ac:dyDescent="0.2">
      <c r="A12" s="111"/>
      <c r="B12" s="114"/>
      <c r="C12" s="84" t="s">
        <v>50</v>
      </c>
      <c r="D12" s="44">
        <v>602</v>
      </c>
      <c r="E12" s="53">
        <v>0.105448</v>
      </c>
      <c r="F12" s="44">
        <v>191529.52952899999</v>
      </c>
      <c r="G12" s="66">
        <v>0.38870399999999999</v>
      </c>
      <c r="H12" s="43">
        <v>238</v>
      </c>
      <c r="I12" s="44">
        <v>208565.83016300001</v>
      </c>
      <c r="J12" s="74">
        <v>0.60504199999999997</v>
      </c>
      <c r="K12" s="44">
        <v>364</v>
      </c>
      <c r="L12" s="44">
        <v>180390.40988299999</v>
      </c>
      <c r="M12" s="66">
        <v>0.247253</v>
      </c>
      <c r="N12" s="43">
        <v>0</v>
      </c>
      <c r="O12" s="44">
        <v>0</v>
      </c>
      <c r="P12" s="74">
        <v>0</v>
      </c>
    </row>
    <row r="13" spans="1:16" ht="15" customHeight="1" x14ac:dyDescent="0.2">
      <c r="A13" s="111"/>
      <c r="B13" s="114"/>
      <c r="C13" s="84" t="s">
        <v>51</v>
      </c>
      <c r="D13" s="44">
        <v>481</v>
      </c>
      <c r="E13" s="53">
        <v>9.2128000000000002E-2</v>
      </c>
      <c r="F13" s="44">
        <v>218825.937282</v>
      </c>
      <c r="G13" s="66">
        <v>0.61538499999999996</v>
      </c>
      <c r="H13" s="43">
        <v>194</v>
      </c>
      <c r="I13" s="44">
        <v>235057.621617</v>
      </c>
      <c r="J13" s="74">
        <v>0.75257700000000005</v>
      </c>
      <c r="K13" s="44">
        <v>287</v>
      </c>
      <c r="L13" s="44">
        <v>207853.997347</v>
      </c>
      <c r="M13" s="66">
        <v>0.522648</v>
      </c>
      <c r="N13" s="43">
        <v>0</v>
      </c>
      <c r="O13" s="44">
        <v>0</v>
      </c>
      <c r="P13" s="74">
        <v>0</v>
      </c>
    </row>
    <row r="14" spans="1:16" s="3" customFormat="1" ht="15" customHeight="1" x14ac:dyDescent="0.2">
      <c r="A14" s="111"/>
      <c r="B14" s="114"/>
      <c r="C14" s="84" t="s">
        <v>52</v>
      </c>
      <c r="D14" s="35">
        <v>360</v>
      </c>
      <c r="E14" s="55">
        <v>7.9086000000000004E-2</v>
      </c>
      <c r="F14" s="35">
        <v>219460.73598699999</v>
      </c>
      <c r="G14" s="68">
        <v>0.62222200000000005</v>
      </c>
      <c r="H14" s="43">
        <v>125</v>
      </c>
      <c r="I14" s="44">
        <v>221399.92397599999</v>
      </c>
      <c r="J14" s="74">
        <v>0.58399999999999996</v>
      </c>
      <c r="K14" s="35">
        <v>235</v>
      </c>
      <c r="L14" s="35">
        <v>218429.25301399999</v>
      </c>
      <c r="M14" s="68">
        <v>0.64255300000000004</v>
      </c>
      <c r="N14" s="43">
        <v>0</v>
      </c>
      <c r="O14" s="44">
        <v>0</v>
      </c>
      <c r="P14" s="74">
        <v>0</v>
      </c>
    </row>
    <row r="15" spans="1:16" ht="15" customHeight="1" x14ac:dyDescent="0.2">
      <c r="A15" s="111"/>
      <c r="B15" s="114"/>
      <c r="C15" s="84" t="s">
        <v>53</v>
      </c>
      <c r="D15" s="44">
        <v>276</v>
      </c>
      <c r="E15" s="53">
        <v>6.6362000000000004E-2</v>
      </c>
      <c r="F15" s="44">
        <v>221250.88079900001</v>
      </c>
      <c r="G15" s="66">
        <v>0.68840599999999996</v>
      </c>
      <c r="H15" s="43">
        <v>102</v>
      </c>
      <c r="I15" s="44">
        <v>217146.88563500001</v>
      </c>
      <c r="J15" s="74">
        <v>0.62745099999999998</v>
      </c>
      <c r="K15" s="44">
        <v>174</v>
      </c>
      <c r="L15" s="44">
        <v>223656.67106699999</v>
      </c>
      <c r="M15" s="66">
        <v>0.72413799999999995</v>
      </c>
      <c r="N15" s="43">
        <v>0</v>
      </c>
      <c r="O15" s="44">
        <v>0</v>
      </c>
      <c r="P15" s="74">
        <v>0</v>
      </c>
    </row>
    <row r="16" spans="1:16" ht="15" customHeight="1" x14ac:dyDescent="0.2">
      <c r="A16" s="111"/>
      <c r="B16" s="114"/>
      <c r="C16" s="84" t="s">
        <v>54</v>
      </c>
      <c r="D16" s="44">
        <v>236</v>
      </c>
      <c r="E16" s="53">
        <v>7.0531999999999997E-2</v>
      </c>
      <c r="F16" s="44">
        <v>222761.95558899999</v>
      </c>
      <c r="G16" s="66">
        <v>0.56355900000000003</v>
      </c>
      <c r="H16" s="43">
        <v>107</v>
      </c>
      <c r="I16" s="44">
        <v>216029.86399300001</v>
      </c>
      <c r="J16" s="74">
        <v>0.39252300000000001</v>
      </c>
      <c r="K16" s="44">
        <v>129</v>
      </c>
      <c r="L16" s="44">
        <v>228345.93854</v>
      </c>
      <c r="M16" s="66">
        <v>0.705426</v>
      </c>
      <c r="N16" s="43">
        <v>0</v>
      </c>
      <c r="O16" s="44">
        <v>0</v>
      </c>
      <c r="P16" s="74">
        <v>0</v>
      </c>
    </row>
    <row r="17" spans="1:16" ht="15" customHeight="1" x14ac:dyDescent="0.2">
      <c r="A17" s="111"/>
      <c r="B17" s="114"/>
      <c r="C17" s="84" t="s">
        <v>55</v>
      </c>
      <c r="D17" s="44">
        <v>281</v>
      </c>
      <c r="E17" s="53">
        <v>0.100357</v>
      </c>
      <c r="F17" s="44">
        <v>234355.578305</v>
      </c>
      <c r="G17" s="66">
        <v>0.48042699999999999</v>
      </c>
      <c r="H17" s="43">
        <v>146</v>
      </c>
      <c r="I17" s="44">
        <v>215274.33761300001</v>
      </c>
      <c r="J17" s="74">
        <v>0.24657499999999999</v>
      </c>
      <c r="K17" s="44">
        <v>135</v>
      </c>
      <c r="L17" s="44">
        <v>254991.58675700001</v>
      </c>
      <c r="M17" s="66">
        <v>0.73333300000000001</v>
      </c>
      <c r="N17" s="43">
        <v>0</v>
      </c>
      <c r="O17" s="44">
        <v>0</v>
      </c>
      <c r="P17" s="74">
        <v>0</v>
      </c>
    </row>
    <row r="18" spans="1:16" s="3" customFormat="1" ht="15" customHeight="1" x14ac:dyDescent="0.2">
      <c r="A18" s="111"/>
      <c r="B18" s="114"/>
      <c r="C18" s="84" t="s">
        <v>56</v>
      </c>
      <c r="D18" s="35">
        <v>385</v>
      </c>
      <c r="E18" s="55">
        <v>7.2682999999999998E-2</v>
      </c>
      <c r="F18" s="35">
        <v>223364.89590800001</v>
      </c>
      <c r="G18" s="68">
        <v>0.31168800000000002</v>
      </c>
      <c r="H18" s="43">
        <v>144</v>
      </c>
      <c r="I18" s="44">
        <v>177704.994171</v>
      </c>
      <c r="J18" s="74">
        <v>7.6388999999999999E-2</v>
      </c>
      <c r="K18" s="35">
        <v>241</v>
      </c>
      <c r="L18" s="35">
        <v>250647.16084600001</v>
      </c>
      <c r="M18" s="68">
        <v>0.45228200000000002</v>
      </c>
      <c r="N18" s="43">
        <v>0</v>
      </c>
      <c r="O18" s="44">
        <v>0</v>
      </c>
      <c r="P18" s="74">
        <v>0</v>
      </c>
    </row>
    <row r="19" spans="1:16" s="3" customFormat="1" ht="15" customHeight="1" x14ac:dyDescent="0.2">
      <c r="A19" s="112"/>
      <c r="B19" s="115"/>
      <c r="C19" s="85" t="s">
        <v>9</v>
      </c>
      <c r="D19" s="46">
        <v>3235</v>
      </c>
      <c r="E19" s="54">
        <v>9.0771000000000004E-2</v>
      </c>
      <c r="F19" s="46">
        <v>205873.03243200001</v>
      </c>
      <c r="G19" s="67">
        <v>0.45285900000000001</v>
      </c>
      <c r="H19" s="87">
        <v>1301</v>
      </c>
      <c r="I19" s="46">
        <v>206201.38386199999</v>
      </c>
      <c r="J19" s="75">
        <v>0.46349000000000001</v>
      </c>
      <c r="K19" s="46">
        <v>1934</v>
      </c>
      <c r="L19" s="46">
        <v>205652.150731</v>
      </c>
      <c r="M19" s="67">
        <v>0.44570799999999999</v>
      </c>
      <c r="N19" s="87">
        <v>0</v>
      </c>
      <c r="O19" s="46">
        <v>0</v>
      </c>
      <c r="P19" s="75">
        <v>0</v>
      </c>
    </row>
    <row r="20" spans="1:16" ht="15" customHeight="1" x14ac:dyDescent="0.2">
      <c r="A20" s="110">
        <v>2</v>
      </c>
      <c r="B20" s="113" t="s">
        <v>57</v>
      </c>
      <c r="C20" s="84" t="s">
        <v>46</v>
      </c>
      <c r="D20" s="44">
        <v>5</v>
      </c>
      <c r="E20" s="53">
        <v>0.15151500000000001</v>
      </c>
      <c r="F20" s="44">
        <v>130793.4</v>
      </c>
      <c r="G20" s="66">
        <v>0.2</v>
      </c>
      <c r="H20" s="43">
        <v>2</v>
      </c>
      <c r="I20" s="44">
        <v>221419.5</v>
      </c>
      <c r="J20" s="74">
        <v>0.5</v>
      </c>
      <c r="K20" s="44">
        <v>3</v>
      </c>
      <c r="L20" s="44">
        <v>70376</v>
      </c>
      <c r="M20" s="66">
        <v>0</v>
      </c>
      <c r="N20" s="43">
        <v>0</v>
      </c>
      <c r="O20" s="44">
        <v>0</v>
      </c>
      <c r="P20" s="74">
        <v>0</v>
      </c>
    </row>
    <row r="21" spans="1:16" ht="15" customHeight="1" x14ac:dyDescent="0.2">
      <c r="A21" s="111"/>
      <c r="B21" s="114"/>
      <c r="C21" s="84" t="s">
        <v>47</v>
      </c>
      <c r="D21" s="44">
        <v>54</v>
      </c>
      <c r="E21" s="53">
        <v>0.49090899999999998</v>
      </c>
      <c r="F21" s="44">
        <v>138913.14814800001</v>
      </c>
      <c r="G21" s="66">
        <v>5.5556000000000001E-2</v>
      </c>
      <c r="H21" s="43">
        <v>19</v>
      </c>
      <c r="I21" s="44">
        <v>156136.73684200001</v>
      </c>
      <c r="J21" s="74">
        <v>0.105263</v>
      </c>
      <c r="K21" s="44">
        <v>35</v>
      </c>
      <c r="L21" s="44">
        <v>129563.2</v>
      </c>
      <c r="M21" s="66">
        <v>2.8570999999999999E-2</v>
      </c>
      <c r="N21" s="43">
        <v>0</v>
      </c>
      <c r="O21" s="44">
        <v>0</v>
      </c>
      <c r="P21" s="74">
        <v>0</v>
      </c>
    </row>
    <row r="22" spans="1:16" ht="15" customHeight="1" x14ac:dyDescent="0.2">
      <c r="A22" s="111"/>
      <c r="B22" s="114"/>
      <c r="C22" s="84" t="s">
        <v>48</v>
      </c>
      <c r="D22" s="44">
        <v>266</v>
      </c>
      <c r="E22" s="53">
        <v>0.28029500000000002</v>
      </c>
      <c r="F22" s="44">
        <v>157225.88721799999</v>
      </c>
      <c r="G22" s="66">
        <v>2.6315999999999999E-2</v>
      </c>
      <c r="H22" s="43">
        <v>122</v>
      </c>
      <c r="I22" s="44">
        <v>161915.16393400001</v>
      </c>
      <c r="J22" s="74">
        <v>3.2786999999999997E-2</v>
      </c>
      <c r="K22" s="44">
        <v>144</v>
      </c>
      <c r="L22" s="44">
        <v>153253.02777799999</v>
      </c>
      <c r="M22" s="66">
        <v>2.0833000000000001E-2</v>
      </c>
      <c r="N22" s="43">
        <v>0</v>
      </c>
      <c r="O22" s="44">
        <v>0</v>
      </c>
      <c r="P22" s="74">
        <v>0</v>
      </c>
    </row>
    <row r="23" spans="1:16" ht="15" customHeight="1" x14ac:dyDescent="0.2">
      <c r="A23" s="111"/>
      <c r="B23" s="114"/>
      <c r="C23" s="84" t="s">
        <v>49</v>
      </c>
      <c r="D23" s="44">
        <v>308</v>
      </c>
      <c r="E23" s="53">
        <v>8.8940000000000005E-2</v>
      </c>
      <c r="F23" s="44">
        <v>168911.65259700001</v>
      </c>
      <c r="G23" s="66">
        <v>0.13636400000000001</v>
      </c>
      <c r="H23" s="43">
        <v>124</v>
      </c>
      <c r="I23" s="44">
        <v>171912.387097</v>
      </c>
      <c r="J23" s="74">
        <v>0.16128999999999999</v>
      </c>
      <c r="K23" s="44">
        <v>184</v>
      </c>
      <c r="L23" s="44">
        <v>166889.41847800001</v>
      </c>
      <c r="M23" s="66">
        <v>0.119565</v>
      </c>
      <c r="N23" s="43">
        <v>0</v>
      </c>
      <c r="O23" s="44">
        <v>0</v>
      </c>
      <c r="P23" s="74">
        <v>0</v>
      </c>
    </row>
    <row r="24" spans="1:16" ht="15" customHeight="1" x14ac:dyDescent="0.2">
      <c r="A24" s="111"/>
      <c r="B24" s="114"/>
      <c r="C24" s="84" t="s">
        <v>50</v>
      </c>
      <c r="D24" s="44">
        <v>221</v>
      </c>
      <c r="E24" s="53">
        <v>3.8711000000000002E-2</v>
      </c>
      <c r="F24" s="44">
        <v>184414.16289599999</v>
      </c>
      <c r="G24" s="66">
        <v>0.230769</v>
      </c>
      <c r="H24" s="43">
        <v>80</v>
      </c>
      <c r="I24" s="44">
        <v>203963.1</v>
      </c>
      <c r="J24" s="74">
        <v>0.33750000000000002</v>
      </c>
      <c r="K24" s="44">
        <v>141</v>
      </c>
      <c r="L24" s="44">
        <v>173322.56737599999</v>
      </c>
      <c r="M24" s="66">
        <v>0.170213</v>
      </c>
      <c r="N24" s="43">
        <v>0</v>
      </c>
      <c r="O24" s="44">
        <v>0</v>
      </c>
      <c r="P24" s="74">
        <v>0</v>
      </c>
    </row>
    <row r="25" spans="1:16" ht="15" customHeight="1" x14ac:dyDescent="0.2">
      <c r="A25" s="111"/>
      <c r="B25" s="114"/>
      <c r="C25" s="84" t="s">
        <v>51</v>
      </c>
      <c r="D25" s="44">
        <v>137</v>
      </c>
      <c r="E25" s="53">
        <v>2.6239999999999999E-2</v>
      </c>
      <c r="F25" s="44">
        <v>199857.51824800001</v>
      </c>
      <c r="G25" s="66">
        <v>0.36496400000000001</v>
      </c>
      <c r="H25" s="43">
        <v>52</v>
      </c>
      <c r="I25" s="44">
        <v>201434.653846</v>
      </c>
      <c r="J25" s="74">
        <v>0.40384599999999998</v>
      </c>
      <c r="K25" s="44">
        <v>85</v>
      </c>
      <c r="L25" s="44">
        <v>198892.68235300001</v>
      </c>
      <c r="M25" s="66">
        <v>0.34117599999999998</v>
      </c>
      <c r="N25" s="43">
        <v>0</v>
      </c>
      <c r="O25" s="44">
        <v>0</v>
      </c>
      <c r="P25" s="74">
        <v>0</v>
      </c>
    </row>
    <row r="26" spans="1:16" s="3" customFormat="1" ht="15" customHeight="1" x14ac:dyDescent="0.2">
      <c r="A26" s="111"/>
      <c r="B26" s="114"/>
      <c r="C26" s="84" t="s">
        <v>52</v>
      </c>
      <c r="D26" s="35">
        <v>108</v>
      </c>
      <c r="E26" s="55">
        <v>2.3726000000000001E-2</v>
      </c>
      <c r="F26" s="35">
        <v>216672.97222200001</v>
      </c>
      <c r="G26" s="68">
        <v>0.48148099999999999</v>
      </c>
      <c r="H26" s="43">
        <v>34</v>
      </c>
      <c r="I26" s="44">
        <v>208107.88235299999</v>
      </c>
      <c r="J26" s="74">
        <v>0.41176499999999999</v>
      </c>
      <c r="K26" s="35">
        <v>74</v>
      </c>
      <c r="L26" s="35">
        <v>220608.283784</v>
      </c>
      <c r="M26" s="68">
        <v>0.51351400000000003</v>
      </c>
      <c r="N26" s="43">
        <v>0</v>
      </c>
      <c r="O26" s="44">
        <v>0</v>
      </c>
      <c r="P26" s="74">
        <v>0</v>
      </c>
    </row>
    <row r="27" spans="1:16" ht="15" customHeight="1" x14ac:dyDescent="0.2">
      <c r="A27" s="111"/>
      <c r="B27" s="114"/>
      <c r="C27" s="84" t="s">
        <v>53</v>
      </c>
      <c r="D27" s="44">
        <v>88</v>
      </c>
      <c r="E27" s="53">
        <v>2.1159000000000001E-2</v>
      </c>
      <c r="F27" s="44">
        <v>221818.03409100001</v>
      </c>
      <c r="G27" s="66">
        <v>0.38636399999999999</v>
      </c>
      <c r="H27" s="43">
        <v>33</v>
      </c>
      <c r="I27" s="44">
        <v>207428.42424200001</v>
      </c>
      <c r="J27" s="74">
        <v>0.212121</v>
      </c>
      <c r="K27" s="44">
        <v>55</v>
      </c>
      <c r="L27" s="44">
        <v>230451.8</v>
      </c>
      <c r="M27" s="66">
        <v>0.49090899999999998</v>
      </c>
      <c r="N27" s="43">
        <v>0</v>
      </c>
      <c r="O27" s="44">
        <v>0</v>
      </c>
      <c r="P27" s="74">
        <v>0</v>
      </c>
    </row>
    <row r="28" spans="1:16" ht="15" customHeight="1" x14ac:dyDescent="0.2">
      <c r="A28" s="111"/>
      <c r="B28" s="114"/>
      <c r="C28" s="84" t="s">
        <v>54</v>
      </c>
      <c r="D28" s="44">
        <v>27</v>
      </c>
      <c r="E28" s="53">
        <v>8.0689999999999998E-3</v>
      </c>
      <c r="F28" s="44">
        <v>268172.37037000002</v>
      </c>
      <c r="G28" s="66">
        <v>0.37036999999999998</v>
      </c>
      <c r="H28" s="43">
        <v>8</v>
      </c>
      <c r="I28" s="44">
        <v>214728.125</v>
      </c>
      <c r="J28" s="74">
        <v>0.125</v>
      </c>
      <c r="K28" s="44">
        <v>19</v>
      </c>
      <c r="L28" s="44">
        <v>290675.21052600001</v>
      </c>
      <c r="M28" s="66">
        <v>0.47368399999999999</v>
      </c>
      <c r="N28" s="43">
        <v>0</v>
      </c>
      <c r="O28" s="44">
        <v>0</v>
      </c>
      <c r="P28" s="74">
        <v>0</v>
      </c>
    </row>
    <row r="29" spans="1:16" ht="15" customHeight="1" x14ac:dyDescent="0.2">
      <c r="A29" s="111"/>
      <c r="B29" s="114"/>
      <c r="C29" s="84" t="s">
        <v>55</v>
      </c>
      <c r="D29" s="44">
        <v>16</v>
      </c>
      <c r="E29" s="53">
        <v>5.7140000000000003E-3</v>
      </c>
      <c r="F29" s="44">
        <v>270101</v>
      </c>
      <c r="G29" s="66">
        <v>0.4375</v>
      </c>
      <c r="H29" s="43">
        <v>7</v>
      </c>
      <c r="I29" s="44">
        <v>245020.857143</v>
      </c>
      <c r="J29" s="74">
        <v>0.14285700000000001</v>
      </c>
      <c r="K29" s="44">
        <v>9</v>
      </c>
      <c r="L29" s="44">
        <v>289607.77777799999</v>
      </c>
      <c r="M29" s="66">
        <v>0.66666700000000001</v>
      </c>
      <c r="N29" s="43">
        <v>0</v>
      </c>
      <c r="O29" s="44">
        <v>0</v>
      </c>
      <c r="P29" s="74">
        <v>0</v>
      </c>
    </row>
    <row r="30" spans="1:16" s="3" customFormat="1" ht="15" customHeight="1" x14ac:dyDescent="0.2">
      <c r="A30" s="111"/>
      <c r="B30" s="114"/>
      <c r="C30" s="84" t="s">
        <v>56</v>
      </c>
      <c r="D30" s="35">
        <v>29</v>
      </c>
      <c r="E30" s="55">
        <v>5.4749999999999998E-3</v>
      </c>
      <c r="F30" s="35">
        <v>173517.89655199999</v>
      </c>
      <c r="G30" s="68">
        <v>0.17241400000000001</v>
      </c>
      <c r="H30" s="43">
        <v>28</v>
      </c>
      <c r="I30" s="44">
        <v>162633.107143</v>
      </c>
      <c r="J30" s="74">
        <v>0.17857100000000001</v>
      </c>
      <c r="K30" s="35">
        <v>1</v>
      </c>
      <c r="L30" s="35">
        <v>478292</v>
      </c>
      <c r="M30" s="68">
        <v>0</v>
      </c>
      <c r="N30" s="43">
        <v>0</v>
      </c>
      <c r="O30" s="44">
        <v>0</v>
      </c>
      <c r="P30" s="74">
        <v>0</v>
      </c>
    </row>
    <row r="31" spans="1:16" s="3" customFormat="1" ht="15" customHeight="1" x14ac:dyDescent="0.2">
      <c r="A31" s="112"/>
      <c r="B31" s="115"/>
      <c r="C31" s="85" t="s">
        <v>9</v>
      </c>
      <c r="D31" s="46">
        <v>1259</v>
      </c>
      <c r="E31" s="54">
        <v>3.5326000000000003E-2</v>
      </c>
      <c r="F31" s="46">
        <v>182409.14932500001</v>
      </c>
      <c r="G31" s="67">
        <v>0.20810200000000001</v>
      </c>
      <c r="H31" s="87">
        <v>509</v>
      </c>
      <c r="I31" s="46">
        <v>183063.60903699999</v>
      </c>
      <c r="J31" s="75">
        <v>0.20235800000000001</v>
      </c>
      <c r="K31" s="46">
        <v>750</v>
      </c>
      <c r="L31" s="46">
        <v>181964.989333</v>
      </c>
      <c r="M31" s="67">
        <v>0.21199999999999999</v>
      </c>
      <c r="N31" s="87">
        <v>0</v>
      </c>
      <c r="O31" s="46">
        <v>0</v>
      </c>
      <c r="P31" s="75">
        <v>0</v>
      </c>
    </row>
    <row r="32" spans="1:16" ht="15" customHeight="1" x14ac:dyDescent="0.2">
      <c r="A32" s="110">
        <v>3</v>
      </c>
      <c r="B32" s="113" t="s">
        <v>58</v>
      </c>
      <c r="C32" s="84" t="s">
        <v>46</v>
      </c>
      <c r="D32" s="44">
        <v>0</v>
      </c>
      <c r="E32" s="44">
        <v>0</v>
      </c>
      <c r="F32" s="44">
        <v>57321.083416000001</v>
      </c>
      <c r="G32" s="66">
        <v>0.2</v>
      </c>
      <c r="H32" s="43">
        <v>0</v>
      </c>
      <c r="I32" s="44">
        <v>130115.38486999999</v>
      </c>
      <c r="J32" s="74">
        <v>0.5</v>
      </c>
      <c r="K32" s="44">
        <v>0</v>
      </c>
      <c r="L32" s="44">
        <v>8791.5491129999991</v>
      </c>
      <c r="M32" s="66">
        <v>0</v>
      </c>
      <c r="N32" s="43">
        <v>0</v>
      </c>
      <c r="O32" s="44">
        <v>0</v>
      </c>
      <c r="P32" s="74">
        <v>0</v>
      </c>
    </row>
    <row r="33" spans="1:16" ht="15" customHeight="1" x14ac:dyDescent="0.2">
      <c r="A33" s="111"/>
      <c r="B33" s="114"/>
      <c r="C33" s="84" t="s">
        <v>47</v>
      </c>
      <c r="D33" s="44">
        <v>36</v>
      </c>
      <c r="E33" s="44">
        <v>0</v>
      </c>
      <c r="F33" s="44">
        <v>-5611.4652999999998</v>
      </c>
      <c r="G33" s="66">
        <v>-0.27777800000000002</v>
      </c>
      <c r="H33" s="43">
        <v>13</v>
      </c>
      <c r="I33" s="44">
        <v>-39067.839589000003</v>
      </c>
      <c r="J33" s="74">
        <v>-0.72806999999999999</v>
      </c>
      <c r="K33" s="44">
        <v>23</v>
      </c>
      <c r="L33" s="44">
        <v>10378.568044</v>
      </c>
      <c r="M33" s="66">
        <v>-5.4761999999999998E-2</v>
      </c>
      <c r="N33" s="43">
        <v>0</v>
      </c>
      <c r="O33" s="44">
        <v>0</v>
      </c>
      <c r="P33" s="74">
        <v>0</v>
      </c>
    </row>
    <row r="34" spans="1:16" ht="15" customHeight="1" x14ac:dyDescent="0.2">
      <c r="A34" s="111"/>
      <c r="B34" s="114"/>
      <c r="C34" s="84" t="s">
        <v>48</v>
      </c>
      <c r="D34" s="44">
        <v>130</v>
      </c>
      <c r="E34" s="44">
        <v>0</v>
      </c>
      <c r="F34" s="44">
        <v>1319.316114</v>
      </c>
      <c r="G34" s="66">
        <v>-0.13544900000000001</v>
      </c>
      <c r="H34" s="43">
        <v>63</v>
      </c>
      <c r="I34" s="44">
        <v>1858.2697740000001</v>
      </c>
      <c r="J34" s="74">
        <v>-0.22145000000000001</v>
      </c>
      <c r="K34" s="44">
        <v>67</v>
      </c>
      <c r="L34" s="44">
        <v>526.57434000000001</v>
      </c>
      <c r="M34" s="66">
        <v>-7.0075999999999999E-2</v>
      </c>
      <c r="N34" s="43">
        <v>0</v>
      </c>
      <c r="O34" s="44">
        <v>0</v>
      </c>
      <c r="P34" s="74">
        <v>0</v>
      </c>
    </row>
    <row r="35" spans="1:16" ht="15" customHeight="1" x14ac:dyDescent="0.2">
      <c r="A35" s="111"/>
      <c r="B35" s="114"/>
      <c r="C35" s="84" t="s">
        <v>49</v>
      </c>
      <c r="D35" s="44">
        <v>-147</v>
      </c>
      <c r="E35" s="44">
        <v>0</v>
      </c>
      <c r="F35" s="44">
        <v>167.08773600000001</v>
      </c>
      <c r="G35" s="66">
        <v>-9.4406000000000004E-2</v>
      </c>
      <c r="H35" s="43">
        <v>-54</v>
      </c>
      <c r="I35" s="44">
        <v>-9392.2255800000003</v>
      </c>
      <c r="J35" s="74">
        <v>-0.215114</v>
      </c>
      <c r="K35" s="44">
        <v>-93</v>
      </c>
      <c r="L35" s="44">
        <v>6215.9312749999999</v>
      </c>
      <c r="M35" s="66">
        <v>-1.7618999999999999E-2</v>
      </c>
      <c r="N35" s="43">
        <v>0</v>
      </c>
      <c r="O35" s="44">
        <v>0</v>
      </c>
      <c r="P35" s="74">
        <v>0</v>
      </c>
    </row>
    <row r="36" spans="1:16" ht="15" customHeight="1" x14ac:dyDescent="0.2">
      <c r="A36" s="111"/>
      <c r="B36" s="114"/>
      <c r="C36" s="84" t="s">
        <v>50</v>
      </c>
      <c r="D36" s="44">
        <v>-381</v>
      </c>
      <c r="E36" s="44">
        <v>0</v>
      </c>
      <c r="F36" s="44">
        <v>-7115.3666329999996</v>
      </c>
      <c r="G36" s="66">
        <v>-0.15793499999999999</v>
      </c>
      <c r="H36" s="43">
        <v>-158</v>
      </c>
      <c r="I36" s="44">
        <v>-4602.7301630000002</v>
      </c>
      <c r="J36" s="74">
        <v>-0.267542</v>
      </c>
      <c r="K36" s="44">
        <v>-223</v>
      </c>
      <c r="L36" s="44">
        <v>-7067.8425070000003</v>
      </c>
      <c r="M36" s="66">
        <v>-7.7039999999999997E-2</v>
      </c>
      <c r="N36" s="43">
        <v>0</v>
      </c>
      <c r="O36" s="44">
        <v>0</v>
      </c>
      <c r="P36" s="74">
        <v>0</v>
      </c>
    </row>
    <row r="37" spans="1:16" ht="15" customHeight="1" x14ac:dyDescent="0.2">
      <c r="A37" s="111"/>
      <c r="B37" s="114"/>
      <c r="C37" s="84" t="s">
        <v>51</v>
      </c>
      <c r="D37" s="44">
        <v>-344</v>
      </c>
      <c r="E37" s="44">
        <v>0</v>
      </c>
      <c r="F37" s="44">
        <v>-18968.419032999998</v>
      </c>
      <c r="G37" s="66">
        <v>-0.250421</v>
      </c>
      <c r="H37" s="43">
        <v>-142</v>
      </c>
      <c r="I37" s="44">
        <v>-33622.967771000003</v>
      </c>
      <c r="J37" s="74">
        <v>-0.34873100000000001</v>
      </c>
      <c r="K37" s="44">
        <v>-202</v>
      </c>
      <c r="L37" s="44">
        <v>-8961.3149940000003</v>
      </c>
      <c r="M37" s="66">
        <v>-0.18147199999999999</v>
      </c>
      <c r="N37" s="43">
        <v>0</v>
      </c>
      <c r="O37" s="44">
        <v>0</v>
      </c>
      <c r="P37" s="74">
        <v>0</v>
      </c>
    </row>
    <row r="38" spans="1:16" s="3" customFormat="1" ht="15" customHeight="1" x14ac:dyDescent="0.2">
      <c r="A38" s="111"/>
      <c r="B38" s="114"/>
      <c r="C38" s="84" t="s">
        <v>52</v>
      </c>
      <c r="D38" s="35">
        <v>-252</v>
      </c>
      <c r="E38" s="35">
        <v>0</v>
      </c>
      <c r="F38" s="35">
        <v>-2787.7637650000001</v>
      </c>
      <c r="G38" s="68">
        <v>-0.140741</v>
      </c>
      <c r="H38" s="43">
        <v>-91</v>
      </c>
      <c r="I38" s="44">
        <v>-13292.041622999999</v>
      </c>
      <c r="J38" s="74">
        <v>-0.172235</v>
      </c>
      <c r="K38" s="35">
        <v>-161</v>
      </c>
      <c r="L38" s="35">
        <v>2179.030769</v>
      </c>
      <c r="M38" s="68">
        <v>-0.12903999999999999</v>
      </c>
      <c r="N38" s="43">
        <v>0</v>
      </c>
      <c r="O38" s="44">
        <v>0</v>
      </c>
      <c r="P38" s="74">
        <v>0</v>
      </c>
    </row>
    <row r="39" spans="1:16" ht="15" customHeight="1" x14ac:dyDescent="0.2">
      <c r="A39" s="111"/>
      <c r="B39" s="114"/>
      <c r="C39" s="84" t="s">
        <v>53</v>
      </c>
      <c r="D39" s="44">
        <v>-188</v>
      </c>
      <c r="E39" s="44">
        <v>0</v>
      </c>
      <c r="F39" s="44">
        <v>567.15329199999996</v>
      </c>
      <c r="G39" s="66">
        <v>-0.30204199999999998</v>
      </c>
      <c r="H39" s="43">
        <v>-69</v>
      </c>
      <c r="I39" s="44">
        <v>-9718.4613929999996</v>
      </c>
      <c r="J39" s="74">
        <v>-0.41532999999999998</v>
      </c>
      <c r="K39" s="44">
        <v>-119</v>
      </c>
      <c r="L39" s="44">
        <v>6795.128933</v>
      </c>
      <c r="M39" s="66">
        <v>-0.23322899999999999</v>
      </c>
      <c r="N39" s="43">
        <v>0</v>
      </c>
      <c r="O39" s="44">
        <v>0</v>
      </c>
      <c r="P39" s="74">
        <v>0</v>
      </c>
    </row>
    <row r="40" spans="1:16" ht="15" customHeight="1" x14ac:dyDescent="0.2">
      <c r="A40" s="111"/>
      <c r="B40" s="114"/>
      <c r="C40" s="84" t="s">
        <v>54</v>
      </c>
      <c r="D40" s="44">
        <v>-209</v>
      </c>
      <c r="E40" s="44">
        <v>0</v>
      </c>
      <c r="F40" s="44">
        <v>45410.414782</v>
      </c>
      <c r="G40" s="66">
        <v>-0.193189</v>
      </c>
      <c r="H40" s="43">
        <v>-99</v>
      </c>
      <c r="I40" s="44">
        <v>-1301.7389929999999</v>
      </c>
      <c r="J40" s="74">
        <v>-0.26752300000000001</v>
      </c>
      <c r="K40" s="44">
        <v>-110</v>
      </c>
      <c r="L40" s="44">
        <v>62329.271986</v>
      </c>
      <c r="M40" s="66">
        <v>-0.231742</v>
      </c>
      <c r="N40" s="43">
        <v>0</v>
      </c>
      <c r="O40" s="44">
        <v>0</v>
      </c>
      <c r="P40" s="74">
        <v>0</v>
      </c>
    </row>
    <row r="41" spans="1:16" ht="15" customHeight="1" x14ac:dyDescent="0.2">
      <c r="A41" s="111"/>
      <c r="B41" s="114"/>
      <c r="C41" s="84" t="s">
        <v>55</v>
      </c>
      <c r="D41" s="44">
        <v>-265</v>
      </c>
      <c r="E41" s="44">
        <v>0</v>
      </c>
      <c r="F41" s="44">
        <v>35745.421694999997</v>
      </c>
      <c r="G41" s="66">
        <v>-4.2927E-2</v>
      </c>
      <c r="H41" s="43">
        <v>-139</v>
      </c>
      <c r="I41" s="44">
        <v>29746.519530000001</v>
      </c>
      <c r="J41" s="74">
        <v>-0.103718</v>
      </c>
      <c r="K41" s="44">
        <v>-126</v>
      </c>
      <c r="L41" s="44">
        <v>34616.191020999999</v>
      </c>
      <c r="M41" s="66">
        <v>-6.6667000000000004E-2</v>
      </c>
      <c r="N41" s="43">
        <v>0</v>
      </c>
      <c r="O41" s="44">
        <v>0</v>
      </c>
      <c r="P41" s="74">
        <v>0</v>
      </c>
    </row>
    <row r="42" spans="1:16" s="3" customFormat="1" ht="15" customHeight="1" x14ac:dyDescent="0.2">
      <c r="A42" s="111"/>
      <c r="B42" s="114"/>
      <c r="C42" s="84" t="s">
        <v>56</v>
      </c>
      <c r="D42" s="35">
        <v>-356</v>
      </c>
      <c r="E42" s="35">
        <v>0</v>
      </c>
      <c r="F42" s="35">
        <v>-49846.999356</v>
      </c>
      <c r="G42" s="68">
        <v>-0.13927500000000001</v>
      </c>
      <c r="H42" s="43">
        <v>-116</v>
      </c>
      <c r="I42" s="44">
        <v>-15071.887029</v>
      </c>
      <c r="J42" s="74">
        <v>0.102183</v>
      </c>
      <c r="K42" s="35">
        <v>-240</v>
      </c>
      <c r="L42" s="35">
        <v>227644.83915399999</v>
      </c>
      <c r="M42" s="68">
        <v>-0.45228200000000002</v>
      </c>
      <c r="N42" s="43">
        <v>0</v>
      </c>
      <c r="O42" s="44">
        <v>0</v>
      </c>
      <c r="P42" s="74">
        <v>0</v>
      </c>
    </row>
    <row r="43" spans="1:16" s="3" customFormat="1" ht="15" customHeight="1" x14ac:dyDescent="0.2">
      <c r="A43" s="112"/>
      <c r="B43" s="115"/>
      <c r="C43" s="85" t="s">
        <v>9</v>
      </c>
      <c r="D43" s="46">
        <v>-1976</v>
      </c>
      <c r="E43" s="46">
        <v>0</v>
      </c>
      <c r="F43" s="46">
        <v>-23463.883107000001</v>
      </c>
      <c r="G43" s="67">
        <v>-0.244758</v>
      </c>
      <c r="H43" s="87">
        <v>-792</v>
      </c>
      <c r="I43" s="46">
        <v>-23137.774825</v>
      </c>
      <c r="J43" s="75">
        <v>-0.26113199999999998</v>
      </c>
      <c r="K43" s="46">
        <v>-1184</v>
      </c>
      <c r="L43" s="46">
        <v>-23687.161398</v>
      </c>
      <c r="M43" s="67">
        <v>-0.233708</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4</v>
      </c>
      <c r="E45" s="53">
        <v>3.6364E-2</v>
      </c>
      <c r="F45" s="44">
        <v>166013.75</v>
      </c>
      <c r="G45" s="66">
        <v>0</v>
      </c>
      <c r="H45" s="43">
        <v>0</v>
      </c>
      <c r="I45" s="44">
        <v>0</v>
      </c>
      <c r="J45" s="74">
        <v>0</v>
      </c>
      <c r="K45" s="44">
        <v>4</v>
      </c>
      <c r="L45" s="44">
        <v>166013.75</v>
      </c>
      <c r="M45" s="66">
        <v>0</v>
      </c>
      <c r="N45" s="43">
        <v>0</v>
      </c>
      <c r="O45" s="44">
        <v>0</v>
      </c>
      <c r="P45" s="74">
        <v>0</v>
      </c>
    </row>
    <row r="46" spans="1:16" ht="15" customHeight="1" x14ac:dyDescent="0.2">
      <c r="A46" s="111"/>
      <c r="B46" s="114"/>
      <c r="C46" s="84" t="s">
        <v>48</v>
      </c>
      <c r="D46" s="44">
        <v>50</v>
      </c>
      <c r="E46" s="53">
        <v>5.2686999999999998E-2</v>
      </c>
      <c r="F46" s="44">
        <v>197799.08</v>
      </c>
      <c r="G46" s="66">
        <v>0.26</v>
      </c>
      <c r="H46" s="43">
        <v>15</v>
      </c>
      <c r="I46" s="44">
        <v>191020.2</v>
      </c>
      <c r="J46" s="74">
        <v>6.6667000000000004E-2</v>
      </c>
      <c r="K46" s="44">
        <v>35</v>
      </c>
      <c r="L46" s="44">
        <v>200704.31428600001</v>
      </c>
      <c r="M46" s="66">
        <v>0.34285700000000002</v>
      </c>
      <c r="N46" s="43">
        <v>0</v>
      </c>
      <c r="O46" s="44">
        <v>0</v>
      </c>
      <c r="P46" s="74">
        <v>0</v>
      </c>
    </row>
    <row r="47" spans="1:16" ht="15" customHeight="1" x14ac:dyDescent="0.2">
      <c r="A47" s="111"/>
      <c r="B47" s="114"/>
      <c r="C47" s="84" t="s">
        <v>49</v>
      </c>
      <c r="D47" s="44">
        <v>241</v>
      </c>
      <c r="E47" s="53">
        <v>6.9593000000000002E-2</v>
      </c>
      <c r="F47" s="44">
        <v>200963.71784200001</v>
      </c>
      <c r="G47" s="66">
        <v>0.32365100000000002</v>
      </c>
      <c r="H47" s="43">
        <v>76</v>
      </c>
      <c r="I47" s="44">
        <v>202894.355263</v>
      </c>
      <c r="J47" s="74">
        <v>0.30263200000000001</v>
      </c>
      <c r="K47" s="44">
        <v>165</v>
      </c>
      <c r="L47" s="44">
        <v>200074.45454499999</v>
      </c>
      <c r="M47" s="66">
        <v>0.33333299999999999</v>
      </c>
      <c r="N47" s="43">
        <v>0</v>
      </c>
      <c r="O47" s="44">
        <v>0</v>
      </c>
      <c r="P47" s="74">
        <v>0</v>
      </c>
    </row>
    <row r="48" spans="1:16" ht="15" customHeight="1" x14ac:dyDescent="0.2">
      <c r="A48" s="111"/>
      <c r="B48" s="114"/>
      <c r="C48" s="84" t="s">
        <v>50</v>
      </c>
      <c r="D48" s="44">
        <v>397</v>
      </c>
      <c r="E48" s="53">
        <v>6.9539000000000004E-2</v>
      </c>
      <c r="F48" s="44">
        <v>224588.005038</v>
      </c>
      <c r="G48" s="66">
        <v>0.46851399999999999</v>
      </c>
      <c r="H48" s="43">
        <v>122</v>
      </c>
      <c r="I48" s="44">
        <v>232145.81147499999</v>
      </c>
      <c r="J48" s="74">
        <v>0.59836100000000003</v>
      </c>
      <c r="K48" s="44">
        <v>275</v>
      </c>
      <c r="L48" s="44">
        <v>221235.08727300001</v>
      </c>
      <c r="M48" s="66">
        <v>0.41090900000000002</v>
      </c>
      <c r="N48" s="43">
        <v>0</v>
      </c>
      <c r="O48" s="44">
        <v>0</v>
      </c>
      <c r="P48" s="74">
        <v>0</v>
      </c>
    </row>
    <row r="49" spans="1:16" ht="15" customHeight="1" x14ac:dyDescent="0.2">
      <c r="A49" s="111"/>
      <c r="B49" s="114"/>
      <c r="C49" s="84" t="s">
        <v>51</v>
      </c>
      <c r="D49" s="44">
        <v>291</v>
      </c>
      <c r="E49" s="53">
        <v>5.5736000000000001E-2</v>
      </c>
      <c r="F49" s="44">
        <v>240514.85223399999</v>
      </c>
      <c r="G49" s="66">
        <v>0.64948499999999998</v>
      </c>
      <c r="H49" s="43">
        <v>87</v>
      </c>
      <c r="I49" s="44">
        <v>241953.80459799999</v>
      </c>
      <c r="J49" s="74">
        <v>0.59770100000000004</v>
      </c>
      <c r="K49" s="44">
        <v>204</v>
      </c>
      <c r="L49" s="44">
        <v>239901.181373</v>
      </c>
      <c r="M49" s="66">
        <v>0.67156899999999997</v>
      </c>
      <c r="N49" s="43">
        <v>0</v>
      </c>
      <c r="O49" s="44">
        <v>0</v>
      </c>
      <c r="P49" s="74">
        <v>0</v>
      </c>
    </row>
    <row r="50" spans="1:16" s="3" customFormat="1" ht="15" customHeight="1" x14ac:dyDescent="0.2">
      <c r="A50" s="111"/>
      <c r="B50" s="114"/>
      <c r="C50" s="84" t="s">
        <v>52</v>
      </c>
      <c r="D50" s="35">
        <v>205</v>
      </c>
      <c r="E50" s="55">
        <v>4.5034999999999999E-2</v>
      </c>
      <c r="F50" s="35">
        <v>240196.00487800001</v>
      </c>
      <c r="G50" s="68">
        <v>0.65853700000000004</v>
      </c>
      <c r="H50" s="43">
        <v>64</v>
      </c>
      <c r="I50" s="44">
        <v>253050.796875</v>
      </c>
      <c r="J50" s="74">
        <v>0.765625</v>
      </c>
      <c r="K50" s="35">
        <v>141</v>
      </c>
      <c r="L50" s="35">
        <v>234361.205674</v>
      </c>
      <c r="M50" s="68">
        <v>0.60992900000000005</v>
      </c>
      <c r="N50" s="43">
        <v>0</v>
      </c>
      <c r="O50" s="44">
        <v>0</v>
      </c>
      <c r="P50" s="74">
        <v>0</v>
      </c>
    </row>
    <row r="51" spans="1:16" ht="15" customHeight="1" x14ac:dyDescent="0.2">
      <c r="A51" s="111"/>
      <c r="B51" s="114"/>
      <c r="C51" s="84" t="s">
        <v>53</v>
      </c>
      <c r="D51" s="44">
        <v>158</v>
      </c>
      <c r="E51" s="53">
        <v>3.7990000000000003E-2</v>
      </c>
      <c r="F51" s="44">
        <v>244055.16455700001</v>
      </c>
      <c r="G51" s="66">
        <v>0.51265799999999995</v>
      </c>
      <c r="H51" s="43">
        <v>57</v>
      </c>
      <c r="I51" s="44">
        <v>234183.21052600001</v>
      </c>
      <c r="J51" s="74">
        <v>0.43859599999999999</v>
      </c>
      <c r="K51" s="44">
        <v>101</v>
      </c>
      <c r="L51" s="44">
        <v>249626.46534699999</v>
      </c>
      <c r="M51" s="66">
        <v>0.55445500000000003</v>
      </c>
      <c r="N51" s="43">
        <v>0</v>
      </c>
      <c r="O51" s="44">
        <v>0</v>
      </c>
      <c r="P51" s="74">
        <v>0</v>
      </c>
    </row>
    <row r="52" spans="1:16" ht="15" customHeight="1" x14ac:dyDescent="0.2">
      <c r="A52" s="111"/>
      <c r="B52" s="114"/>
      <c r="C52" s="84" t="s">
        <v>54</v>
      </c>
      <c r="D52" s="44">
        <v>64</v>
      </c>
      <c r="E52" s="53">
        <v>1.9127000000000002E-2</v>
      </c>
      <c r="F52" s="44">
        <v>252163</v>
      </c>
      <c r="G52" s="66">
        <v>0.34375</v>
      </c>
      <c r="H52" s="43">
        <v>17</v>
      </c>
      <c r="I52" s="44">
        <v>235201.05882400001</v>
      </c>
      <c r="J52" s="74">
        <v>0.117647</v>
      </c>
      <c r="K52" s="44">
        <v>47</v>
      </c>
      <c r="L52" s="44">
        <v>258298.170213</v>
      </c>
      <c r="M52" s="66">
        <v>0.42553200000000002</v>
      </c>
      <c r="N52" s="43">
        <v>0</v>
      </c>
      <c r="O52" s="44">
        <v>0</v>
      </c>
      <c r="P52" s="74">
        <v>0</v>
      </c>
    </row>
    <row r="53" spans="1:16" ht="15" customHeight="1" x14ac:dyDescent="0.2">
      <c r="A53" s="111"/>
      <c r="B53" s="114"/>
      <c r="C53" s="84" t="s">
        <v>55</v>
      </c>
      <c r="D53" s="44">
        <v>27</v>
      </c>
      <c r="E53" s="53">
        <v>9.6430000000000005E-3</v>
      </c>
      <c r="F53" s="44">
        <v>320419.85185199999</v>
      </c>
      <c r="G53" s="66">
        <v>0.55555600000000005</v>
      </c>
      <c r="H53" s="43">
        <v>7</v>
      </c>
      <c r="I53" s="44">
        <v>246720.142857</v>
      </c>
      <c r="J53" s="74">
        <v>0</v>
      </c>
      <c r="K53" s="44">
        <v>20</v>
      </c>
      <c r="L53" s="44">
        <v>346214.75</v>
      </c>
      <c r="M53" s="66">
        <v>0.75</v>
      </c>
      <c r="N53" s="43">
        <v>0</v>
      </c>
      <c r="O53" s="44">
        <v>0</v>
      </c>
      <c r="P53" s="74">
        <v>0</v>
      </c>
    </row>
    <row r="54" spans="1:16" s="3" customFormat="1" ht="15" customHeight="1" x14ac:dyDescent="0.2">
      <c r="A54" s="111"/>
      <c r="B54" s="114"/>
      <c r="C54" s="84" t="s">
        <v>56</v>
      </c>
      <c r="D54" s="35">
        <v>8</v>
      </c>
      <c r="E54" s="55">
        <v>1.5100000000000001E-3</v>
      </c>
      <c r="F54" s="35">
        <v>331690.625</v>
      </c>
      <c r="G54" s="68">
        <v>0.5</v>
      </c>
      <c r="H54" s="43">
        <v>3</v>
      </c>
      <c r="I54" s="44">
        <v>257908</v>
      </c>
      <c r="J54" s="74">
        <v>0</v>
      </c>
      <c r="K54" s="35">
        <v>5</v>
      </c>
      <c r="L54" s="35">
        <v>375960.2</v>
      </c>
      <c r="M54" s="68">
        <v>0.8</v>
      </c>
      <c r="N54" s="43">
        <v>0</v>
      </c>
      <c r="O54" s="44">
        <v>0</v>
      </c>
      <c r="P54" s="74">
        <v>0</v>
      </c>
    </row>
    <row r="55" spans="1:16" s="3" customFormat="1" ht="15" customHeight="1" x14ac:dyDescent="0.2">
      <c r="A55" s="112"/>
      <c r="B55" s="115"/>
      <c r="C55" s="85" t="s">
        <v>9</v>
      </c>
      <c r="D55" s="46">
        <v>1445</v>
      </c>
      <c r="E55" s="54">
        <v>4.0544999999999998E-2</v>
      </c>
      <c r="F55" s="46">
        <v>230713.989619</v>
      </c>
      <c r="G55" s="67">
        <v>0.50034599999999996</v>
      </c>
      <c r="H55" s="87">
        <v>448</v>
      </c>
      <c r="I55" s="46">
        <v>231473.037946</v>
      </c>
      <c r="J55" s="75">
        <v>0.50223200000000001</v>
      </c>
      <c r="K55" s="46">
        <v>997</v>
      </c>
      <c r="L55" s="46">
        <v>230372.91273800001</v>
      </c>
      <c r="M55" s="67">
        <v>0.499498</v>
      </c>
      <c r="N55" s="87">
        <v>0</v>
      </c>
      <c r="O55" s="46">
        <v>0</v>
      </c>
      <c r="P55" s="75">
        <v>0</v>
      </c>
    </row>
    <row r="56" spans="1:16" ht="15" customHeight="1" x14ac:dyDescent="0.2">
      <c r="A56" s="110">
        <v>5</v>
      </c>
      <c r="B56" s="113" t="s">
        <v>60</v>
      </c>
      <c r="C56" s="84" t="s">
        <v>46</v>
      </c>
      <c r="D56" s="44">
        <v>33</v>
      </c>
      <c r="E56" s="53">
        <v>1</v>
      </c>
      <c r="F56" s="44">
        <v>125340</v>
      </c>
      <c r="G56" s="66">
        <v>6.0606E-2</v>
      </c>
      <c r="H56" s="43">
        <v>16</v>
      </c>
      <c r="I56" s="44">
        <v>138748.4375</v>
      </c>
      <c r="J56" s="74">
        <v>6.25E-2</v>
      </c>
      <c r="K56" s="44">
        <v>17</v>
      </c>
      <c r="L56" s="44">
        <v>112720.29411800001</v>
      </c>
      <c r="M56" s="66">
        <v>5.8824000000000001E-2</v>
      </c>
      <c r="N56" s="43">
        <v>0</v>
      </c>
      <c r="O56" s="44">
        <v>0</v>
      </c>
      <c r="P56" s="74">
        <v>0</v>
      </c>
    </row>
    <row r="57" spans="1:16" ht="15" customHeight="1" x14ac:dyDescent="0.2">
      <c r="A57" s="111"/>
      <c r="B57" s="114"/>
      <c r="C57" s="84" t="s">
        <v>47</v>
      </c>
      <c r="D57" s="44">
        <v>110</v>
      </c>
      <c r="E57" s="53">
        <v>1</v>
      </c>
      <c r="F57" s="44">
        <v>148658.91818199999</v>
      </c>
      <c r="G57" s="66">
        <v>0.1</v>
      </c>
      <c r="H57" s="43">
        <v>43</v>
      </c>
      <c r="I57" s="44">
        <v>169099.46511600001</v>
      </c>
      <c r="J57" s="74">
        <v>0.20930199999999999</v>
      </c>
      <c r="K57" s="44">
        <v>67</v>
      </c>
      <c r="L57" s="44">
        <v>135540.358209</v>
      </c>
      <c r="M57" s="66">
        <v>2.9850999999999999E-2</v>
      </c>
      <c r="N57" s="43">
        <v>0</v>
      </c>
      <c r="O57" s="44">
        <v>0</v>
      </c>
      <c r="P57" s="74">
        <v>0</v>
      </c>
    </row>
    <row r="58" spans="1:16" ht="15" customHeight="1" x14ac:dyDescent="0.2">
      <c r="A58" s="111"/>
      <c r="B58" s="114"/>
      <c r="C58" s="84" t="s">
        <v>48</v>
      </c>
      <c r="D58" s="44">
        <v>949</v>
      </c>
      <c r="E58" s="53">
        <v>1</v>
      </c>
      <c r="F58" s="44">
        <v>174655.58061100001</v>
      </c>
      <c r="G58" s="66">
        <v>9.6944000000000002E-2</v>
      </c>
      <c r="H58" s="43">
        <v>422</v>
      </c>
      <c r="I58" s="44">
        <v>178637.227488</v>
      </c>
      <c r="J58" s="74">
        <v>0.118483</v>
      </c>
      <c r="K58" s="44">
        <v>527</v>
      </c>
      <c r="L58" s="44">
        <v>171467.240987</v>
      </c>
      <c r="M58" s="66">
        <v>7.9696000000000003E-2</v>
      </c>
      <c r="N58" s="43">
        <v>0</v>
      </c>
      <c r="O58" s="44">
        <v>0</v>
      </c>
      <c r="P58" s="74">
        <v>0</v>
      </c>
    </row>
    <row r="59" spans="1:16" ht="15" customHeight="1" x14ac:dyDescent="0.2">
      <c r="A59" s="111"/>
      <c r="B59" s="114"/>
      <c r="C59" s="84" t="s">
        <v>49</v>
      </c>
      <c r="D59" s="44">
        <v>3463</v>
      </c>
      <c r="E59" s="53">
        <v>1</v>
      </c>
      <c r="F59" s="44">
        <v>194887.01068400001</v>
      </c>
      <c r="G59" s="66">
        <v>0.211955</v>
      </c>
      <c r="H59" s="43">
        <v>1448</v>
      </c>
      <c r="I59" s="44">
        <v>204823.14640900001</v>
      </c>
      <c r="J59" s="74">
        <v>0.29972399999999999</v>
      </c>
      <c r="K59" s="44">
        <v>2015</v>
      </c>
      <c r="L59" s="44">
        <v>187746.8</v>
      </c>
      <c r="M59" s="66">
        <v>0.14888299999999999</v>
      </c>
      <c r="N59" s="43">
        <v>0</v>
      </c>
      <c r="O59" s="44">
        <v>0</v>
      </c>
      <c r="P59" s="74">
        <v>0</v>
      </c>
    </row>
    <row r="60" spans="1:16" ht="15" customHeight="1" x14ac:dyDescent="0.2">
      <c r="A60" s="111"/>
      <c r="B60" s="114"/>
      <c r="C60" s="84" t="s">
        <v>50</v>
      </c>
      <c r="D60" s="44">
        <v>5709</v>
      </c>
      <c r="E60" s="53">
        <v>1</v>
      </c>
      <c r="F60" s="44">
        <v>219789.336136</v>
      </c>
      <c r="G60" s="66">
        <v>0.41478399999999999</v>
      </c>
      <c r="H60" s="43">
        <v>2275</v>
      </c>
      <c r="I60" s="44">
        <v>236265.432527</v>
      </c>
      <c r="J60" s="74">
        <v>0.57274700000000001</v>
      </c>
      <c r="K60" s="44">
        <v>3434</v>
      </c>
      <c r="L60" s="44">
        <v>208874.04222500001</v>
      </c>
      <c r="M60" s="66">
        <v>0.31013400000000002</v>
      </c>
      <c r="N60" s="43">
        <v>0</v>
      </c>
      <c r="O60" s="44">
        <v>0</v>
      </c>
      <c r="P60" s="74">
        <v>0</v>
      </c>
    </row>
    <row r="61" spans="1:16" ht="15" customHeight="1" x14ac:dyDescent="0.2">
      <c r="A61" s="111"/>
      <c r="B61" s="114"/>
      <c r="C61" s="84" t="s">
        <v>51</v>
      </c>
      <c r="D61" s="44">
        <v>5221</v>
      </c>
      <c r="E61" s="53">
        <v>1</v>
      </c>
      <c r="F61" s="44">
        <v>243395.89618800001</v>
      </c>
      <c r="G61" s="66">
        <v>0.60390699999999997</v>
      </c>
      <c r="H61" s="43">
        <v>2022</v>
      </c>
      <c r="I61" s="44">
        <v>254247.163699</v>
      </c>
      <c r="J61" s="74">
        <v>0.66073199999999999</v>
      </c>
      <c r="K61" s="44">
        <v>3199</v>
      </c>
      <c r="L61" s="44">
        <v>236537.108159</v>
      </c>
      <c r="M61" s="66">
        <v>0.56798999999999999</v>
      </c>
      <c r="N61" s="43">
        <v>0</v>
      </c>
      <c r="O61" s="44">
        <v>0</v>
      </c>
      <c r="P61" s="74">
        <v>0</v>
      </c>
    </row>
    <row r="62" spans="1:16" s="3" customFormat="1" ht="15" customHeight="1" x14ac:dyDescent="0.2">
      <c r="A62" s="111"/>
      <c r="B62" s="114"/>
      <c r="C62" s="84" t="s">
        <v>52</v>
      </c>
      <c r="D62" s="35">
        <v>4552</v>
      </c>
      <c r="E62" s="55">
        <v>1</v>
      </c>
      <c r="F62" s="35">
        <v>258450.07710900001</v>
      </c>
      <c r="G62" s="68">
        <v>0.77328600000000003</v>
      </c>
      <c r="H62" s="43">
        <v>1740</v>
      </c>
      <c r="I62" s="44">
        <v>257048.26149400001</v>
      </c>
      <c r="J62" s="74">
        <v>0.71666700000000005</v>
      </c>
      <c r="K62" s="35">
        <v>2812</v>
      </c>
      <c r="L62" s="35">
        <v>259317.48790899999</v>
      </c>
      <c r="M62" s="68">
        <v>0.80832099999999996</v>
      </c>
      <c r="N62" s="43">
        <v>0</v>
      </c>
      <c r="O62" s="44">
        <v>0</v>
      </c>
      <c r="P62" s="74">
        <v>0</v>
      </c>
    </row>
    <row r="63" spans="1:16" ht="15" customHeight="1" x14ac:dyDescent="0.2">
      <c r="A63" s="111"/>
      <c r="B63" s="114"/>
      <c r="C63" s="84" t="s">
        <v>53</v>
      </c>
      <c r="D63" s="44">
        <v>4159</v>
      </c>
      <c r="E63" s="53">
        <v>1</v>
      </c>
      <c r="F63" s="44">
        <v>262898.00865600002</v>
      </c>
      <c r="G63" s="66">
        <v>0.78312099999999996</v>
      </c>
      <c r="H63" s="43">
        <v>1767</v>
      </c>
      <c r="I63" s="44">
        <v>247839.39332199999</v>
      </c>
      <c r="J63" s="74">
        <v>0.59139799999999998</v>
      </c>
      <c r="K63" s="44">
        <v>2392</v>
      </c>
      <c r="L63" s="44">
        <v>274021.99414700002</v>
      </c>
      <c r="M63" s="66">
        <v>0.92474900000000004</v>
      </c>
      <c r="N63" s="43">
        <v>0</v>
      </c>
      <c r="O63" s="44">
        <v>0</v>
      </c>
      <c r="P63" s="74">
        <v>0</v>
      </c>
    </row>
    <row r="64" spans="1:16" ht="15" customHeight="1" x14ac:dyDescent="0.2">
      <c r="A64" s="111"/>
      <c r="B64" s="114"/>
      <c r="C64" s="84" t="s">
        <v>54</v>
      </c>
      <c r="D64" s="44">
        <v>3346</v>
      </c>
      <c r="E64" s="53">
        <v>1</v>
      </c>
      <c r="F64" s="44">
        <v>264292.338613</v>
      </c>
      <c r="G64" s="66">
        <v>0.71488300000000005</v>
      </c>
      <c r="H64" s="43">
        <v>1385</v>
      </c>
      <c r="I64" s="44">
        <v>238566.090253</v>
      </c>
      <c r="J64" s="74">
        <v>0.43898900000000002</v>
      </c>
      <c r="K64" s="44">
        <v>1961</v>
      </c>
      <c r="L64" s="44">
        <v>282462.075472</v>
      </c>
      <c r="M64" s="66">
        <v>0.90973999999999999</v>
      </c>
      <c r="N64" s="43">
        <v>0</v>
      </c>
      <c r="O64" s="44">
        <v>0</v>
      </c>
      <c r="P64" s="74">
        <v>0</v>
      </c>
    </row>
    <row r="65" spans="1:16" ht="15" customHeight="1" x14ac:dyDescent="0.2">
      <c r="A65" s="111"/>
      <c r="B65" s="114"/>
      <c r="C65" s="84" t="s">
        <v>55</v>
      </c>
      <c r="D65" s="44">
        <v>2800</v>
      </c>
      <c r="E65" s="53">
        <v>1</v>
      </c>
      <c r="F65" s="44">
        <v>260788.153571</v>
      </c>
      <c r="G65" s="66">
        <v>0.53249999999999997</v>
      </c>
      <c r="H65" s="43">
        <v>1150</v>
      </c>
      <c r="I65" s="44">
        <v>232561.12608700001</v>
      </c>
      <c r="J65" s="74">
        <v>0.233043</v>
      </c>
      <c r="K65" s="44">
        <v>1650</v>
      </c>
      <c r="L65" s="44">
        <v>280461.536364</v>
      </c>
      <c r="M65" s="66">
        <v>0.74121199999999998</v>
      </c>
      <c r="N65" s="43">
        <v>0</v>
      </c>
      <c r="O65" s="44">
        <v>0</v>
      </c>
      <c r="P65" s="74">
        <v>0</v>
      </c>
    </row>
    <row r="66" spans="1:16" s="3" customFormat="1" ht="15" customHeight="1" x14ac:dyDescent="0.2">
      <c r="A66" s="111"/>
      <c r="B66" s="114"/>
      <c r="C66" s="84" t="s">
        <v>56</v>
      </c>
      <c r="D66" s="35">
        <v>5297</v>
      </c>
      <c r="E66" s="55">
        <v>1</v>
      </c>
      <c r="F66" s="35">
        <v>254475.55616400001</v>
      </c>
      <c r="G66" s="68">
        <v>0.31716100000000003</v>
      </c>
      <c r="H66" s="43">
        <v>2286</v>
      </c>
      <c r="I66" s="44">
        <v>209500.980752</v>
      </c>
      <c r="J66" s="74">
        <v>7.9615000000000005E-2</v>
      </c>
      <c r="K66" s="35">
        <v>3011</v>
      </c>
      <c r="L66" s="35">
        <v>288620.98272999999</v>
      </c>
      <c r="M66" s="68">
        <v>0.49750899999999998</v>
      </c>
      <c r="N66" s="43">
        <v>0</v>
      </c>
      <c r="O66" s="44">
        <v>0</v>
      </c>
      <c r="P66" s="74">
        <v>0</v>
      </c>
    </row>
    <row r="67" spans="1:16" s="3" customFormat="1" ht="15" customHeight="1" x14ac:dyDescent="0.2">
      <c r="A67" s="112"/>
      <c r="B67" s="115"/>
      <c r="C67" s="85" t="s">
        <v>9</v>
      </c>
      <c r="D67" s="46">
        <v>35639</v>
      </c>
      <c r="E67" s="54">
        <v>1</v>
      </c>
      <c r="F67" s="46">
        <v>241842.40422</v>
      </c>
      <c r="G67" s="67">
        <v>0.52470600000000001</v>
      </c>
      <c r="H67" s="87">
        <v>14554</v>
      </c>
      <c r="I67" s="46">
        <v>233271.02219300001</v>
      </c>
      <c r="J67" s="75">
        <v>0.44544499999999998</v>
      </c>
      <c r="K67" s="46">
        <v>21085</v>
      </c>
      <c r="L67" s="46">
        <v>247758.832677</v>
      </c>
      <c r="M67" s="67">
        <v>0.57941699999999996</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250" priority="30" operator="notEqual">
      <formula>H8+K8+N8</formula>
    </cfRule>
  </conditionalFormatting>
  <conditionalFormatting sqref="D20:D30">
    <cfRule type="cellIs" dxfId="249" priority="29" operator="notEqual">
      <formula>H20+K20+N20</formula>
    </cfRule>
  </conditionalFormatting>
  <conditionalFormatting sqref="D32:D42">
    <cfRule type="cellIs" dxfId="248" priority="28" operator="notEqual">
      <formula>H32+K32+N32</formula>
    </cfRule>
  </conditionalFormatting>
  <conditionalFormatting sqref="D44:D54">
    <cfRule type="cellIs" dxfId="247" priority="27" operator="notEqual">
      <formula>H44+K44+N44</formula>
    </cfRule>
  </conditionalFormatting>
  <conditionalFormatting sqref="D56:D66">
    <cfRule type="cellIs" dxfId="246" priority="26" operator="notEqual">
      <formula>H56+K56+N56</formula>
    </cfRule>
  </conditionalFormatting>
  <conditionalFormatting sqref="D19">
    <cfRule type="cellIs" dxfId="245" priority="25" operator="notEqual">
      <formula>SUM(D8:D18)</formula>
    </cfRule>
  </conditionalFormatting>
  <conditionalFormatting sqref="D31">
    <cfRule type="cellIs" dxfId="244" priority="24" operator="notEqual">
      <formula>H31+K31+N31</formula>
    </cfRule>
  </conditionalFormatting>
  <conditionalFormatting sqref="D31">
    <cfRule type="cellIs" dxfId="243" priority="23" operator="notEqual">
      <formula>SUM(D20:D30)</formula>
    </cfRule>
  </conditionalFormatting>
  <conditionalFormatting sqref="D43">
    <cfRule type="cellIs" dxfId="242" priority="22" operator="notEqual">
      <formula>H43+K43+N43</formula>
    </cfRule>
  </conditionalFormatting>
  <conditionalFormatting sqref="D43">
    <cfRule type="cellIs" dxfId="241" priority="21" operator="notEqual">
      <formula>SUM(D32:D42)</formula>
    </cfRule>
  </conditionalFormatting>
  <conditionalFormatting sqref="D55">
    <cfRule type="cellIs" dxfId="240" priority="20" operator="notEqual">
      <formula>H55+K55+N55</formula>
    </cfRule>
  </conditionalFormatting>
  <conditionalFormatting sqref="D55">
    <cfRule type="cellIs" dxfId="239" priority="19" operator="notEqual">
      <formula>SUM(D44:D54)</formula>
    </cfRule>
  </conditionalFormatting>
  <conditionalFormatting sqref="D67">
    <cfRule type="cellIs" dxfId="238" priority="18" operator="notEqual">
      <formula>H67+K67+N67</formula>
    </cfRule>
  </conditionalFormatting>
  <conditionalFormatting sqref="D67">
    <cfRule type="cellIs" dxfId="237" priority="17" operator="notEqual">
      <formula>SUM(D56:D66)</formula>
    </cfRule>
  </conditionalFormatting>
  <conditionalFormatting sqref="H19">
    <cfRule type="cellIs" dxfId="236" priority="16" operator="notEqual">
      <formula>SUM(H8:H18)</formula>
    </cfRule>
  </conditionalFormatting>
  <conditionalFormatting sqref="K19">
    <cfRule type="cellIs" dxfId="235" priority="15" operator="notEqual">
      <formula>SUM(K8:K18)</formula>
    </cfRule>
  </conditionalFormatting>
  <conditionalFormatting sqref="N19">
    <cfRule type="cellIs" dxfId="234" priority="14" operator="notEqual">
      <formula>SUM(N8:N18)</formula>
    </cfRule>
  </conditionalFormatting>
  <conditionalFormatting sqref="H31">
    <cfRule type="cellIs" dxfId="233" priority="13" operator="notEqual">
      <formula>SUM(H20:H30)</formula>
    </cfRule>
  </conditionalFormatting>
  <conditionalFormatting sqref="K31">
    <cfRule type="cellIs" dxfId="232" priority="12" operator="notEqual">
      <formula>SUM(K20:K30)</formula>
    </cfRule>
  </conditionalFormatting>
  <conditionalFormatting sqref="N31">
    <cfRule type="cellIs" dxfId="231" priority="11" operator="notEqual">
      <formula>SUM(N20:N30)</formula>
    </cfRule>
  </conditionalFormatting>
  <conditionalFormatting sqref="H43">
    <cfRule type="cellIs" dxfId="230" priority="10" operator="notEqual">
      <formula>SUM(H32:H42)</formula>
    </cfRule>
  </conditionalFormatting>
  <conditionalFormatting sqref="K43">
    <cfRule type="cellIs" dxfId="229" priority="9" operator="notEqual">
      <formula>SUM(K32:K42)</formula>
    </cfRule>
  </conditionalFormatting>
  <conditionalFormatting sqref="N43">
    <cfRule type="cellIs" dxfId="228" priority="8" operator="notEqual">
      <formula>SUM(N32:N42)</formula>
    </cfRule>
  </conditionalFormatting>
  <conditionalFormatting sqref="H55">
    <cfRule type="cellIs" dxfId="227" priority="7" operator="notEqual">
      <formula>SUM(H44:H54)</formula>
    </cfRule>
  </conditionalFormatting>
  <conditionalFormatting sqref="K55">
    <cfRule type="cellIs" dxfId="226" priority="6" operator="notEqual">
      <formula>SUM(K44:K54)</formula>
    </cfRule>
  </conditionalFormatting>
  <conditionalFormatting sqref="N55">
    <cfRule type="cellIs" dxfId="225" priority="5" operator="notEqual">
      <formula>SUM(N44:N54)</formula>
    </cfRule>
  </conditionalFormatting>
  <conditionalFormatting sqref="H67">
    <cfRule type="cellIs" dxfId="224" priority="4" operator="notEqual">
      <formula>SUM(H56:H66)</formula>
    </cfRule>
  </conditionalFormatting>
  <conditionalFormatting sqref="K67">
    <cfRule type="cellIs" dxfId="223" priority="3" operator="notEqual">
      <formula>SUM(K56:K66)</formula>
    </cfRule>
  </conditionalFormatting>
  <conditionalFormatting sqref="N67">
    <cfRule type="cellIs" dxfId="222" priority="2" operator="notEqual">
      <formula>SUM(N56:N66)</formula>
    </cfRule>
  </conditionalFormatting>
  <conditionalFormatting sqref="D32:D43">
    <cfRule type="cellIs" dxfId="22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72</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2</v>
      </c>
      <c r="E8" s="53">
        <v>9.0909000000000004E-2</v>
      </c>
      <c r="F8" s="44">
        <v>113145.31405299999</v>
      </c>
      <c r="G8" s="66">
        <v>2</v>
      </c>
      <c r="H8" s="43">
        <v>1</v>
      </c>
      <c r="I8" s="44">
        <v>85945.474415999997</v>
      </c>
      <c r="J8" s="74">
        <v>1</v>
      </c>
      <c r="K8" s="44">
        <v>1</v>
      </c>
      <c r="L8" s="44">
        <v>140345.15369000001</v>
      </c>
      <c r="M8" s="66">
        <v>3</v>
      </c>
      <c r="N8" s="43">
        <v>0</v>
      </c>
      <c r="O8" s="44">
        <v>0</v>
      </c>
      <c r="P8" s="74">
        <v>0</v>
      </c>
    </row>
    <row r="9" spans="1:16" ht="15" customHeight="1" x14ac:dyDescent="0.2">
      <c r="A9" s="111"/>
      <c r="B9" s="114"/>
      <c r="C9" s="84" t="s">
        <v>47</v>
      </c>
      <c r="D9" s="44">
        <v>11</v>
      </c>
      <c r="E9" s="53">
        <v>0.22</v>
      </c>
      <c r="F9" s="44">
        <v>122598.762445</v>
      </c>
      <c r="G9" s="66">
        <v>0.18181800000000001</v>
      </c>
      <c r="H9" s="43">
        <v>4</v>
      </c>
      <c r="I9" s="44">
        <v>110421.73753</v>
      </c>
      <c r="J9" s="74">
        <v>0.5</v>
      </c>
      <c r="K9" s="44">
        <v>7</v>
      </c>
      <c r="L9" s="44">
        <v>129557.06239599999</v>
      </c>
      <c r="M9" s="66">
        <v>0</v>
      </c>
      <c r="N9" s="43">
        <v>0</v>
      </c>
      <c r="O9" s="44">
        <v>0</v>
      </c>
      <c r="P9" s="74">
        <v>0</v>
      </c>
    </row>
    <row r="10" spans="1:16" ht="15" customHeight="1" x14ac:dyDescent="0.2">
      <c r="A10" s="111"/>
      <c r="B10" s="114"/>
      <c r="C10" s="84" t="s">
        <v>48</v>
      </c>
      <c r="D10" s="44">
        <v>72</v>
      </c>
      <c r="E10" s="53">
        <v>0.145455</v>
      </c>
      <c r="F10" s="44">
        <v>130530.553421</v>
      </c>
      <c r="G10" s="66">
        <v>9.7222000000000003E-2</v>
      </c>
      <c r="H10" s="43">
        <v>25</v>
      </c>
      <c r="I10" s="44">
        <v>141467.82328400001</v>
      </c>
      <c r="J10" s="74">
        <v>0.08</v>
      </c>
      <c r="K10" s="44">
        <v>47</v>
      </c>
      <c r="L10" s="44">
        <v>124712.856686</v>
      </c>
      <c r="M10" s="66">
        <v>0.10638300000000001</v>
      </c>
      <c r="N10" s="43">
        <v>0</v>
      </c>
      <c r="O10" s="44">
        <v>0</v>
      </c>
      <c r="P10" s="74">
        <v>0</v>
      </c>
    </row>
    <row r="11" spans="1:16" ht="15" customHeight="1" x14ac:dyDescent="0.2">
      <c r="A11" s="111"/>
      <c r="B11" s="114"/>
      <c r="C11" s="84" t="s">
        <v>49</v>
      </c>
      <c r="D11" s="44">
        <v>196</v>
      </c>
      <c r="E11" s="53">
        <v>0.12903200000000001</v>
      </c>
      <c r="F11" s="44">
        <v>172009.05913499999</v>
      </c>
      <c r="G11" s="66">
        <v>0.26530599999999999</v>
      </c>
      <c r="H11" s="43">
        <v>70</v>
      </c>
      <c r="I11" s="44">
        <v>191153.03228300001</v>
      </c>
      <c r="J11" s="74">
        <v>0.5</v>
      </c>
      <c r="K11" s="44">
        <v>126</v>
      </c>
      <c r="L11" s="44">
        <v>161373.51849700001</v>
      </c>
      <c r="M11" s="66">
        <v>0.13492100000000001</v>
      </c>
      <c r="N11" s="43">
        <v>0</v>
      </c>
      <c r="O11" s="44">
        <v>0</v>
      </c>
      <c r="P11" s="74">
        <v>0</v>
      </c>
    </row>
    <row r="12" spans="1:16" ht="15" customHeight="1" x14ac:dyDescent="0.2">
      <c r="A12" s="111"/>
      <c r="B12" s="114"/>
      <c r="C12" s="84" t="s">
        <v>50</v>
      </c>
      <c r="D12" s="44">
        <v>300</v>
      </c>
      <c r="E12" s="53">
        <v>0.12087000000000001</v>
      </c>
      <c r="F12" s="44">
        <v>187522.875761</v>
      </c>
      <c r="G12" s="66">
        <v>0.36666700000000002</v>
      </c>
      <c r="H12" s="43">
        <v>119</v>
      </c>
      <c r="I12" s="44">
        <v>205637.24892799999</v>
      </c>
      <c r="J12" s="74">
        <v>0.52100800000000003</v>
      </c>
      <c r="K12" s="44">
        <v>181</v>
      </c>
      <c r="L12" s="44">
        <v>175613.425999</v>
      </c>
      <c r="M12" s="66">
        <v>0.26519300000000001</v>
      </c>
      <c r="N12" s="43">
        <v>0</v>
      </c>
      <c r="O12" s="44">
        <v>0</v>
      </c>
      <c r="P12" s="74">
        <v>0</v>
      </c>
    </row>
    <row r="13" spans="1:16" ht="15" customHeight="1" x14ac:dyDescent="0.2">
      <c r="A13" s="111"/>
      <c r="B13" s="114"/>
      <c r="C13" s="84" t="s">
        <v>51</v>
      </c>
      <c r="D13" s="44">
        <v>196</v>
      </c>
      <c r="E13" s="53">
        <v>8.3474999999999994E-2</v>
      </c>
      <c r="F13" s="44">
        <v>209363.99938299999</v>
      </c>
      <c r="G13" s="66">
        <v>0.59183699999999995</v>
      </c>
      <c r="H13" s="43">
        <v>66</v>
      </c>
      <c r="I13" s="44">
        <v>217222.516022</v>
      </c>
      <c r="J13" s="74">
        <v>0.63636400000000004</v>
      </c>
      <c r="K13" s="44">
        <v>130</v>
      </c>
      <c r="L13" s="44">
        <v>205374.290936</v>
      </c>
      <c r="M13" s="66">
        <v>0.56923100000000004</v>
      </c>
      <c r="N13" s="43">
        <v>0</v>
      </c>
      <c r="O13" s="44">
        <v>0</v>
      </c>
      <c r="P13" s="74">
        <v>0</v>
      </c>
    </row>
    <row r="14" spans="1:16" s="3" customFormat="1" ht="15" customHeight="1" x14ac:dyDescent="0.2">
      <c r="A14" s="111"/>
      <c r="B14" s="114"/>
      <c r="C14" s="84" t="s">
        <v>52</v>
      </c>
      <c r="D14" s="35">
        <v>177</v>
      </c>
      <c r="E14" s="55">
        <v>8.0271999999999996E-2</v>
      </c>
      <c r="F14" s="35">
        <v>223324.038313</v>
      </c>
      <c r="G14" s="68">
        <v>0.79661000000000004</v>
      </c>
      <c r="H14" s="43">
        <v>57</v>
      </c>
      <c r="I14" s="44">
        <v>223128.22589199999</v>
      </c>
      <c r="J14" s="74">
        <v>0.70175399999999999</v>
      </c>
      <c r="K14" s="35">
        <v>120</v>
      </c>
      <c r="L14" s="35">
        <v>223417.04921299999</v>
      </c>
      <c r="M14" s="68">
        <v>0.84166700000000005</v>
      </c>
      <c r="N14" s="43">
        <v>0</v>
      </c>
      <c r="O14" s="44">
        <v>0</v>
      </c>
      <c r="P14" s="74">
        <v>0</v>
      </c>
    </row>
    <row r="15" spans="1:16" ht="15" customHeight="1" x14ac:dyDescent="0.2">
      <c r="A15" s="111"/>
      <c r="B15" s="114"/>
      <c r="C15" s="84" t="s">
        <v>53</v>
      </c>
      <c r="D15" s="44">
        <v>108</v>
      </c>
      <c r="E15" s="53">
        <v>5.4795000000000003E-2</v>
      </c>
      <c r="F15" s="44">
        <v>220493.774213</v>
      </c>
      <c r="G15" s="66">
        <v>0.68518500000000004</v>
      </c>
      <c r="H15" s="43">
        <v>39</v>
      </c>
      <c r="I15" s="44">
        <v>212719.37800600001</v>
      </c>
      <c r="J15" s="74">
        <v>0.51282099999999997</v>
      </c>
      <c r="K15" s="44">
        <v>69</v>
      </c>
      <c r="L15" s="44">
        <v>224887.99815699999</v>
      </c>
      <c r="M15" s="66">
        <v>0.782609</v>
      </c>
      <c r="N15" s="43">
        <v>0</v>
      </c>
      <c r="O15" s="44">
        <v>0</v>
      </c>
      <c r="P15" s="74">
        <v>0</v>
      </c>
    </row>
    <row r="16" spans="1:16" ht="15" customHeight="1" x14ac:dyDescent="0.2">
      <c r="A16" s="111"/>
      <c r="B16" s="114"/>
      <c r="C16" s="84" t="s">
        <v>54</v>
      </c>
      <c r="D16" s="44">
        <v>100</v>
      </c>
      <c r="E16" s="53">
        <v>6.7431000000000005E-2</v>
      </c>
      <c r="F16" s="44">
        <v>214617.02820299999</v>
      </c>
      <c r="G16" s="66">
        <v>0.51</v>
      </c>
      <c r="H16" s="43">
        <v>26</v>
      </c>
      <c r="I16" s="44">
        <v>182526.84697499999</v>
      </c>
      <c r="J16" s="74">
        <v>0.19230800000000001</v>
      </c>
      <c r="K16" s="44">
        <v>74</v>
      </c>
      <c r="L16" s="44">
        <v>225891.95674200001</v>
      </c>
      <c r="M16" s="66">
        <v>0.62162200000000001</v>
      </c>
      <c r="N16" s="43">
        <v>0</v>
      </c>
      <c r="O16" s="44">
        <v>0</v>
      </c>
      <c r="P16" s="74">
        <v>0</v>
      </c>
    </row>
    <row r="17" spans="1:16" ht="15" customHeight="1" x14ac:dyDescent="0.2">
      <c r="A17" s="111"/>
      <c r="B17" s="114"/>
      <c r="C17" s="84" t="s">
        <v>55</v>
      </c>
      <c r="D17" s="44">
        <v>110</v>
      </c>
      <c r="E17" s="53">
        <v>8.8069999999999996E-2</v>
      </c>
      <c r="F17" s="44">
        <v>214383.636803</v>
      </c>
      <c r="G17" s="66">
        <v>0.43636399999999997</v>
      </c>
      <c r="H17" s="43">
        <v>44</v>
      </c>
      <c r="I17" s="44">
        <v>205968.05467000001</v>
      </c>
      <c r="J17" s="74">
        <v>0.272727</v>
      </c>
      <c r="K17" s="44">
        <v>66</v>
      </c>
      <c r="L17" s="44">
        <v>219994.02489100001</v>
      </c>
      <c r="M17" s="66">
        <v>0.54545500000000002</v>
      </c>
      <c r="N17" s="43">
        <v>0</v>
      </c>
      <c r="O17" s="44">
        <v>0</v>
      </c>
      <c r="P17" s="74">
        <v>0</v>
      </c>
    </row>
    <row r="18" spans="1:16" s="3" customFormat="1" ht="15" customHeight="1" x14ac:dyDescent="0.2">
      <c r="A18" s="111"/>
      <c r="B18" s="114"/>
      <c r="C18" s="84" t="s">
        <v>56</v>
      </c>
      <c r="D18" s="35">
        <v>160</v>
      </c>
      <c r="E18" s="55">
        <v>6.2770000000000006E-2</v>
      </c>
      <c r="F18" s="35">
        <v>238297.37801399999</v>
      </c>
      <c r="G18" s="68">
        <v>0.40625</v>
      </c>
      <c r="H18" s="43">
        <v>61</v>
      </c>
      <c r="I18" s="44">
        <v>211796.95138700001</v>
      </c>
      <c r="J18" s="74">
        <v>0.22950799999999999</v>
      </c>
      <c r="K18" s="35">
        <v>99</v>
      </c>
      <c r="L18" s="35">
        <v>254625.923713</v>
      </c>
      <c r="M18" s="68">
        <v>0.51515200000000005</v>
      </c>
      <c r="N18" s="43">
        <v>0</v>
      </c>
      <c r="O18" s="44">
        <v>0</v>
      </c>
      <c r="P18" s="74">
        <v>0</v>
      </c>
    </row>
    <row r="19" spans="1:16" s="3" customFormat="1" ht="15" customHeight="1" x14ac:dyDescent="0.2">
      <c r="A19" s="112"/>
      <c r="B19" s="115"/>
      <c r="C19" s="85" t="s">
        <v>9</v>
      </c>
      <c r="D19" s="46">
        <v>1432</v>
      </c>
      <c r="E19" s="54">
        <v>8.7460999999999997E-2</v>
      </c>
      <c r="F19" s="46">
        <v>201461.050842</v>
      </c>
      <c r="G19" s="67">
        <v>0.46787699999999999</v>
      </c>
      <c r="H19" s="87">
        <v>512</v>
      </c>
      <c r="I19" s="46">
        <v>203114.902394</v>
      </c>
      <c r="J19" s="75">
        <v>0.458984</v>
      </c>
      <c r="K19" s="46">
        <v>920</v>
      </c>
      <c r="L19" s="46">
        <v>200540.64650100001</v>
      </c>
      <c r="M19" s="67">
        <v>0.47282600000000002</v>
      </c>
      <c r="N19" s="87">
        <v>0</v>
      </c>
      <c r="O19" s="46">
        <v>0</v>
      </c>
      <c r="P19" s="75">
        <v>0</v>
      </c>
    </row>
    <row r="20" spans="1:16" ht="15" customHeight="1" x14ac:dyDescent="0.2">
      <c r="A20" s="110">
        <v>2</v>
      </c>
      <c r="B20" s="113" t="s">
        <v>57</v>
      </c>
      <c r="C20" s="84" t="s">
        <v>46</v>
      </c>
      <c r="D20" s="44">
        <v>3</v>
      </c>
      <c r="E20" s="53">
        <v>0.13636400000000001</v>
      </c>
      <c r="F20" s="44">
        <v>101812.333333</v>
      </c>
      <c r="G20" s="66">
        <v>0</v>
      </c>
      <c r="H20" s="43">
        <v>2</v>
      </c>
      <c r="I20" s="44">
        <v>109607</v>
      </c>
      <c r="J20" s="74">
        <v>0</v>
      </c>
      <c r="K20" s="44">
        <v>1</v>
      </c>
      <c r="L20" s="44">
        <v>86223</v>
      </c>
      <c r="M20" s="66">
        <v>0</v>
      </c>
      <c r="N20" s="43">
        <v>0</v>
      </c>
      <c r="O20" s="44">
        <v>0</v>
      </c>
      <c r="P20" s="74">
        <v>0</v>
      </c>
    </row>
    <row r="21" spans="1:16" ht="15" customHeight="1" x14ac:dyDescent="0.2">
      <c r="A21" s="111"/>
      <c r="B21" s="114"/>
      <c r="C21" s="84" t="s">
        <v>47</v>
      </c>
      <c r="D21" s="44">
        <v>34</v>
      </c>
      <c r="E21" s="53">
        <v>0.68</v>
      </c>
      <c r="F21" s="44">
        <v>116017.70588199999</v>
      </c>
      <c r="G21" s="66">
        <v>0</v>
      </c>
      <c r="H21" s="43">
        <v>15</v>
      </c>
      <c r="I21" s="44">
        <v>113326.333333</v>
      </c>
      <c r="J21" s="74">
        <v>0</v>
      </c>
      <c r="K21" s="44">
        <v>19</v>
      </c>
      <c r="L21" s="44">
        <v>118142.473684</v>
      </c>
      <c r="M21" s="66">
        <v>0</v>
      </c>
      <c r="N21" s="43">
        <v>0</v>
      </c>
      <c r="O21" s="44">
        <v>0</v>
      </c>
      <c r="P21" s="74">
        <v>0</v>
      </c>
    </row>
    <row r="22" spans="1:16" ht="15" customHeight="1" x14ac:dyDescent="0.2">
      <c r="A22" s="111"/>
      <c r="B22" s="114"/>
      <c r="C22" s="84" t="s">
        <v>48</v>
      </c>
      <c r="D22" s="44">
        <v>154</v>
      </c>
      <c r="E22" s="53">
        <v>0.31111100000000003</v>
      </c>
      <c r="F22" s="44">
        <v>163977.11038999999</v>
      </c>
      <c r="G22" s="66">
        <v>7.1429000000000006E-2</v>
      </c>
      <c r="H22" s="43">
        <v>75</v>
      </c>
      <c r="I22" s="44">
        <v>168851.26666699999</v>
      </c>
      <c r="J22" s="74">
        <v>0.04</v>
      </c>
      <c r="K22" s="44">
        <v>79</v>
      </c>
      <c r="L22" s="44">
        <v>159349.746835</v>
      </c>
      <c r="M22" s="66">
        <v>0.10126599999999999</v>
      </c>
      <c r="N22" s="43">
        <v>0</v>
      </c>
      <c r="O22" s="44">
        <v>0</v>
      </c>
      <c r="P22" s="74">
        <v>0</v>
      </c>
    </row>
    <row r="23" spans="1:16" ht="15" customHeight="1" x14ac:dyDescent="0.2">
      <c r="A23" s="111"/>
      <c r="B23" s="114"/>
      <c r="C23" s="84" t="s">
        <v>49</v>
      </c>
      <c r="D23" s="44">
        <v>136</v>
      </c>
      <c r="E23" s="53">
        <v>8.9533000000000001E-2</v>
      </c>
      <c r="F23" s="44">
        <v>164051.86764700001</v>
      </c>
      <c r="G23" s="66">
        <v>0.125</v>
      </c>
      <c r="H23" s="43">
        <v>58</v>
      </c>
      <c r="I23" s="44">
        <v>172287.58620699999</v>
      </c>
      <c r="J23" s="74">
        <v>0.12069000000000001</v>
      </c>
      <c r="K23" s="44">
        <v>78</v>
      </c>
      <c r="L23" s="44">
        <v>157927.87179500001</v>
      </c>
      <c r="M23" s="66">
        <v>0.12820500000000001</v>
      </c>
      <c r="N23" s="43">
        <v>0</v>
      </c>
      <c r="O23" s="44">
        <v>0</v>
      </c>
      <c r="P23" s="74">
        <v>0</v>
      </c>
    </row>
    <row r="24" spans="1:16" ht="15" customHeight="1" x14ac:dyDescent="0.2">
      <c r="A24" s="111"/>
      <c r="B24" s="114"/>
      <c r="C24" s="84" t="s">
        <v>50</v>
      </c>
      <c r="D24" s="44">
        <v>108</v>
      </c>
      <c r="E24" s="53">
        <v>4.3513000000000003E-2</v>
      </c>
      <c r="F24" s="44">
        <v>182976.06481499999</v>
      </c>
      <c r="G24" s="66">
        <v>0.25</v>
      </c>
      <c r="H24" s="43">
        <v>42</v>
      </c>
      <c r="I24" s="44">
        <v>200192.04761899999</v>
      </c>
      <c r="J24" s="74">
        <v>0.40476200000000001</v>
      </c>
      <c r="K24" s="44">
        <v>66</v>
      </c>
      <c r="L24" s="44">
        <v>172020.43939399999</v>
      </c>
      <c r="M24" s="66">
        <v>0.15151500000000001</v>
      </c>
      <c r="N24" s="43">
        <v>0</v>
      </c>
      <c r="O24" s="44">
        <v>0</v>
      </c>
      <c r="P24" s="74">
        <v>0</v>
      </c>
    </row>
    <row r="25" spans="1:16" ht="15" customHeight="1" x14ac:dyDescent="0.2">
      <c r="A25" s="111"/>
      <c r="B25" s="114"/>
      <c r="C25" s="84" t="s">
        <v>51</v>
      </c>
      <c r="D25" s="44">
        <v>67</v>
      </c>
      <c r="E25" s="53">
        <v>2.8535000000000001E-2</v>
      </c>
      <c r="F25" s="44">
        <v>192344.91044800001</v>
      </c>
      <c r="G25" s="66">
        <v>0.29850700000000002</v>
      </c>
      <c r="H25" s="43">
        <v>24</v>
      </c>
      <c r="I25" s="44">
        <v>193246.83333299999</v>
      </c>
      <c r="J25" s="74">
        <v>0.29166700000000001</v>
      </c>
      <c r="K25" s="44">
        <v>43</v>
      </c>
      <c r="L25" s="44">
        <v>191841.51162800001</v>
      </c>
      <c r="M25" s="66">
        <v>0.30232599999999998</v>
      </c>
      <c r="N25" s="43">
        <v>0</v>
      </c>
      <c r="O25" s="44">
        <v>0</v>
      </c>
      <c r="P25" s="74">
        <v>0</v>
      </c>
    </row>
    <row r="26" spans="1:16" s="3" customFormat="1" ht="15" customHeight="1" x14ac:dyDescent="0.2">
      <c r="A26" s="111"/>
      <c r="B26" s="114"/>
      <c r="C26" s="84" t="s">
        <v>52</v>
      </c>
      <c r="D26" s="35">
        <v>55</v>
      </c>
      <c r="E26" s="55">
        <v>2.4943E-2</v>
      </c>
      <c r="F26" s="35">
        <v>202151.36363599999</v>
      </c>
      <c r="G26" s="68">
        <v>0.4</v>
      </c>
      <c r="H26" s="43">
        <v>20</v>
      </c>
      <c r="I26" s="44">
        <v>191825.6</v>
      </c>
      <c r="J26" s="74">
        <v>0.5</v>
      </c>
      <c r="K26" s="35">
        <v>35</v>
      </c>
      <c r="L26" s="35">
        <v>208051.8</v>
      </c>
      <c r="M26" s="68">
        <v>0.34285700000000002</v>
      </c>
      <c r="N26" s="43">
        <v>0</v>
      </c>
      <c r="O26" s="44">
        <v>0</v>
      </c>
      <c r="P26" s="74">
        <v>0</v>
      </c>
    </row>
    <row r="27" spans="1:16" ht="15" customHeight="1" x14ac:dyDescent="0.2">
      <c r="A27" s="111"/>
      <c r="B27" s="114"/>
      <c r="C27" s="84" t="s">
        <v>53</v>
      </c>
      <c r="D27" s="44">
        <v>41</v>
      </c>
      <c r="E27" s="53">
        <v>2.0802000000000001E-2</v>
      </c>
      <c r="F27" s="44">
        <v>197790.46341500001</v>
      </c>
      <c r="G27" s="66">
        <v>0.24390200000000001</v>
      </c>
      <c r="H27" s="43">
        <v>18</v>
      </c>
      <c r="I27" s="44">
        <v>211703.05555600001</v>
      </c>
      <c r="J27" s="74">
        <v>0.38888899999999998</v>
      </c>
      <c r="K27" s="44">
        <v>23</v>
      </c>
      <c r="L27" s="44">
        <v>186902.34782600001</v>
      </c>
      <c r="M27" s="66">
        <v>0.130435</v>
      </c>
      <c r="N27" s="43">
        <v>0</v>
      </c>
      <c r="O27" s="44">
        <v>0</v>
      </c>
      <c r="P27" s="74">
        <v>0</v>
      </c>
    </row>
    <row r="28" spans="1:16" ht="15" customHeight="1" x14ac:dyDescent="0.2">
      <c r="A28" s="111"/>
      <c r="B28" s="114"/>
      <c r="C28" s="84" t="s">
        <v>54</v>
      </c>
      <c r="D28" s="44">
        <v>16</v>
      </c>
      <c r="E28" s="53">
        <v>1.0789E-2</v>
      </c>
      <c r="F28" s="44">
        <v>207177.5</v>
      </c>
      <c r="G28" s="66">
        <v>0.4375</v>
      </c>
      <c r="H28" s="43">
        <v>6</v>
      </c>
      <c r="I28" s="44">
        <v>156973.33333299999</v>
      </c>
      <c r="J28" s="74">
        <v>0.5</v>
      </c>
      <c r="K28" s="44">
        <v>10</v>
      </c>
      <c r="L28" s="44">
        <v>237300</v>
      </c>
      <c r="M28" s="66">
        <v>0.4</v>
      </c>
      <c r="N28" s="43">
        <v>0</v>
      </c>
      <c r="O28" s="44">
        <v>0</v>
      </c>
      <c r="P28" s="74">
        <v>0</v>
      </c>
    </row>
    <row r="29" spans="1:16" ht="15" customHeight="1" x14ac:dyDescent="0.2">
      <c r="A29" s="111"/>
      <c r="B29" s="114"/>
      <c r="C29" s="84" t="s">
        <v>55</v>
      </c>
      <c r="D29" s="44">
        <v>9</v>
      </c>
      <c r="E29" s="53">
        <v>7.2059999999999997E-3</v>
      </c>
      <c r="F29" s="44">
        <v>211009.88888899999</v>
      </c>
      <c r="G29" s="66">
        <v>0.111111</v>
      </c>
      <c r="H29" s="43">
        <v>2</v>
      </c>
      <c r="I29" s="44">
        <v>185319</v>
      </c>
      <c r="J29" s="74">
        <v>0</v>
      </c>
      <c r="K29" s="44">
        <v>7</v>
      </c>
      <c r="L29" s="44">
        <v>218350.142857</v>
      </c>
      <c r="M29" s="66">
        <v>0.14285700000000001</v>
      </c>
      <c r="N29" s="43">
        <v>0</v>
      </c>
      <c r="O29" s="44">
        <v>0</v>
      </c>
      <c r="P29" s="74">
        <v>0</v>
      </c>
    </row>
    <row r="30" spans="1:16" s="3" customFormat="1" ht="15" customHeight="1" x14ac:dyDescent="0.2">
      <c r="A30" s="111"/>
      <c r="B30" s="114"/>
      <c r="C30" s="84" t="s">
        <v>56</v>
      </c>
      <c r="D30" s="35">
        <v>12</v>
      </c>
      <c r="E30" s="55">
        <v>4.7080000000000004E-3</v>
      </c>
      <c r="F30" s="35">
        <v>168024.75</v>
      </c>
      <c r="G30" s="68">
        <v>0</v>
      </c>
      <c r="H30" s="43">
        <v>10</v>
      </c>
      <c r="I30" s="44">
        <v>144120.20000000001</v>
      </c>
      <c r="J30" s="74">
        <v>0</v>
      </c>
      <c r="K30" s="35">
        <v>2</v>
      </c>
      <c r="L30" s="35">
        <v>287547.5</v>
      </c>
      <c r="M30" s="68">
        <v>0</v>
      </c>
      <c r="N30" s="43">
        <v>0</v>
      </c>
      <c r="O30" s="44">
        <v>0</v>
      </c>
      <c r="P30" s="74">
        <v>0</v>
      </c>
    </row>
    <row r="31" spans="1:16" s="3" customFormat="1" ht="15" customHeight="1" x14ac:dyDescent="0.2">
      <c r="A31" s="112"/>
      <c r="B31" s="115"/>
      <c r="C31" s="85" t="s">
        <v>9</v>
      </c>
      <c r="D31" s="46">
        <v>635</v>
      </c>
      <c r="E31" s="54">
        <v>3.8782999999999998E-2</v>
      </c>
      <c r="F31" s="46">
        <v>174677.247244</v>
      </c>
      <c r="G31" s="67">
        <v>0.18110200000000001</v>
      </c>
      <c r="H31" s="87">
        <v>272</v>
      </c>
      <c r="I31" s="46">
        <v>176553.20220599999</v>
      </c>
      <c r="J31" s="75">
        <v>0.19852900000000001</v>
      </c>
      <c r="K31" s="46">
        <v>363</v>
      </c>
      <c r="L31" s="46">
        <v>173271.573003</v>
      </c>
      <c r="M31" s="67">
        <v>0.168044</v>
      </c>
      <c r="N31" s="87">
        <v>0</v>
      </c>
      <c r="O31" s="46">
        <v>0</v>
      </c>
      <c r="P31" s="75">
        <v>0</v>
      </c>
    </row>
    <row r="32" spans="1:16" ht="15" customHeight="1" x14ac:dyDescent="0.2">
      <c r="A32" s="110">
        <v>3</v>
      </c>
      <c r="B32" s="113" t="s">
        <v>58</v>
      </c>
      <c r="C32" s="84" t="s">
        <v>46</v>
      </c>
      <c r="D32" s="44">
        <v>1</v>
      </c>
      <c r="E32" s="44">
        <v>0</v>
      </c>
      <c r="F32" s="44">
        <v>-11332.98072</v>
      </c>
      <c r="G32" s="66">
        <v>-2</v>
      </c>
      <c r="H32" s="43">
        <v>1</v>
      </c>
      <c r="I32" s="44">
        <v>23661.525583999999</v>
      </c>
      <c r="J32" s="74">
        <v>-1</v>
      </c>
      <c r="K32" s="44">
        <v>0</v>
      </c>
      <c r="L32" s="44">
        <v>-54122.153689999999</v>
      </c>
      <c r="M32" s="66">
        <v>-3</v>
      </c>
      <c r="N32" s="43">
        <v>0</v>
      </c>
      <c r="O32" s="44">
        <v>0</v>
      </c>
      <c r="P32" s="74">
        <v>0</v>
      </c>
    </row>
    <row r="33" spans="1:16" ht="15" customHeight="1" x14ac:dyDescent="0.2">
      <c r="A33" s="111"/>
      <c r="B33" s="114"/>
      <c r="C33" s="84" t="s">
        <v>47</v>
      </c>
      <c r="D33" s="44">
        <v>23</v>
      </c>
      <c r="E33" s="44">
        <v>0</v>
      </c>
      <c r="F33" s="44">
        <v>-6581.0565630000001</v>
      </c>
      <c r="G33" s="66">
        <v>-0.18181800000000001</v>
      </c>
      <c r="H33" s="43">
        <v>11</v>
      </c>
      <c r="I33" s="44">
        <v>2904.5958030000002</v>
      </c>
      <c r="J33" s="74">
        <v>-0.5</v>
      </c>
      <c r="K33" s="44">
        <v>12</v>
      </c>
      <c r="L33" s="44">
        <v>-11414.588712000001</v>
      </c>
      <c r="M33" s="66">
        <v>0</v>
      </c>
      <c r="N33" s="43">
        <v>0</v>
      </c>
      <c r="O33" s="44">
        <v>0</v>
      </c>
      <c r="P33" s="74">
        <v>0</v>
      </c>
    </row>
    <row r="34" spans="1:16" ht="15" customHeight="1" x14ac:dyDescent="0.2">
      <c r="A34" s="111"/>
      <c r="B34" s="114"/>
      <c r="C34" s="84" t="s">
        <v>48</v>
      </c>
      <c r="D34" s="44">
        <v>82</v>
      </c>
      <c r="E34" s="44">
        <v>0</v>
      </c>
      <c r="F34" s="44">
        <v>33446.556968999997</v>
      </c>
      <c r="G34" s="66">
        <v>-2.5794000000000001E-2</v>
      </c>
      <c r="H34" s="43">
        <v>50</v>
      </c>
      <c r="I34" s="44">
        <v>27383.443383000002</v>
      </c>
      <c r="J34" s="74">
        <v>-0.04</v>
      </c>
      <c r="K34" s="44">
        <v>32</v>
      </c>
      <c r="L34" s="44">
        <v>34636.890149999999</v>
      </c>
      <c r="M34" s="66">
        <v>-5.117E-3</v>
      </c>
      <c r="N34" s="43">
        <v>0</v>
      </c>
      <c r="O34" s="44">
        <v>0</v>
      </c>
      <c r="P34" s="74">
        <v>0</v>
      </c>
    </row>
    <row r="35" spans="1:16" ht="15" customHeight="1" x14ac:dyDescent="0.2">
      <c r="A35" s="111"/>
      <c r="B35" s="114"/>
      <c r="C35" s="84" t="s">
        <v>49</v>
      </c>
      <c r="D35" s="44">
        <v>-60</v>
      </c>
      <c r="E35" s="44">
        <v>0</v>
      </c>
      <c r="F35" s="44">
        <v>-7957.1914880000004</v>
      </c>
      <c r="G35" s="66">
        <v>-0.14030599999999999</v>
      </c>
      <c r="H35" s="43">
        <v>-12</v>
      </c>
      <c r="I35" s="44">
        <v>-18865.446076</v>
      </c>
      <c r="J35" s="74">
        <v>-0.37930999999999998</v>
      </c>
      <c r="K35" s="44">
        <v>-48</v>
      </c>
      <c r="L35" s="44">
        <v>-3445.646702</v>
      </c>
      <c r="M35" s="66">
        <v>-6.7159999999999997E-3</v>
      </c>
      <c r="N35" s="43">
        <v>0</v>
      </c>
      <c r="O35" s="44">
        <v>0</v>
      </c>
      <c r="P35" s="74">
        <v>0</v>
      </c>
    </row>
    <row r="36" spans="1:16" ht="15" customHeight="1" x14ac:dyDescent="0.2">
      <c r="A36" s="111"/>
      <c r="B36" s="114"/>
      <c r="C36" s="84" t="s">
        <v>50</v>
      </c>
      <c r="D36" s="44">
        <v>-192</v>
      </c>
      <c r="E36" s="44">
        <v>0</v>
      </c>
      <c r="F36" s="44">
        <v>-4546.8109459999996</v>
      </c>
      <c r="G36" s="66">
        <v>-0.11666700000000001</v>
      </c>
      <c r="H36" s="43">
        <v>-77</v>
      </c>
      <c r="I36" s="44">
        <v>-5445.201309</v>
      </c>
      <c r="J36" s="74">
        <v>-0.116246</v>
      </c>
      <c r="K36" s="44">
        <v>-115</v>
      </c>
      <c r="L36" s="44">
        <v>-3592.9866050000001</v>
      </c>
      <c r="M36" s="66">
        <v>-0.113678</v>
      </c>
      <c r="N36" s="43">
        <v>0</v>
      </c>
      <c r="O36" s="44">
        <v>0</v>
      </c>
      <c r="P36" s="74">
        <v>0</v>
      </c>
    </row>
    <row r="37" spans="1:16" ht="15" customHeight="1" x14ac:dyDescent="0.2">
      <c r="A37" s="111"/>
      <c r="B37" s="114"/>
      <c r="C37" s="84" t="s">
        <v>51</v>
      </c>
      <c r="D37" s="44">
        <v>-129</v>
      </c>
      <c r="E37" s="44">
        <v>0</v>
      </c>
      <c r="F37" s="44">
        <v>-17019.088935</v>
      </c>
      <c r="G37" s="66">
        <v>-0.29332900000000001</v>
      </c>
      <c r="H37" s="43">
        <v>-42</v>
      </c>
      <c r="I37" s="44">
        <v>-23975.682688000001</v>
      </c>
      <c r="J37" s="74">
        <v>-0.34469699999999998</v>
      </c>
      <c r="K37" s="44">
        <v>-87</v>
      </c>
      <c r="L37" s="44">
        <v>-13532.779307999999</v>
      </c>
      <c r="M37" s="66">
        <v>-0.266905</v>
      </c>
      <c r="N37" s="43">
        <v>0</v>
      </c>
      <c r="O37" s="44">
        <v>0</v>
      </c>
      <c r="P37" s="74">
        <v>0</v>
      </c>
    </row>
    <row r="38" spans="1:16" s="3" customFormat="1" ht="15" customHeight="1" x14ac:dyDescent="0.2">
      <c r="A38" s="111"/>
      <c r="B38" s="114"/>
      <c r="C38" s="84" t="s">
        <v>52</v>
      </c>
      <c r="D38" s="35">
        <v>-122</v>
      </c>
      <c r="E38" s="35">
        <v>0</v>
      </c>
      <c r="F38" s="35">
        <v>-21172.674676999999</v>
      </c>
      <c r="G38" s="68">
        <v>-0.39661000000000002</v>
      </c>
      <c r="H38" s="43">
        <v>-37</v>
      </c>
      <c r="I38" s="44">
        <v>-31302.625892</v>
      </c>
      <c r="J38" s="74">
        <v>-0.20175399999999999</v>
      </c>
      <c r="K38" s="35">
        <v>-85</v>
      </c>
      <c r="L38" s="35">
        <v>-15365.249212999999</v>
      </c>
      <c r="M38" s="68">
        <v>-0.49880999999999998</v>
      </c>
      <c r="N38" s="43">
        <v>0</v>
      </c>
      <c r="O38" s="44">
        <v>0</v>
      </c>
      <c r="P38" s="74">
        <v>0</v>
      </c>
    </row>
    <row r="39" spans="1:16" ht="15" customHeight="1" x14ac:dyDescent="0.2">
      <c r="A39" s="111"/>
      <c r="B39" s="114"/>
      <c r="C39" s="84" t="s">
        <v>53</v>
      </c>
      <c r="D39" s="44">
        <v>-67</v>
      </c>
      <c r="E39" s="44">
        <v>0</v>
      </c>
      <c r="F39" s="44">
        <v>-22703.310798999999</v>
      </c>
      <c r="G39" s="66">
        <v>-0.44128299999999998</v>
      </c>
      <c r="H39" s="43">
        <v>-21</v>
      </c>
      <c r="I39" s="44">
        <v>-1016.32245</v>
      </c>
      <c r="J39" s="74">
        <v>-0.123932</v>
      </c>
      <c r="K39" s="44">
        <v>-46</v>
      </c>
      <c r="L39" s="44">
        <v>-37985.650330999997</v>
      </c>
      <c r="M39" s="66">
        <v>-0.65217400000000003</v>
      </c>
      <c r="N39" s="43">
        <v>0</v>
      </c>
      <c r="O39" s="44">
        <v>0</v>
      </c>
      <c r="P39" s="74">
        <v>0</v>
      </c>
    </row>
    <row r="40" spans="1:16" ht="15" customHeight="1" x14ac:dyDescent="0.2">
      <c r="A40" s="111"/>
      <c r="B40" s="114"/>
      <c r="C40" s="84" t="s">
        <v>54</v>
      </c>
      <c r="D40" s="44">
        <v>-84</v>
      </c>
      <c r="E40" s="44">
        <v>0</v>
      </c>
      <c r="F40" s="44">
        <v>-7439.5282029999998</v>
      </c>
      <c r="G40" s="66">
        <v>-7.2499999999999995E-2</v>
      </c>
      <c r="H40" s="43">
        <v>-20</v>
      </c>
      <c r="I40" s="44">
        <v>-25553.513642000002</v>
      </c>
      <c r="J40" s="74">
        <v>0.30769200000000002</v>
      </c>
      <c r="K40" s="44">
        <v>-64</v>
      </c>
      <c r="L40" s="44">
        <v>11408.043258</v>
      </c>
      <c r="M40" s="66">
        <v>-0.22162200000000001</v>
      </c>
      <c r="N40" s="43">
        <v>0</v>
      </c>
      <c r="O40" s="44">
        <v>0</v>
      </c>
      <c r="P40" s="74">
        <v>0</v>
      </c>
    </row>
    <row r="41" spans="1:16" ht="15" customHeight="1" x14ac:dyDescent="0.2">
      <c r="A41" s="111"/>
      <c r="B41" s="114"/>
      <c r="C41" s="84" t="s">
        <v>55</v>
      </c>
      <c r="D41" s="44">
        <v>-101</v>
      </c>
      <c r="E41" s="44">
        <v>0</v>
      </c>
      <c r="F41" s="44">
        <v>-3373.747914</v>
      </c>
      <c r="G41" s="66">
        <v>-0.32525300000000001</v>
      </c>
      <c r="H41" s="43">
        <v>-42</v>
      </c>
      <c r="I41" s="44">
        <v>-20649.054670000001</v>
      </c>
      <c r="J41" s="74">
        <v>-0.272727</v>
      </c>
      <c r="K41" s="44">
        <v>-59</v>
      </c>
      <c r="L41" s="44">
        <v>-1643.882034</v>
      </c>
      <c r="M41" s="66">
        <v>-0.40259699999999998</v>
      </c>
      <c r="N41" s="43">
        <v>0</v>
      </c>
      <c r="O41" s="44">
        <v>0</v>
      </c>
      <c r="P41" s="74">
        <v>0</v>
      </c>
    </row>
    <row r="42" spans="1:16" s="3" customFormat="1" ht="15" customHeight="1" x14ac:dyDescent="0.2">
      <c r="A42" s="111"/>
      <c r="B42" s="114"/>
      <c r="C42" s="84" t="s">
        <v>56</v>
      </c>
      <c r="D42" s="35">
        <v>-148</v>
      </c>
      <c r="E42" s="35">
        <v>0</v>
      </c>
      <c r="F42" s="35">
        <v>-70272.628014000002</v>
      </c>
      <c r="G42" s="68">
        <v>-0.40625</v>
      </c>
      <c r="H42" s="43">
        <v>-51</v>
      </c>
      <c r="I42" s="44">
        <v>-67676.751386999997</v>
      </c>
      <c r="J42" s="74">
        <v>-0.22950799999999999</v>
      </c>
      <c r="K42" s="35">
        <v>-97</v>
      </c>
      <c r="L42" s="35">
        <v>32921.576287000004</v>
      </c>
      <c r="M42" s="68">
        <v>-0.51515200000000005</v>
      </c>
      <c r="N42" s="43">
        <v>0</v>
      </c>
      <c r="O42" s="44">
        <v>0</v>
      </c>
      <c r="P42" s="74">
        <v>0</v>
      </c>
    </row>
    <row r="43" spans="1:16" s="3" customFormat="1" ht="15" customHeight="1" x14ac:dyDescent="0.2">
      <c r="A43" s="112"/>
      <c r="B43" s="115"/>
      <c r="C43" s="85" t="s">
        <v>9</v>
      </c>
      <c r="D43" s="46">
        <v>-797</v>
      </c>
      <c r="E43" s="46">
        <v>0</v>
      </c>
      <c r="F43" s="46">
        <v>-26783.803597999999</v>
      </c>
      <c r="G43" s="67">
        <v>-0.286775</v>
      </c>
      <c r="H43" s="87">
        <v>-240</v>
      </c>
      <c r="I43" s="46">
        <v>-26561.700187999999</v>
      </c>
      <c r="J43" s="75">
        <v>-0.26045499999999999</v>
      </c>
      <c r="K43" s="46">
        <v>-557</v>
      </c>
      <c r="L43" s="46">
        <v>-27269.073498000002</v>
      </c>
      <c r="M43" s="67">
        <v>-0.304782</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2</v>
      </c>
      <c r="E45" s="53">
        <v>0.04</v>
      </c>
      <c r="F45" s="44">
        <v>143263.5</v>
      </c>
      <c r="G45" s="66">
        <v>0</v>
      </c>
      <c r="H45" s="43">
        <v>0</v>
      </c>
      <c r="I45" s="44">
        <v>0</v>
      </c>
      <c r="J45" s="74">
        <v>0</v>
      </c>
      <c r="K45" s="44">
        <v>2</v>
      </c>
      <c r="L45" s="44">
        <v>143263.5</v>
      </c>
      <c r="M45" s="66">
        <v>0</v>
      </c>
      <c r="N45" s="43">
        <v>0</v>
      </c>
      <c r="O45" s="44">
        <v>0</v>
      </c>
      <c r="P45" s="74">
        <v>0</v>
      </c>
    </row>
    <row r="46" spans="1:16" ht="15" customHeight="1" x14ac:dyDescent="0.2">
      <c r="A46" s="111"/>
      <c r="B46" s="114"/>
      <c r="C46" s="84" t="s">
        <v>48</v>
      </c>
      <c r="D46" s="44">
        <v>18</v>
      </c>
      <c r="E46" s="53">
        <v>3.6364E-2</v>
      </c>
      <c r="F46" s="44">
        <v>156871.16666700001</v>
      </c>
      <c r="G46" s="66">
        <v>0.222222</v>
      </c>
      <c r="H46" s="43">
        <v>11</v>
      </c>
      <c r="I46" s="44">
        <v>179338.272727</v>
      </c>
      <c r="J46" s="74">
        <v>0.36363600000000001</v>
      </c>
      <c r="K46" s="44">
        <v>7</v>
      </c>
      <c r="L46" s="44">
        <v>121565.714286</v>
      </c>
      <c r="M46" s="66">
        <v>0</v>
      </c>
      <c r="N46" s="43">
        <v>0</v>
      </c>
      <c r="O46" s="44">
        <v>0</v>
      </c>
      <c r="P46" s="74">
        <v>0</v>
      </c>
    </row>
    <row r="47" spans="1:16" ht="15" customHeight="1" x14ac:dyDescent="0.2">
      <c r="A47" s="111"/>
      <c r="B47" s="114"/>
      <c r="C47" s="84" t="s">
        <v>49</v>
      </c>
      <c r="D47" s="44">
        <v>111</v>
      </c>
      <c r="E47" s="53">
        <v>7.3074E-2</v>
      </c>
      <c r="F47" s="44">
        <v>194663.73873899999</v>
      </c>
      <c r="G47" s="66">
        <v>0.36036000000000001</v>
      </c>
      <c r="H47" s="43">
        <v>39</v>
      </c>
      <c r="I47" s="44">
        <v>193367.61538500001</v>
      </c>
      <c r="J47" s="74">
        <v>0.35897400000000002</v>
      </c>
      <c r="K47" s="44">
        <v>72</v>
      </c>
      <c r="L47" s="44">
        <v>195365.80555600001</v>
      </c>
      <c r="M47" s="66">
        <v>0.36111100000000002</v>
      </c>
      <c r="N47" s="43">
        <v>0</v>
      </c>
      <c r="O47" s="44">
        <v>0</v>
      </c>
      <c r="P47" s="74">
        <v>0</v>
      </c>
    </row>
    <row r="48" spans="1:16" ht="15" customHeight="1" x14ac:dyDescent="0.2">
      <c r="A48" s="111"/>
      <c r="B48" s="114"/>
      <c r="C48" s="84" t="s">
        <v>50</v>
      </c>
      <c r="D48" s="44">
        <v>162</v>
      </c>
      <c r="E48" s="53">
        <v>6.5269999999999995E-2</v>
      </c>
      <c r="F48" s="44">
        <v>224826.66666700001</v>
      </c>
      <c r="G48" s="66">
        <v>0.49382700000000002</v>
      </c>
      <c r="H48" s="43">
        <v>51</v>
      </c>
      <c r="I48" s="44">
        <v>231338.588235</v>
      </c>
      <c r="J48" s="74">
        <v>0.58823499999999995</v>
      </c>
      <c r="K48" s="44">
        <v>111</v>
      </c>
      <c r="L48" s="44">
        <v>221834.70270299999</v>
      </c>
      <c r="M48" s="66">
        <v>0.45045000000000002</v>
      </c>
      <c r="N48" s="43">
        <v>0</v>
      </c>
      <c r="O48" s="44">
        <v>0</v>
      </c>
      <c r="P48" s="74">
        <v>0</v>
      </c>
    </row>
    <row r="49" spans="1:16" ht="15" customHeight="1" x14ac:dyDescent="0.2">
      <c r="A49" s="111"/>
      <c r="B49" s="114"/>
      <c r="C49" s="84" t="s">
        <v>51</v>
      </c>
      <c r="D49" s="44">
        <v>142</v>
      </c>
      <c r="E49" s="53">
        <v>6.0477000000000003E-2</v>
      </c>
      <c r="F49" s="44">
        <v>231916.471831</v>
      </c>
      <c r="G49" s="66">
        <v>0.59859200000000001</v>
      </c>
      <c r="H49" s="43">
        <v>38</v>
      </c>
      <c r="I49" s="44">
        <v>228825.526316</v>
      </c>
      <c r="J49" s="74">
        <v>0.57894699999999999</v>
      </c>
      <c r="K49" s="44">
        <v>104</v>
      </c>
      <c r="L49" s="44">
        <v>233045.85576899999</v>
      </c>
      <c r="M49" s="66">
        <v>0.605769</v>
      </c>
      <c r="N49" s="43">
        <v>0</v>
      </c>
      <c r="O49" s="44">
        <v>0</v>
      </c>
      <c r="P49" s="74">
        <v>0</v>
      </c>
    </row>
    <row r="50" spans="1:16" s="3" customFormat="1" ht="15" customHeight="1" x14ac:dyDescent="0.2">
      <c r="A50" s="111"/>
      <c r="B50" s="114"/>
      <c r="C50" s="84" t="s">
        <v>52</v>
      </c>
      <c r="D50" s="35">
        <v>106</v>
      </c>
      <c r="E50" s="55">
        <v>4.8072999999999998E-2</v>
      </c>
      <c r="F50" s="35">
        <v>243413.68867900001</v>
      </c>
      <c r="G50" s="68">
        <v>0.69811299999999998</v>
      </c>
      <c r="H50" s="43">
        <v>36</v>
      </c>
      <c r="I50" s="44">
        <v>240149.08333299999</v>
      </c>
      <c r="J50" s="74">
        <v>0.55555600000000005</v>
      </c>
      <c r="K50" s="35">
        <v>70</v>
      </c>
      <c r="L50" s="35">
        <v>245092.62857100001</v>
      </c>
      <c r="M50" s="68">
        <v>0.77142900000000003</v>
      </c>
      <c r="N50" s="43">
        <v>0</v>
      </c>
      <c r="O50" s="44">
        <v>0</v>
      </c>
      <c r="P50" s="74">
        <v>0</v>
      </c>
    </row>
    <row r="51" spans="1:16" ht="15" customHeight="1" x14ac:dyDescent="0.2">
      <c r="A51" s="111"/>
      <c r="B51" s="114"/>
      <c r="C51" s="84" t="s">
        <v>53</v>
      </c>
      <c r="D51" s="44">
        <v>60</v>
      </c>
      <c r="E51" s="53">
        <v>3.0440999999999999E-2</v>
      </c>
      <c r="F51" s="44">
        <v>255233.6</v>
      </c>
      <c r="G51" s="66">
        <v>0.75</v>
      </c>
      <c r="H51" s="43">
        <v>17</v>
      </c>
      <c r="I51" s="44">
        <v>247139.76470599999</v>
      </c>
      <c r="J51" s="74">
        <v>0.52941199999999999</v>
      </c>
      <c r="K51" s="44">
        <v>43</v>
      </c>
      <c r="L51" s="44">
        <v>258433.48837199999</v>
      </c>
      <c r="M51" s="66">
        <v>0.83720899999999998</v>
      </c>
      <c r="N51" s="43">
        <v>0</v>
      </c>
      <c r="O51" s="44">
        <v>0</v>
      </c>
      <c r="P51" s="74">
        <v>0</v>
      </c>
    </row>
    <row r="52" spans="1:16" ht="15" customHeight="1" x14ac:dyDescent="0.2">
      <c r="A52" s="111"/>
      <c r="B52" s="114"/>
      <c r="C52" s="84" t="s">
        <v>54</v>
      </c>
      <c r="D52" s="44">
        <v>25</v>
      </c>
      <c r="E52" s="53">
        <v>1.6858000000000001E-2</v>
      </c>
      <c r="F52" s="44">
        <v>237434.04</v>
      </c>
      <c r="G52" s="66">
        <v>0.4</v>
      </c>
      <c r="H52" s="43">
        <v>5</v>
      </c>
      <c r="I52" s="44">
        <v>216469.2</v>
      </c>
      <c r="J52" s="74">
        <v>0</v>
      </c>
      <c r="K52" s="44">
        <v>20</v>
      </c>
      <c r="L52" s="44">
        <v>242675.25</v>
      </c>
      <c r="M52" s="66">
        <v>0.5</v>
      </c>
      <c r="N52" s="43">
        <v>0</v>
      </c>
      <c r="O52" s="44">
        <v>0</v>
      </c>
      <c r="P52" s="74">
        <v>0</v>
      </c>
    </row>
    <row r="53" spans="1:16" ht="15" customHeight="1" x14ac:dyDescent="0.2">
      <c r="A53" s="111"/>
      <c r="B53" s="114"/>
      <c r="C53" s="84" t="s">
        <v>55</v>
      </c>
      <c r="D53" s="44">
        <v>12</v>
      </c>
      <c r="E53" s="53">
        <v>9.6080000000000002E-3</v>
      </c>
      <c r="F53" s="44">
        <v>249054.5</v>
      </c>
      <c r="G53" s="66">
        <v>0.33333299999999999</v>
      </c>
      <c r="H53" s="43">
        <v>4</v>
      </c>
      <c r="I53" s="44">
        <v>243067.25</v>
      </c>
      <c r="J53" s="74">
        <v>0</v>
      </c>
      <c r="K53" s="44">
        <v>8</v>
      </c>
      <c r="L53" s="44">
        <v>252048.125</v>
      </c>
      <c r="M53" s="66">
        <v>0.5</v>
      </c>
      <c r="N53" s="43">
        <v>0</v>
      </c>
      <c r="O53" s="44">
        <v>0</v>
      </c>
      <c r="P53" s="74">
        <v>0</v>
      </c>
    </row>
    <row r="54" spans="1:16" s="3" customFormat="1" ht="15" customHeight="1" x14ac:dyDescent="0.2">
      <c r="A54" s="111"/>
      <c r="B54" s="114"/>
      <c r="C54" s="84" t="s">
        <v>56</v>
      </c>
      <c r="D54" s="35">
        <v>2</v>
      </c>
      <c r="E54" s="55">
        <v>7.85E-4</v>
      </c>
      <c r="F54" s="35">
        <v>231937</v>
      </c>
      <c r="G54" s="68">
        <v>0</v>
      </c>
      <c r="H54" s="43">
        <v>1</v>
      </c>
      <c r="I54" s="44">
        <v>265205</v>
      </c>
      <c r="J54" s="74">
        <v>0</v>
      </c>
      <c r="K54" s="35">
        <v>1</v>
      </c>
      <c r="L54" s="35">
        <v>198669</v>
      </c>
      <c r="M54" s="68">
        <v>0</v>
      </c>
      <c r="N54" s="43">
        <v>0</v>
      </c>
      <c r="O54" s="44">
        <v>0</v>
      </c>
      <c r="P54" s="74">
        <v>0</v>
      </c>
    </row>
    <row r="55" spans="1:16" s="3" customFormat="1" ht="15" customHeight="1" x14ac:dyDescent="0.2">
      <c r="A55" s="112"/>
      <c r="B55" s="115"/>
      <c r="C55" s="85" t="s">
        <v>9</v>
      </c>
      <c r="D55" s="46">
        <v>640</v>
      </c>
      <c r="E55" s="54">
        <v>3.9088999999999999E-2</v>
      </c>
      <c r="F55" s="46">
        <v>225900.29375000001</v>
      </c>
      <c r="G55" s="67">
        <v>0.53437500000000004</v>
      </c>
      <c r="H55" s="87">
        <v>202</v>
      </c>
      <c r="I55" s="46">
        <v>223634.945545</v>
      </c>
      <c r="J55" s="75">
        <v>0.49009900000000001</v>
      </c>
      <c r="K55" s="46">
        <v>438</v>
      </c>
      <c r="L55" s="46">
        <v>226945.04337900001</v>
      </c>
      <c r="M55" s="67">
        <v>0.55479500000000004</v>
      </c>
      <c r="N55" s="87">
        <v>0</v>
      </c>
      <c r="O55" s="46">
        <v>0</v>
      </c>
      <c r="P55" s="75">
        <v>0</v>
      </c>
    </row>
    <row r="56" spans="1:16" ht="15" customHeight="1" x14ac:dyDescent="0.2">
      <c r="A56" s="110">
        <v>5</v>
      </c>
      <c r="B56" s="113" t="s">
        <v>60</v>
      </c>
      <c r="C56" s="84" t="s">
        <v>46</v>
      </c>
      <c r="D56" s="44">
        <v>22</v>
      </c>
      <c r="E56" s="53">
        <v>1</v>
      </c>
      <c r="F56" s="44">
        <v>54669.5</v>
      </c>
      <c r="G56" s="66">
        <v>9.0909000000000004E-2</v>
      </c>
      <c r="H56" s="43">
        <v>12</v>
      </c>
      <c r="I56" s="44">
        <v>47778.083333000002</v>
      </c>
      <c r="J56" s="74">
        <v>8.3333000000000004E-2</v>
      </c>
      <c r="K56" s="44">
        <v>10</v>
      </c>
      <c r="L56" s="44">
        <v>62939.199999999997</v>
      </c>
      <c r="M56" s="66">
        <v>0.1</v>
      </c>
      <c r="N56" s="43">
        <v>0</v>
      </c>
      <c r="O56" s="44">
        <v>0</v>
      </c>
      <c r="P56" s="74">
        <v>0</v>
      </c>
    </row>
    <row r="57" spans="1:16" ht="15" customHeight="1" x14ac:dyDescent="0.2">
      <c r="A57" s="111"/>
      <c r="B57" s="114"/>
      <c r="C57" s="84" t="s">
        <v>47</v>
      </c>
      <c r="D57" s="44">
        <v>50</v>
      </c>
      <c r="E57" s="53">
        <v>1</v>
      </c>
      <c r="F57" s="44">
        <v>112315.46</v>
      </c>
      <c r="G57" s="66">
        <v>0.02</v>
      </c>
      <c r="H57" s="43">
        <v>18</v>
      </c>
      <c r="I57" s="44">
        <v>104411.333333</v>
      </c>
      <c r="J57" s="74">
        <v>0</v>
      </c>
      <c r="K57" s="44">
        <v>32</v>
      </c>
      <c r="L57" s="44">
        <v>116761.53125</v>
      </c>
      <c r="M57" s="66">
        <v>3.125E-2</v>
      </c>
      <c r="N57" s="43">
        <v>0</v>
      </c>
      <c r="O57" s="44">
        <v>0</v>
      </c>
      <c r="P57" s="74">
        <v>0</v>
      </c>
    </row>
    <row r="58" spans="1:16" ht="15" customHeight="1" x14ac:dyDescent="0.2">
      <c r="A58" s="111"/>
      <c r="B58" s="114"/>
      <c r="C58" s="84" t="s">
        <v>48</v>
      </c>
      <c r="D58" s="44">
        <v>495</v>
      </c>
      <c r="E58" s="53">
        <v>1</v>
      </c>
      <c r="F58" s="44">
        <v>164805.959596</v>
      </c>
      <c r="G58" s="66">
        <v>9.0909000000000004E-2</v>
      </c>
      <c r="H58" s="43">
        <v>217</v>
      </c>
      <c r="I58" s="44">
        <v>174633.99078299999</v>
      </c>
      <c r="J58" s="74">
        <v>0.101382</v>
      </c>
      <c r="K58" s="44">
        <v>278</v>
      </c>
      <c r="L58" s="44">
        <v>157134.438849</v>
      </c>
      <c r="M58" s="66">
        <v>8.2734000000000002E-2</v>
      </c>
      <c r="N58" s="43">
        <v>0</v>
      </c>
      <c r="O58" s="44">
        <v>0</v>
      </c>
      <c r="P58" s="74">
        <v>0</v>
      </c>
    </row>
    <row r="59" spans="1:16" ht="15" customHeight="1" x14ac:dyDescent="0.2">
      <c r="A59" s="111"/>
      <c r="B59" s="114"/>
      <c r="C59" s="84" t="s">
        <v>49</v>
      </c>
      <c r="D59" s="44">
        <v>1519</v>
      </c>
      <c r="E59" s="53">
        <v>1</v>
      </c>
      <c r="F59" s="44">
        <v>187986.27123099999</v>
      </c>
      <c r="G59" s="66">
        <v>0.19683999999999999</v>
      </c>
      <c r="H59" s="43">
        <v>599</v>
      </c>
      <c r="I59" s="44">
        <v>197202.95993300001</v>
      </c>
      <c r="J59" s="74">
        <v>0.250417</v>
      </c>
      <c r="K59" s="44">
        <v>920</v>
      </c>
      <c r="L59" s="44">
        <v>181985.40543499999</v>
      </c>
      <c r="M59" s="66">
        <v>0.16195699999999999</v>
      </c>
      <c r="N59" s="43">
        <v>0</v>
      </c>
      <c r="O59" s="44">
        <v>0</v>
      </c>
      <c r="P59" s="74">
        <v>0</v>
      </c>
    </row>
    <row r="60" spans="1:16" ht="15" customHeight="1" x14ac:dyDescent="0.2">
      <c r="A60" s="111"/>
      <c r="B60" s="114"/>
      <c r="C60" s="84" t="s">
        <v>50</v>
      </c>
      <c r="D60" s="44">
        <v>2482</v>
      </c>
      <c r="E60" s="53">
        <v>1</v>
      </c>
      <c r="F60" s="44">
        <v>215966.059629</v>
      </c>
      <c r="G60" s="66">
        <v>0.38920199999999999</v>
      </c>
      <c r="H60" s="43">
        <v>940</v>
      </c>
      <c r="I60" s="44">
        <v>230934.68829799999</v>
      </c>
      <c r="J60" s="74">
        <v>0.50319100000000005</v>
      </c>
      <c r="K60" s="44">
        <v>1542</v>
      </c>
      <c r="L60" s="44">
        <v>206841.214656</v>
      </c>
      <c r="M60" s="66">
        <v>0.31971500000000003</v>
      </c>
      <c r="N60" s="43">
        <v>0</v>
      </c>
      <c r="O60" s="44">
        <v>0</v>
      </c>
      <c r="P60" s="74">
        <v>0</v>
      </c>
    </row>
    <row r="61" spans="1:16" ht="15" customHeight="1" x14ac:dyDescent="0.2">
      <c r="A61" s="111"/>
      <c r="B61" s="114"/>
      <c r="C61" s="84" t="s">
        <v>51</v>
      </c>
      <c r="D61" s="44">
        <v>2348</v>
      </c>
      <c r="E61" s="53">
        <v>1</v>
      </c>
      <c r="F61" s="44">
        <v>245066.32836499999</v>
      </c>
      <c r="G61" s="66">
        <v>0.64352600000000004</v>
      </c>
      <c r="H61" s="43">
        <v>928</v>
      </c>
      <c r="I61" s="44">
        <v>253507.715517</v>
      </c>
      <c r="J61" s="74">
        <v>0.67995700000000003</v>
      </c>
      <c r="K61" s="44">
        <v>1420</v>
      </c>
      <c r="L61" s="44">
        <v>239549.70352099999</v>
      </c>
      <c r="M61" s="66">
        <v>0.61971799999999999</v>
      </c>
      <c r="N61" s="43">
        <v>0</v>
      </c>
      <c r="O61" s="44">
        <v>0</v>
      </c>
      <c r="P61" s="74">
        <v>0</v>
      </c>
    </row>
    <row r="62" spans="1:16" s="3" customFormat="1" ht="15" customHeight="1" x14ac:dyDescent="0.2">
      <c r="A62" s="111"/>
      <c r="B62" s="114"/>
      <c r="C62" s="84" t="s">
        <v>52</v>
      </c>
      <c r="D62" s="35">
        <v>2205</v>
      </c>
      <c r="E62" s="55">
        <v>1</v>
      </c>
      <c r="F62" s="35">
        <v>257920.53424000001</v>
      </c>
      <c r="G62" s="68">
        <v>0.78956899999999997</v>
      </c>
      <c r="H62" s="43">
        <v>863</v>
      </c>
      <c r="I62" s="44">
        <v>250794.19003500001</v>
      </c>
      <c r="J62" s="74">
        <v>0.67323299999999997</v>
      </c>
      <c r="K62" s="35">
        <v>1342</v>
      </c>
      <c r="L62" s="35">
        <v>262503.272727</v>
      </c>
      <c r="M62" s="68">
        <v>0.86438199999999998</v>
      </c>
      <c r="N62" s="43">
        <v>0</v>
      </c>
      <c r="O62" s="44">
        <v>0</v>
      </c>
      <c r="P62" s="74">
        <v>0</v>
      </c>
    </row>
    <row r="63" spans="1:16" ht="15" customHeight="1" x14ac:dyDescent="0.2">
      <c r="A63" s="111"/>
      <c r="B63" s="114"/>
      <c r="C63" s="84" t="s">
        <v>53</v>
      </c>
      <c r="D63" s="44">
        <v>1971</v>
      </c>
      <c r="E63" s="53">
        <v>1</v>
      </c>
      <c r="F63" s="44">
        <v>264949.17047200003</v>
      </c>
      <c r="G63" s="66">
        <v>0.82699100000000003</v>
      </c>
      <c r="H63" s="43">
        <v>787</v>
      </c>
      <c r="I63" s="44">
        <v>252853.60863999999</v>
      </c>
      <c r="J63" s="74">
        <v>0.65184200000000003</v>
      </c>
      <c r="K63" s="44">
        <v>1184</v>
      </c>
      <c r="L63" s="44">
        <v>272989.04138499999</v>
      </c>
      <c r="M63" s="66">
        <v>0.94341200000000003</v>
      </c>
      <c r="N63" s="43">
        <v>0</v>
      </c>
      <c r="O63" s="44">
        <v>0</v>
      </c>
      <c r="P63" s="74">
        <v>0</v>
      </c>
    </row>
    <row r="64" spans="1:16" ht="15" customHeight="1" x14ac:dyDescent="0.2">
      <c r="A64" s="111"/>
      <c r="B64" s="114"/>
      <c r="C64" s="84" t="s">
        <v>54</v>
      </c>
      <c r="D64" s="44">
        <v>1483</v>
      </c>
      <c r="E64" s="53">
        <v>1</v>
      </c>
      <c r="F64" s="44">
        <v>263026.35131499998</v>
      </c>
      <c r="G64" s="66">
        <v>0.73364799999999997</v>
      </c>
      <c r="H64" s="43">
        <v>601</v>
      </c>
      <c r="I64" s="44">
        <v>243043.12978399999</v>
      </c>
      <c r="J64" s="74">
        <v>0.47088200000000002</v>
      </c>
      <c r="K64" s="44">
        <v>882</v>
      </c>
      <c r="L64" s="44">
        <v>276643.03628100001</v>
      </c>
      <c r="M64" s="66">
        <v>0.91269800000000001</v>
      </c>
      <c r="N64" s="43">
        <v>0</v>
      </c>
      <c r="O64" s="44">
        <v>0</v>
      </c>
      <c r="P64" s="74">
        <v>0</v>
      </c>
    </row>
    <row r="65" spans="1:16" ht="15" customHeight="1" x14ac:dyDescent="0.2">
      <c r="A65" s="111"/>
      <c r="B65" s="114"/>
      <c r="C65" s="84" t="s">
        <v>55</v>
      </c>
      <c r="D65" s="44">
        <v>1249</v>
      </c>
      <c r="E65" s="53">
        <v>1</v>
      </c>
      <c r="F65" s="44">
        <v>262087.53242599999</v>
      </c>
      <c r="G65" s="66">
        <v>0.58126500000000003</v>
      </c>
      <c r="H65" s="43">
        <v>498</v>
      </c>
      <c r="I65" s="44">
        <v>238575.55823299999</v>
      </c>
      <c r="J65" s="74">
        <v>0.29919699999999999</v>
      </c>
      <c r="K65" s="44">
        <v>751</v>
      </c>
      <c r="L65" s="44">
        <v>277678.69507299998</v>
      </c>
      <c r="M65" s="66">
        <v>0.76830900000000002</v>
      </c>
      <c r="N65" s="43">
        <v>0</v>
      </c>
      <c r="O65" s="44">
        <v>0</v>
      </c>
      <c r="P65" s="74">
        <v>0</v>
      </c>
    </row>
    <row r="66" spans="1:16" s="3" customFormat="1" ht="15" customHeight="1" x14ac:dyDescent="0.2">
      <c r="A66" s="111"/>
      <c r="B66" s="114"/>
      <c r="C66" s="84" t="s">
        <v>56</v>
      </c>
      <c r="D66" s="35">
        <v>2549</v>
      </c>
      <c r="E66" s="55">
        <v>1</v>
      </c>
      <c r="F66" s="35">
        <v>252780.37348000001</v>
      </c>
      <c r="G66" s="68">
        <v>0.29305599999999998</v>
      </c>
      <c r="H66" s="43">
        <v>1085</v>
      </c>
      <c r="I66" s="44">
        <v>214366.63778799999</v>
      </c>
      <c r="J66" s="74">
        <v>8.8479000000000002E-2</v>
      </c>
      <c r="K66" s="35">
        <v>1464</v>
      </c>
      <c r="L66" s="35">
        <v>281249.56967200001</v>
      </c>
      <c r="M66" s="68">
        <v>0.44467200000000001</v>
      </c>
      <c r="N66" s="43">
        <v>0</v>
      </c>
      <c r="O66" s="44">
        <v>0</v>
      </c>
      <c r="P66" s="74">
        <v>0</v>
      </c>
    </row>
    <row r="67" spans="1:16" s="3" customFormat="1" ht="15" customHeight="1" x14ac:dyDescent="0.2">
      <c r="A67" s="112"/>
      <c r="B67" s="115"/>
      <c r="C67" s="85" t="s">
        <v>9</v>
      </c>
      <c r="D67" s="46">
        <v>16373</v>
      </c>
      <c r="E67" s="54">
        <v>1</v>
      </c>
      <c r="F67" s="46">
        <v>240522.46191899999</v>
      </c>
      <c r="G67" s="67">
        <v>0.53478300000000001</v>
      </c>
      <c r="H67" s="87">
        <v>6548</v>
      </c>
      <c r="I67" s="46">
        <v>232697.798412</v>
      </c>
      <c r="J67" s="75">
        <v>0.44273099999999999</v>
      </c>
      <c r="K67" s="46">
        <v>9825</v>
      </c>
      <c r="L67" s="46">
        <v>245737.31145000001</v>
      </c>
      <c r="M67" s="67">
        <v>0.596132</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220" priority="30" operator="notEqual">
      <formula>H8+K8+N8</formula>
    </cfRule>
  </conditionalFormatting>
  <conditionalFormatting sqref="D20:D30">
    <cfRule type="cellIs" dxfId="219" priority="29" operator="notEqual">
      <formula>H20+K20+N20</formula>
    </cfRule>
  </conditionalFormatting>
  <conditionalFormatting sqref="D32:D42">
    <cfRule type="cellIs" dxfId="218" priority="28" operator="notEqual">
      <formula>H32+K32+N32</formula>
    </cfRule>
  </conditionalFormatting>
  <conditionalFormatting sqref="D44:D54">
    <cfRule type="cellIs" dxfId="217" priority="27" operator="notEqual">
      <formula>H44+K44+N44</formula>
    </cfRule>
  </conditionalFormatting>
  <conditionalFormatting sqref="D56:D66">
    <cfRule type="cellIs" dxfId="216" priority="26" operator="notEqual">
      <formula>H56+K56+N56</formula>
    </cfRule>
  </conditionalFormatting>
  <conditionalFormatting sqref="D19">
    <cfRule type="cellIs" dxfId="215" priority="25" operator="notEqual">
      <formula>SUM(D8:D18)</formula>
    </cfRule>
  </conditionalFormatting>
  <conditionalFormatting sqref="D31">
    <cfRule type="cellIs" dxfId="214" priority="24" operator="notEqual">
      <formula>H31+K31+N31</formula>
    </cfRule>
  </conditionalFormatting>
  <conditionalFormatting sqref="D31">
    <cfRule type="cellIs" dxfId="213" priority="23" operator="notEqual">
      <formula>SUM(D20:D30)</formula>
    </cfRule>
  </conditionalFormatting>
  <conditionalFormatting sqref="D43">
    <cfRule type="cellIs" dxfId="212" priority="22" operator="notEqual">
      <formula>H43+K43+N43</formula>
    </cfRule>
  </conditionalFormatting>
  <conditionalFormatting sqref="D43">
    <cfRule type="cellIs" dxfId="211" priority="21" operator="notEqual">
      <formula>SUM(D32:D42)</formula>
    </cfRule>
  </conditionalFormatting>
  <conditionalFormatting sqref="D55">
    <cfRule type="cellIs" dxfId="210" priority="20" operator="notEqual">
      <formula>H55+K55+N55</formula>
    </cfRule>
  </conditionalFormatting>
  <conditionalFormatting sqref="D55">
    <cfRule type="cellIs" dxfId="209" priority="19" operator="notEqual">
      <formula>SUM(D44:D54)</formula>
    </cfRule>
  </conditionalFormatting>
  <conditionalFormatting sqref="D67">
    <cfRule type="cellIs" dxfId="208" priority="18" operator="notEqual">
      <formula>H67+K67+N67</formula>
    </cfRule>
  </conditionalFormatting>
  <conditionalFormatting sqref="D67">
    <cfRule type="cellIs" dxfId="207" priority="17" operator="notEqual">
      <formula>SUM(D56:D66)</formula>
    </cfRule>
  </conditionalFormatting>
  <conditionalFormatting sqref="H19">
    <cfRule type="cellIs" dxfId="206" priority="16" operator="notEqual">
      <formula>SUM(H8:H18)</formula>
    </cfRule>
  </conditionalFormatting>
  <conditionalFormatting sqref="K19">
    <cfRule type="cellIs" dxfId="205" priority="15" operator="notEqual">
      <formula>SUM(K8:K18)</formula>
    </cfRule>
  </conditionalFormatting>
  <conditionalFormatting sqref="N19">
    <cfRule type="cellIs" dxfId="204" priority="14" operator="notEqual">
      <formula>SUM(N8:N18)</formula>
    </cfRule>
  </conditionalFormatting>
  <conditionalFormatting sqref="H31">
    <cfRule type="cellIs" dxfId="203" priority="13" operator="notEqual">
      <formula>SUM(H20:H30)</formula>
    </cfRule>
  </conditionalFormatting>
  <conditionalFormatting sqref="K31">
    <cfRule type="cellIs" dxfId="202" priority="12" operator="notEqual">
      <formula>SUM(K20:K30)</formula>
    </cfRule>
  </conditionalFormatting>
  <conditionalFormatting sqref="N31">
    <cfRule type="cellIs" dxfId="201" priority="11" operator="notEqual">
      <formula>SUM(N20:N30)</formula>
    </cfRule>
  </conditionalFormatting>
  <conditionalFormatting sqref="H43">
    <cfRule type="cellIs" dxfId="200" priority="10" operator="notEqual">
      <formula>SUM(H32:H42)</formula>
    </cfRule>
  </conditionalFormatting>
  <conditionalFormatting sqref="K43">
    <cfRule type="cellIs" dxfId="199" priority="9" operator="notEqual">
      <formula>SUM(K32:K42)</formula>
    </cfRule>
  </conditionalFormatting>
  <conditionalFormatting sqref="N43">
    <cfRule type="cellIs" dxfId="198" priority="8" operator="notEqual">
      <formula>SUM(N32:N42)</formula>
    </cfRule>
  </conditionalFormatting>
  <conditionalFormatting sqref="H55">
    <cfRule type="cellIs" dxfId="197" priority="7" operator="notEqual">
      <formula>SUM(H44:H54)</formula>
    </cfRule>
  </conditionalFormatting>
  <conditionalFormatting sqref="K55">
    <cfRule type="cellIs" dxfId="196" priority="6" operator="notEqual">
      <formula>SUM(K44:K54)</formula>
    </cfRule>
  </conditionalFormatting>
  <conditionalFormatting sqref="N55">
    <cfRule type="cellIs" dxfId="195" priority="5" operator="notEqual">
      <formula>SUM(N44:N54)</formula>
    </cfRule>
  </conditionalFormatting>
  <conditionalFormatting sqref="H67">
    <cfRule type="cellIs" dxfId="194" priority="4" operator="notEqual">
      <formula>SUM(H56:H66)</formula>
    </cfRule>
  </conditionalFormatting>
  <conditionalFormatting sqref="K67">
    <cfRule type="cellIs" dxfId="193" priority="3" operator="notEqual">
      <formula>SUM(K56:K66)</formula>
    </cfRule>
  </conditionalFormatting>
  <conditionalFormatting sqref="N67">
    <cfRule type="cellIs" dxfId="192" priority="2" operator="notEqual">
      <formula>SUM(N56:N66)</formula>
    </cfRule>
  </conditionalFormatting>
  <conditionalFormatting sqref="D32:D43">
    <cfRule type="cellIs" dxfId="19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73</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5</v>
      </c>
      <c r="E8" s="53">
        <v>0.12820500000000001</v>
      </c>
      <c r="F8" s="44">
        <v>82855.248573999997</v>
      </c>
      <c r="G8" s="66">
        <v>0.2</v>
      </c>
      <c r="H8" s="43">
        <v>3</v>
      </c>
      <c r="I8" s="44">
        <v>85487.640039000005</v>
      </c>
      <c r="J8" s="74">
        <v>0.33333299999999999</v>
      </c>
      <c r="K8" s="44">
        <v>2</v>
      </c>
      <c r="L8" s="44">
        <v>78906.661374999996</v>
      </c>
      <c r="M8" s="66">
        <v>0</v>
      </c>
      <c r="N8" s="43">
        <v>0</v>
      </c>
      <c r="O8" s="44">
        <v>0</v>
      </c>
      <c r="P8" s="74">
        <v>0</v>
      </c>
    </row>
    <row r="9" spans="1:16" ht="15" customHeight="1" x14ac:dyDescent="0.2">
      <c r="A9" s="111"/>
      <c r="B9" s="114"/>
      <c r="C9" s="84" t="s">
        <v>47</v>
      </c>
      <c r="D9" s="44">
        <v>37</v>
      </c>
      <c r="E9" s="53">
        <v>0.153527</v>
      </c>
      <c r="F9" s="44">
        <v>121716.36139999999</v>
      </c>
      <c r="G9" s="66">
        <v>0</v>
      </c>
      <c r="H9" s="43">
        <v>11</v>
      </c>
      <c r="I9" s="44">
        <v>146900.65153199999</v>
      </c>
      <c r="J9" s="74">
        <v>0</v>
      </c>
      <c r="K9" s="44">
        <v>26</v>
      </c>
      <c r="L9" s="44">
        <v>111061.469421</v>
      </c>
      <c r="M9" s="66">
        <v>0</v>
      </c>
      <c r="N9" s="43">
        <v>0</v>
      </c>
      <c r="O9" s="44">
        <v>0</v>
      </c>
      <c r="P9" s="74">
        <v>0</v>
      </c>
    </row>
    <row r="10" spans="1:16" ht="15" customHeight="1" x14ac:dyDescent="0.2">
      <c r="A10" s="111"/>
      <c r="B10" s="114"/>
      <c r="C10" s="84" t="s">
        <v>48</v>
      </c>
      <c r="D10" s="44">
        <v>262</v>
      </c>
      <c r="E10" s="53">
        <v>0.14427300000000001</v>
      </c>
      <c r="F10" s="44">
        <v>144428.82732099999</v>
      </c>
      <c r="G10" s="66">
        <v>0.10687000000000001</v>
      </c>
      <c r="H10" s="43">
        <v>88</v>
      </c>
      <c r="I10" s="44">
        <v>152483.318378</v>
      </c>
      <c r="J10" s="74">
        <v>0.170455</v>
      </c>
      <c r="K10" s="44">
        <v>174</v>
      </c>
      <c r="L10" s="44">
        <v>140355.29161399999</v>
      </c>
      <c r="M10" s="66">
        <v>7.4713000000000002E-2</v>
      </c>
      <c r="N10" s="43">
        <v>0</v>
      </c>
      <c r="O10" s="44">
        <v>0</v>
      </c>
      <c r="P10" s="74">
        <v>0</v>
      </c>
    </row>
    <row r="11" spans="1:16" ht="15" customHeight="1" x14ac:dyDescent="0.2">
      <c r="A11" s="111"/>
      <c r="B11" s="114"/>
      <c r="C11" s="84" t="s">
        <v>49</v>
      </c>
      <c r="D11" s="44">
        <v>698</v>
      </c>
      <c r="E11" s="53">
        <v>0.13595599999999999</v>
      </c>
      <c r="F11" s="44">
        <v>164741.275325</v>
      </c>
      <c r="G11" s="66">
        <v>0.260745</v>
      </c>
      <c r="H11" s="43">
        <v>260</v>
      </c>
      <c r="I11" s="44">
        <v>184649.869328</v>
      </c>
      <c r="J11" s="74">
        <v>0.45384600000000003</v>
      </c>
      <c r="K11" s="44">
        <v>438</v>
      </c>
      <c r="L11" s="44">
        <v>152923.38847500001</v>
      </c>
      <c r="M11" s="66">
        <v>0.146119</v>
      </c>
      <c r="N11" s="43">
        <v>0</v>
      </c>
      <c r="O11" s="44">
        <v>0</v>
      </c>
      <c r="P11" s="74">
        <v>0</v>
      </c>
    </row>
    <row r="12" spans="1:16" ht="15" customHeight="1" x14ac:dyDescent="0.2">
      <c r="A12" s="111"/>
      <c r="B12" s="114"/>
      <c r="C12" s="84" t="s">
        <v>50</v>
      </c>
      <c r="D12" s="44">
        <v>814</v>
      </c>
      <c r="E12" s="53">
        <v>0.100531</v>
      </c>
      <c r="F12" s="44">
        <v>188066.54233299999</v>
      </c>
      <c r="G12" s="66">
        <v>0.41031899999999999</v>
      </c>
      <c r="H12" s="43">
        <v>305</v>
      </c>
      <c r="I12" s="44">
        <v>211876.75076</v>
      </c>
      <c r="J12" s="74">
        <v>0.63278699999999999</v>
      </c>
      <c r="K12" s="44">
        <v>509</v>
      </c>
      <c r="L12" s="44">
        <v>173799.128639</v>
      </c>
      <c r="M12" s="66">
        <v>0.27701399999999998</v>
      </c>
      <c r="N12" s="43">
        <v>0</v>
      </c>
      <c r="O12" s="44">
        <v>0</v>
      </c>
      <c r="P12" s="74">
        <v>0</v>
      </c>
    </row>
    <row r="13" spans="1:16" ht="15" customHeight="1" x14ac:dyDescent="0.2">
      <c r="A13" s="111"/>
      <c r="B13" s="114"/>
      <c r="C13" s="84" t="s">
        <v>51</v>
      </c>
      <c r="D13" s="44">
        <v>654</v>
      </c>
      <c r="E13" s="53">
        <v>8.5535E-2</v>
      </c>
      <c r="F13" s="44">
        <v>208075.32993899999</v>
      </c>
      <c r="G13" s="66">
        <v>0.59327200000000002</v>
      </c>
      <c r="H13" s="43">
        <v>221</v>
      </c>
      <c r="I13" s="44">
        <v>227493.40161900001</v>
      </c>
      <c r="J13" s="74">
        <v>0.73303200000000002</v>
      </c>
      <c r="K13" s="44">
        <v>433</v>
      </c>
      <c r="L13" s="44">
        <v>198164.48965900001</v>
      </c>
      <c r="M13" s="66">
        <v>0.52193999999999996</v>
      </c>
      <c r="N13" s="43">
        <v>0</v>
      </c>
      <c r="O13" s="44">
        <v>0</v>
      </c>
      <c r="P13" s="74">
        <v>0</v>
      </c>
    </row>
    <row r="14" spans="1:16" s="3" customFormat="1" ht="15" customHeight="1" x14ac:dyDescent="0.2">
      <c r="A14" s="111"/>
      <c r="B14" s="114"/>
      <c r="C14" s="84" t="s">
        <v>52</v>
      </c>
      <c r="D14" s="35">
        <v>506</v>
      </c>
      <c r="E14" s="55">
        <v>7.4379000000000001E-2</v>
      </c>
      <c r="F14" s="35">
        <v>219452.31679700001</v>
      </c>
      <c r="G14" s="68">
        <v>0.76679799999999998</v>
      </c>
      <c r="H14" s="43">
        <v>168</v>
      </c>
      <c r="I14" s="44">
        <v>217709.51247300001</v>
      </c>
      <c r="J14" s="74">
        <v>0.71428599999999998</v>
      </c>
      <c r="K14" s="35">
        <v>338</v>
      </c>
      <c r="L14" s="35">
        <v>220318.56273400001</v>
      </c>
      <c r="M14" s="68">
        <v>0.79289900000000002</v>
      </c>
      <c r="N14" s="43">
        <v>0</v>
      </c>
      <c r="O14" s="44">
        <v>0</v>
      </c>
      <c r="P14" s="74">
        <v>0</v>
      </c>
    </row>
    <row r="15" spans="1:16" ht="15" customHeight="1" x14ac:dyDescent="0.2">
      <c r="A15" s="111"/>
      <c r="B15" s="114"/>
      <c r="C15" s="84" t="s">
        <v>53</v>
      </c>
      <c r="D15" s="44">
        <v>444</v>
      </c>
      <c r="E15" s="53">
        <v>7.4975E-2</v>
      </c>
      <c r="F15" s="44">
        <v>217105.226841</v>
      </c>
      <c r="G15" s="66">
        <v>0.63288299999999997</v>
      </c>
      <c r="H15" s="43">
        <v>136</v>
      </c>
      <c r="I15" s="44">
        <v>209548.40564800001</v>
      </c>
      <c r="J15" s="74">
        <v>0.52205900000000005</v>
      </c>
      <c r="K15" s="44">
        <v>308</v>
      </c>
      <c r="L15" s="44">
        <v>220442.00503</v>
      </c>
      <c r="M15" s="66">
        <v>0.68181800000000004</v>
      </c>
      <c r="N15" s="43">
        <v>0</v>
      </c>
      <c r="O15" s="44">
        <v>0</v>
      </c>
      <c r="P15" s="74">
        <v>0</v>
      </c>
    </row>
    <row r="16" spans="1:16" ht="15" customHeight="1" x14ac:dyDescent="0.2">
      <c r="A16" s="111"/>
      <c r="B16" s="114"/>
      <c r="C16" s="84" t="s">
        <v>54</v>
      </c>
      <c r="D16" s="44">
        <v>263</v>
      </c>
      <c r="E16" s="53">
        <v>5.9034999999999997E-2</v>
      </c>
      <c r="F16" s="44">
        <v>206012.48253000001</v>
      </c>
      <c r="G16" s="66">
        <v>0.47528500000000001</v>
      </c>
      <c r="H16" s="43">
        <v>81</v>
      </c>
      <c r="I16" s="44">
        <v>192956.30534600001</v>
      </c>
      <c r="J16" s="74">
        <v>0.296296</v>
      </c>
      <c r="K16" s="44">
        <v>182</v>
      </c>
      <c r="L16" s="44">
        <v>211823.198749</v>
      </c>
      <c r="M16" s="66">
        <v>0.55494500000000002</v>
      </c>
      <c r="N16" s="43">
        <v>0</v>
      </c>
      <c r="O16" s="44">
        <v>0</v>
      </c>
      <c r="P16" s="74">
        <v>0</v>
      </c>
    </row>
    <row r="17" spans="1:16" ht="15" customHeight="1" x14ac:dyDescent="0.2">
      <c r="A17" s="111"/>
      <c r="B17" s="114"/>
      <c r="C17" s="84" t="s">
        <v>55</v>
      </c>
      <c r="D17" s="44">
        <v>302</v>
      </c>
      <c r="E17" s="53">
        <v>8.548E-2</v>
      </c>
      <c r="F17" s="44">
        <v>219934.95993300001</v>
      </c>
      <c r="G17" s="66">
        <v>0.384106</v>
      </c>
      <c r="H17" s="43">
        <v>131</v>
      </c>
      <c r="I17" s="44">
        <v>216181.76462999999</v>
      </c>
      <c r="J17" s="74">
        <v>0.167939</v>
      </c>
      <c r="K17" s="44">
        <v>171</v>
      </c>
      <c r="L17" s="44">
        <v>222810.21481500001</v>
      </c>
      <c r="M17" s="66">
        <v>0.54970799999999997</v>
      </c>
      <c r="N17" s="43">
        <v>0</v>
      </c>
      <c r="O17" s="44">
        <v>0</v>
      </c>
      <c r="P17" s="74">
        <v>0</v>
      </c>
    </row>
    <row r="18" spans="1:16" s="3" customFormat="1" ht="15" customHeight="1" x14ac:dyDescent="0.2">
      <c r="A18" s="111"/>
      <c r="B18" s="114"/>
      <c r="C18" s="84" t="s">
        <v>56</v>
      </c>
      <c r="D18" s="35">
        <v>368</v>
      </c>
      <c r="E18" s="55">
        <v>6.6318000000000002E-2</v>
      </c>
      <c r="F18" s="35">
        <v>246492.69635400001</v>
      </c>
      <c r="G18" s="68">
        <v>0.35326099999999999</v>
      </c>
      <c r="H18" s="43">
        <v>125</v>
      </c>
      <c r="I18" s="44">
        <v>203592.62564300001</v>
      </c>
      <c r="J18" s="74">
        <v>6.4000000000000001E-2</v>
      </c>
      <c r="K18" s="35">
        <v>243</v>
      </c>
      <c r="L18" s="35">
        <v>268560.63396299997</v>
      </c>
      <c r="M18" s="68">
        <v>0.502058</v>
      </c>
      <c r="N18" s="43">
        <v>0</v>
      </c>
      <c r="O18" s="44">
        <v>0</v>
      </c>
      <c r="P18" s="74">
        <v>0</v>
      </c>
    </row>
    <row r="19" spans="1:16" s="3" customFormat="1" ht="15" customHeight="1" x14ac:dyDescent="0.2">
      <c r="A19" s="112"/>
      <c r="B19" s="115"/>
      <c r="C19" s="85" t="s">
        <v>9</v>
      </c>
      <c r="D19" s="46">
        <v>4353</v>
      </c>
      <c r="E19" s="54">
        <v>8.8413000000000005E-2</v>
      </c>
      <c r="F19" s="46">
        <v>198865.959538</v>
      </c>
      <c r="G19" s="67">
        <v>0.45325100000000001</v>
      </c>
      <c r="H19" s="87">
        <v>1529</v>
      </c>
      <c r="I19" s="46">
        <v>204493.42723199999</v>
      </c>
      <c r="J19" s="75">
        <v>0.48005199999999998</v>
      </c>
      <c r="K19" s="46">
        <v>2824</v>
      </c>
      <c r="L19" s="46">
        <v>195819.07635700001</v>
      </c>
      <c r="M19" s="67">
        <v>0.43873899999999999</v>
      </c>
      <c r="N19" s="87">
        <v>0</v>
      </c>
      <c r="O19" s="46">
        <v>0</v>
      </c>
      <c r="P19" s="75">
        <v>0</v>
      </c>
    </row>
    <row r="20" spans="1:16" ht="15" customHeight="1" x14ac:dyDescent="0.2">
      <c r="A20" s="110">
        <v>2</v>
      </c>
      <c r="B20" s="113" t="s">
        <v>57</v>
      </c>
      <c r="C20" s="84" t="s">
        <v>46</v>
      </c>
      <c r="D20" s="44">
        <v>9</v>
      </c>
      <c r="E20" s="53">
        <v>0.230769</v>
      </c>
      <c r="F20" s="44">
        <v>61469.777778000003</v>
      </c>
      <c r="G20" s="66">
        <v>0.111111</v>
      </c>
      <c r="H20" s="43">
        <v>5</v>
      </c>
      <c r="I20" s="44">
        <v>27118</v>
      </c>
      <c r="J20" s="74">
        <v>0.2</v>
      </c>
      <c r="K20" s="44">
        <v>4</v>
      </c>
      <c r="L20" s="44">
        <v>104409.5</v>
      </c>
      <c r="M20" s="66">
        <v>0</v>
      </c>
      <c r="N20" s="43">
        <v>0</v>
      </c>
      <c r="O20" s="44">
        <v>0</v>
      </c>
      <c r="P20" s="74">
        <v>0</v>
      </c>
    </row>
    <row r="21" spans="1:16" ht="15" customHeight="1" x14ac:dyDescent="0.2">
      <c r="A21" s="111"/>
      <c r="B21" s="114"/>
      <c r="C21" s="84" t="s">
        <v>47</v>
      </c>
      <c r="D21" s="44">
        <v>105</v>
      </c>
      <c r="E21" s="53">
        <v>0.43568499999999999</v>
      </c>
      <c r="F21" s="44">
        <v>121167.45714300001</v>
      </c>
      <c r="G21" s="66">
        <v>3.8094999999999997E-2</v>
      </c>
      <c r="H21" s="43">
        <v>29</v>
      </c>
      <c r="I21" s="44">
        <v>134046.862069</v>
      </c>
      <c r="J21" s="74">
        <v>0.103448</v>
      </c>
      <c r="K21" s="44">
        <v>76</v>
      </c>
      <c r="L21" s="44">
        <v>116252.94736799999</v>
      </c>
      <c r="M21" s="66">
        <v>1.3158E-2</v>
      </c>
      <c r="N21" s="43">
        <v>0</v>
      </c>
      <c r="O21" s="44">
        <v>0</v>
      </c>
      <c r="P21" s="74">
        <v>0</v>
      </c>
    </row>
    <row r="22" spans="1:16" ht="15" customHeight="1" x14ac:dyDescent="0.2">
      <c r="A22" s="111"/>
      <c r="B22" s="114"/>
      <c r="C22" s="84" t="s">
        <v>48</v>
      </c>
      <c r="D22" s="44">
        <v>479</v>
      </c>
      <c r="E22" s="53">
        <v>0.26376699999999997</v>
      </c>
      <c r="F22" s="44">
        <v>146224.50521900001</v>
      </c>
      <c r="G22" s="66">
        <v>5.0104000000000003E-2</v>
      </c>
      <c r="H22" s="43">
        <v>208</v>
      </c>
      <c r="I22" s="44">
        <v>151663.403846</v>
      </c>
      <c r="J22" s="74">
        <v>5.7692E-2</v>
      </c>
      <c r="K22" s="44">
        <v>271</v>
      </c>
      <c r="L22" s="44">
        <v>142050</v>
      </c>
      <c r="M22" s="66">
        <v>4.428E-2</v>
      </c>
      <c r="N22" s="43">
        <v>0</v>
      </c>
      <c r="O22" s="44">
        <v>0</v>
      </c>
      <c r="P22" s="74">
        <v>0</v>
      </c>
    </row>
    <row r="23" spans="1:16" ht="15" customHeight="1" x14ac:dyDescent="0.2">
      <c r="A23" s="111"/>
      <c r="B23" s="114"/>
      <c r="C23" s="84" t="s">
        <v>49</v>
      </c>
      <c r="D23" s="44">
        <v>440</v>
      </c>
      <c r="E23" s="53">
        <v>8.5703000000000001E-2</v>
      </c>
      <c r="F23" s="44">
        <v>160972.91818199999</v>
      </c>
      <c r="G23" s="66">
        <v>0.14090900000000001</v>
      </c>
      <c r="H23" s="43">
        <v>179</v>
      </c>
      <c r="I23" s="44">
        <v>158514.61452500001</v>
      </c>
      <c r="J23" s="74">
        <v>0.134078</v>
      </c>
      <c r="K23" s="44">
        <v>261</v>
      </c>
      <c r="L23" s="44">
        <v>162658.881226</v>
      </c>
      <c r="M23" s="66">
        <v>0.145594</v>
      </c>
      <c r="N23" s="43">
        <v>0</v>
      </c>
      <c r="O23" s="44">
        <v>0</v>
      </c>
      <c r="P23" s="74">
        <v>0</v>
      </c>
    </row>
    <row r="24" spans="1:16" ht="15" customHeight="1" x14ac:dyDescent="0.2">
      <c r="A24" s="111"/>
      <c r="B24" s="114"/>
      <c r="C24" s="84" t="s">
        <v>50</v>
      </c>
      <c r="D24" s="44">
        <v>400</v>
      </c>
      <c r="E24" s="53">
        <v>4.9401E-2</v>
      </c>
      <c r="F24" s="44">
        <v>185450.07750000001</v>
      </c>
      <c r="G24" s="66">
        <v>0.33250000000000002</v>
      </c>
      <c r="H24" s="43">
        <v>160</v>
      </c>
      <c r="I24" s="44">
        <v>193635.05</v>
      </c>
      <c r="J24" s="74">
        <v>0.38124999999999998</v>
      </c>
      <c r="K24" s="44">
        <v>240</v>
      </c>
      <c r="L24" s="44">
        <v>179993.42916699999</v>
      </c>
      <c r="M24" s="66">
        <v>0.3</v>
      </c>
      <c r="N24" s="43">
        <v>0</v>
      </c>
      <c r="O24" s="44">
        <v>0</v>
      </c>
      <c r="P24" s="74">
        <v>0</v>
      </c>
    </row>
    <row r="25" spans="1:16" ht="15" customHeight="1" x14ac:dyDescent="0.2">
      <c r="A25" s="111"/>
      <c r="B25" s="114"/>
      <c r="C25" s="84" t="s">
        <v>51</v>
      </c>
      <c r="D25" s="44">
        <v>263</v>
      </c>
      <c r="E25" s="53">
        <v>3.4396999999999997E-2</v>
      </c>
      <c r="F25" s="44">
        <v>194756.31558900001</v>
      </c>
      <c r="G25" s="66">
        <v>0.38022800000000001</v>
      </c>
      <c r="H25" s="43">
        <v>83</v>
      </c>
      <c r="I25" s="44">
        <v>200107.072289</v>
      </c>
      <c r="J25" s="74">
        <v>0.43373499999999998</v>
      </c>
      <c r="K25" s="44">
        <v>180</v>
      </c>
      <c r="L25" s="44">
        <v>192289.022222</v>
      </c>
      <c r="M25" s="66">
        <v>0.35555599999999998</v>
      </c>
      <c r="N25" s="43">
        <v>0</v>
      </c>
      <c r="O25" s="44">
        <v>0</v>
      </c>
      <c r="P25" s="74">
        <v>0</v>
      </c>
    </row>
    <row r="26" spans="1:16" s="3" customFormat="1" ht="15" customHeight="1" x14ac:dyDescent="0.2">
      <c r="A26" s="111"/>
      <c r="B26" s="114"/>
      <c r="C26" s="84" t="s">
        <v>52</v>
      </c>
      <c r="D26" s="35">
        <v>187</v>
      </c>
      <c r="E26" s="55">
        <v>2.7487999999999999E-2</v>
      </c>
      <c r="F26" s="35">
        <v>202812.80748700001</v>
      </c>
      <c r="G26" s="68">
        <v>0.44385000000000002</v>
      </c>
      <c r="H26" s="43">
        <v>73</v>
      </c>
      <c r="I26" s="44">
        <v>216865.232877</v>
      </c>
      <c r="J26" s="74">
        <v>0.50684899999999999</v>
      </c>
      <c r="K26" s="35">
        <v>114</v>
      </c>
      <c r="L26" s="35">
        <v>193814.32456099999</v>
      </c>
      <c r="M26" s="68">
        <v>0.40350900000000001</v>
      </c>
      <c r="N26" s="43">
        <v>0</v>
      </c>
      <c r="O26" s="44">
        <v>0</v>
      </c>
      <c r="P26" s="74">
        <v>0</v>
      </c>
    </row>
    <row r="27" spans="1:16" ht="15" customHeight="1" x14ac:dyDescent="0.2">
      <c r="A27" s="111"/>
      <c r="B27" s="114"/>
      <c r="C27" s="84" t="s">
        <v>53</v>
      </c>
      <c r="D27" s="44">
        <v>133</v>
      </c>
      <c r="E27" s="53">
        <v>2.2459E-2</v>
      </c>
      <c r="F27" s="44">
        <v>202188.571429</v>
      </c>
      <c r="G27" s="66">
        <v>0.45112799999999997</v>
      </c>
      <c r="H27" s="43">
        <v>51</v>
      </c>
      <c r="I27" s="44">
        <v>185469.13725500001</v>
      </c>
      <c r="J27" s="74">
        <v>0.31372499999999998</v>
      </c>
      <c r="K27" s="44">
        <v>82</v>
      </c>
      <c r="L27" s="44">
        <v>212587.24390199999</v>
      </c>
      <c r="M27" s="66">
        <v>0.53658499999999998</v>
      </c>
      <c r="N27" s="43">
        <v>0</v>
      </c>
      <c r="O27" s="44">
        <v>0</v>
      </c>
      <c r="P27" s="74">
        <v>0</v>
      </c>
    </row>
    <row r="28" spans="1:16" ht="15" customHeight="1" x14ac:dyDescent="0.2">
      <c r="A28" s="111"/>
      <c r="B28" s="114"/>
      <c r="C28" s="84" t="s">
        <v>54</v>
      </c>
      <c r="D28" s="44">
        <v>57</v>
      </c>
      <c r="E28" s="53">
        <v>1.2795000000000001E-2</v>
      </c>
      <c r="F28" s="44">
        <v>238988.70175400001</v>
      </c>
      <c r="G28" s="66">
        <v>0.54386000000000001</v>
      </c>
      <c r="H28" s="43">
        <v>21</v>
      </c>
      <c r="I28" s="44">
        <v>220163.285714</v>
      </c>
      <c r="J28" s="74">
        <v>0.42857099999999998</v>
      </c>
      <c r="K28" s="44">
        <v>36</v>
      </c>
      <c r="L28" s="44">
        <v>249970.19444399999</v>
      </c>
      <c r="M28" s="66">
        <v>0.61111099999999996</v>
      </c>
      <c r="N28" s="43">
        <v>0</v>
      </c>
      <c r="O28" s="44">
        <v>0</v>
      </c>
      <c r="P28" s="74">
        <v>0</v>
      </c>
    </row>
    <row r="29" spans="1:16" ht="15" customHeight="1" x14ac:dyDescent="0.2">
      <c r="A29" s="111"/>
      <c r="B29" s="114"/>
      <c r="C29" s="84" t="s">
        <v>55</v>
      </c>
      <c r="D29" s="44">
        <v>26</v>
      </c>
      <c r="E29" s="53">
        <v>7.3590000000000001E-3</v>
      </c>
      <c r="F29" s="44">
        <v>225040.38461499999</v>
      </c>
      <c r="G29" s="66">
        <v>0.230769</v>
      </c>
      <c r="H29" s="43">
        <v>10</v>
      </c>
      <c r="I29" s="44">
        <v>193468.9</v>
      </c>
      <c r="J29" s="74">
        <v>0.1</v>
      </c>
      <c r="K29" s="44">
        <v>16</v>
      </c>
      <c r="L29" s="44">
        <v>244772.5625</v>
      </c>
      <c r="M29" s="66">
        <v>0.3125</v>
      </c>
      <c r="N29" s="43">
        <v>0</v>
      </c>
      <c r="O29" s="44">
        <v>0</v>
      </c>
      <c r="P29" s="74">
        <v>0</v>
      </c>
    </row>
    <row r="30" spans="1:16" s="3" customFormat="1" ht="15" customHeight="1" x14ac:dyDescent="0.2">
      <c r="A30" s="111"/>
      <c r="B30" s="114"/>
      <c r="C30" s="84" t="s">
        <v>56</v>
      </c>
      <c r="D30" s="35">
        <v>26</v>
      </c>
      <c r="E30" s="55">
        <v>4.6860000000000001E-3</v>
      </c>
      <c r="F30" s="35">
        <v>133581.07692299999</v>
      </c>
      <c r="G30" s="68">
        <v>0.15384600000000001</v>
      </c>
      <c r="H30" s="43">
        <v>22</v>
      </c>
      <c r="I30" s="44">
        <v>106461.59090900001</v>
      </c>
      <c r="J30" s="74">
        <v>0.18181800000000001</v>
      </c>
      <c r="K30" s="35">
        <v>4</v>
      </c>
      <c r="L30" s="35">
        <v>282738.25</v>
      </c>
      <c r="M30" s="68">
        <v>0</v>
      </c>
      <c r="N30" s="43">
        <v>0</v>
      </c>
      <c r="O30" s="44">
        <v>0</v>
      </c>
      <c r="P30" s="74">
        <v>0</v>
      </c>
    </row>
    <row r="31" spans="1:16" s="3" customFormat="1" ht="15" customHeight="1" x14ac:dyDescent="0.2">
      <c r="A31" s="112"/>
      <c r="B31" s="115"/>
      <c r="C31" s="85" t="s">
        <v>9</v>
      </c>
      <c r="D31" s="46">
        <v>2125</v>
      </c>
      <c r="E31" s="54">
        <v>4.3159999999999997E-2</v>
      </c>
      <c r="F31" s="46">
        <v>172851.74776500001</v>
      </c>
      <c r="G31" s="67">
        <v>0.23905899999999999</v>
      </c>
      <c r="H31" s="87">
        <v>841</v>
      </c>
      <c r="I31" s="46">
        <v>173274.56480399999</v>
      </c>
      <c r="J31" s="75">
        <v>0.24256800000000001</v>
      </c>
      <c r="K31" s="46">
        <v>1284</v>
      </c>
      <c r="L31" s="46">
        <v>172574.80919</v>
      </c>
      <c r="M31" s="67">
        <v>0.23676</v>
      </c>
      <c r="N31" s="87">
        <v>0</v>
      </c>
      <c r="O31" s="46">
        <v>0</v>
      </c>
      <c r="P31" s="75">
        <v>0</v>
      </c>
    </row>
    <row r="32" spans="1:16" ht="15" customHeight="1" x14ac:dyDescent="0.2">
      <c r="A32" s="110">
        <v>3</v>
      </c>
      <c r="B32" s="113" t="s">
        <v>58</v>
      </c>
      <c r="C32" s="84" t="s">
        <v>46</v>
      </c>
      <c r="D32" s="44">
        <v>4</v>
      </c>
      <c r="E32" s="44">
        <v>0</v>
      </c>
      <c r="F32" s="44">
        <v>-21385.470796000001</v>
      </c>
      <c r="G32" s="66">
        <v>-8.8888999999999996E-2</v>
      </c>
      <c r="H32" s="43">
        <v>2</v>
      </c>
      <c r="I32" s="44">
        <v>-58369.640038999998</v>
      </c>
      <c r="J32" s="74">
        <v>-0.13333300000000001</v>
      </c>
      <c r="K32" s="44">
        <v>2</v>
      </c>
      <c r="L32" s="44">
        <v>25502.838625</v>
      </c>
      <c r="M32" s="66">
        <v>0</v>
      </c>
      <c r="N32" s="43">
        <v>0</v>
      </c>
      <c r="O32" s="44">
        <v>0</v>
      </c>
      <c r="P32" s="74">
        <v>0</v>
      </c>
    </row>
    <row r="33" spans="1:16" ht="15" customHeight="1" x14ac:dyDescent="0.2">
      <c r="A33" s="111"/>
      <c r="B33" s="114"/>
      <c r="C33" s="84" t="s">
        <v>47</v>
      </c>
      <c r="D33" s="44">
        <v>68</v>
      </c>
      <c r="E33" s="44">
        <v>0</v>
      </c>
      <c r="F33" s="44">
        <v>-548.90425700000003</v>
      </c>
      <c r="G33" s="66">
        <v>3.8094999999999997E-2</v>
      </c>
      <c r="H33" s="43">
        <v>18</v>
      </c>
      <c r="I33" s="44">
        <v>-12853.789462999999</v>
      </c>
      <c r="J33" s="74">
        <v>0.103448</v>
      </c>
      <c r="K33" s="44">
        <v>50</v>
      </c>
      <c r="L33" s="44">
        <v>5191.4779470000003</v>
      </c>
      <c r="M33" s="66">
        <v>1.3158E-2</v>
      </c>
      <c r="N33" s="43">
        <v>0</v>
      </c>
      <c r="O33" s="44">
        <v>0</v>
      </c>
      <c r="P33" s="74">
        <v>0</v>
      </c>
    </row>
    <row r="34" spans="1:16" ht="15" customHeight="1" x14ac:dyDescent="0.2">
      <c r="A34" s="111"/>
      <c r="B34" s="114"/>
      <c r="C34" s="84" t="s">
        <v>48</v>
      </c>
      <c r="D34" s="44">
        <v>217</v>
      </c>
      <c r="E34" s="44">
        <v>0</v>
      </c>
      <c r="F34" s="44">
        <v>1795.6778979999999</v>
      </c>
      <c r="G34" s="66">
        <v>-5.6765999999999997E-2</v>
      </c>
      <c r="H34" s="43">
        <v>120</v>
      </c>
      <c r="I34" s="44">
        <v>-819.91453200000001</v>
      </c>
      <c r="J34" s="74">
        <v>-0.112762</v>
      </c>
      <c r="K34" s="44">
        <v>97</v>
      </c>
      <c r="L34" s="44">
        <v>1694.708386</v>
      </c>
      <c r="M34" s="66">
        <v>-3.0432000000000001E-2</v>
      </c>
      <c r="N34" s="43">
        <v>0</v>
      </c>
      <c r="O34" s="44">
        <v>0</v>
      </c>
      <c r="P34" s="74">
        <v>0</v>
      </c>
    </row>
    <row r="35" spans="1:16" ht="15" customHeight="1" x14ac:dyDescent="0.2">
      <c r="A35" s="111"/>
      <c r="B35" s="114"/>
      <c r="C35" s="84" t="s">
        <v>49</v>
      </c>
      <c r="D35" s="44">
        <v>-258</v>
      </c>
      <c r="E35" s="44">
        <v>0</v>
      </c>
      <c r="F35" s="44">
        <v>-3768.3571440000001</v>
      </c>
      <c r="G35" s="66">
        <v>-0.119836</v>
      </c>
      <c r="H35" s="43">
        <v>-81</v>
      </c>
      <c r="I35" s="44">
        <v>-26135.254803</v>
      </c>
      <c r="J35" s="74">
        <v>-0.319768</v>
      </c>
      <c r="K35" s="44">
        <v>-177</v>
      </c>
      <c r="L35" s="44">
        <v>9735.4927509999998</v>
      </c>
      <c r="M35" s="66">
        <v>-5.2499999999999997E-4</v>
      </c>
      <c r="N35" s="43">
        <v>0</v>
      </c>
      <c r="O35" s="44">
        <v>0</v>
      </c>
      <c r="P35" s="74">
        <v>0</v>
      </c>
    </row>
    <row r="36" spans="1:16" ht="15" customHeight="1" x14ac:dyDescent="0.2">
      <c r="A36" s="111"/>
      <c r="B36" s="114"/>
      <c r="C36" s="84" t="s">
        <v>50</v>
      </c>
      <c r="D36" s="44">
        <v>-414</v>
      </c>
      <c r="E36" s="44">
        <v>0</v>
      </c>
      <c r="F36" s="44">
        <v>-2616.464833</v>
      </c>
      <c r="G36" s="66">
        <v>-7.7818999999999999E-2</v>
      </c>
      <c r="H36" s="43">
        <v>-145</v>
      </c>
      <c r="I36" s="44">
        <v>-18241.70076</v>
      </c>
      <c r="J36" s="74">
        <v>-0.25153700000000001</v>
      </c>
      <c r="K36" s="44">
        <v>-269</v>
      </c>
      <c r="L36" s="44">
        <v>6194.3005279999998</v>
      </c>
      <c r="M36" s="66">
        <v>2.2985999999999999E-2</v>
      </c>
      <c r="N36" s="43">
        <v>0</v>
      </c>
      <c r="O36" s="44">
        <v>0</v>
      </c>
      <c r="P36" s="74">
        <v>0</v>
      </c>
    </row>
    <row r="37" spans="1:16" ht="15" customHeight="1" x14ac:dyDescent="0.2">
      <c r="A37" s="111"/>
      <c r="B37" s="114"/>
      <c r="C37" s="84" t="s">
        <v>51</v>
      </c>
      <c r="D37" s="44">
        <v>-391</v>
      </c>
      <c r="E37" s="44">
        <v>0</v>
      </c>
      <c r="F37" s="44">
        <v>-13319.014348999999</v>
      </c>
      <c r="G37" s="66">
        <v>-0.21304400000000001</v>
      </c>
      <c r="H37" s="43">
        <v>-138</v>
      </c>
      <c r="I37" s="44">
        <v>-27386.32933</v>
      </c>
      <c r="J37" s="74">
        <v>-0.29929699999999998</v>
      </c>
      <c r="K37" s="44">
        <v>-253</v>
      </c>
      <c r="L37" s="44">
        <v>-5875.4674359999999</v>
      </c>
      <c r="M37" s="66">
        <v>-0.166384</v>
      </c>
      <c r="N37" s="43">
        <v>0</v>
      </c>
      <c r="O37" s="44">
        <v>0</v>
      </c>
      <c r="P37" s="74">
        <v>0</v>
      </c>
    </row>
    <row r="38" spans="1:16" s="3" customFormat="1" ht="15" customHeight="1" x14ac:dyDescent="0.2">
      <c r="A38" s="111"/>
      <c r="B38" s="114"/>
      <c r="C38" s="84" t="s">
        <v>52</v>
      </c>
      <c r="D38" s="35">
        <v>-319</v>
      </c>
      <c r="E38" s="35">
        <v>0</v>
      </c>
      <c r="F38" s="35">
        <v>-16639.509311000002</v>
      </c>
      <c r="G38" s="68">
        <v>-0.32294800000000001</v>
      </c>
      <c r="H38" s="43">
        <v>-95</v>
      </c>
      <c r="I38" s="44">
        <v>-844.27959599999997</v>
      </c>
      <c r="J38" s="74">
        <v>-0.20743600000000001</v>
      </c>
      <c r="K38" s="35">
        <v>-224</v>
      </c>
      <c r="L38" s="35">
        <v>-26504.238172000001</v>
      </c>
      <c r="M38" s="68">
        <v>-0.38939099999999999</v>
      </c>
      <c r="N38" s="43">
        <v>0</v>
      </c>
      <c r="O38" s="44">
        <v>0</v>
      </c>
      <c r="P38" s="74">
        <v>0</v>
      </c>
    </row>
    <row r="39" spans="1:16" ht="15" customHeight="1" x14ac:dyDescent="0.2">
      <c r="A39" s="111"/>
      <c r="B39" s="114"/>
      <c r="C39" s="84" t="s">
        <v>53</v>
      </c>
      <c r="D39" s="44">
        <v>-311</v>
      </c>
      <c r="E39" s="44">
        <v>0</v>
      </c>
      <c r="F39" s="44">
        <v>-14916.655412</v>
      </c>
      <c r="G39" s="66">
        <v>-0.181755</v>
      </c>
      <c r="H39" s="43">
        <v>-85</v>
      </c>
      <c r="I39" s="44">
        <v>-24079.268392999998</v>
      </c>
      <c r="J39" s="74">
        <v>-0.20833299999999999</v>
      </c>
      <c r="K39" s="44">
        <v>-226</v>
      </c>
      <c r="L39" s="44">
        <v>-7854.7611280000001</v>
      </c>
      <c r="M39" s="66">
        <v>-0.145233</v>
      </c>
      <c r="N39" s="43">
        <v>0</v>
      </c>
      <c r="O39" s="44">
        <v>0</v>
      </c>
      <c r="P39" s="74">
        <v>0</v>
      </c>
    </row>
    <row r="40" spans="1:16" ht="15" customHeight="1" x14ac:dyDescent="0.2">
      <c r="A40" s="111"/>
      <c r="B40" s="114"/>
      <c r="C40" s="84" t="s">
        <v>54</v>
      </c>
      <c r="D40" s="44">
        <v>-206</v>
      </c>
      <c r="E40" s="44">
        <v>0</v>
      </c>
      <c r="F40" s="44">
        <v>32976.219224</v>
      </c>
      <c r="G40" s="66">
        <v>6.8573999999999996E-2</v>
      </c>
      <c r="H40" s="43">
        <v>-60</v>
      </c>
      <c r="I40" s="44">
        <v>27206.980368</v>
      </c>
      <c r="J40" s="74">
        <v>0.132275</v>
      </c>
      <c r="K40" s="44">
        <v>-146</v>
      </c>
      <c r="L40" s="44">
        <v>38146.995694999998</v>
      </c>
      <c r="M40" s="66">
        <v>5.6166000000000001E-2</v>
      </c>
      <c r="N40" s="43">
        <v>0</v>
      </c>
      <c r="O40" s="44">
        <v>0</v>
      </c>
      <c r="P40" s="74">
        <v>0</v>
      </c>
    </row>
    <row r="41" spans="1:16" ht="15" customHeight="1" x14ac:dyDescent="0.2">
      <c r="A41" s="111"/>
      <c r="B41" s="114"/>
      <c r="C41" s="84" t="s">
        <v>55</v>
      </c>
      <c r="D41" s="44">
        <v>-276</v>
      </c>
      <c r="E41" s="44">
        <v>0</v>
      </c>
      <c r="F41" s="44">
        <v>5105.4246819999998</v>
      </c>
      <c r="G41" s="66">
        <v>-0.153337</v>
      </c>
      <c r="H41" s="43">
        <v>-121</v>
      </c>
      <c r="I41" s="44">
        <v>-22712.86463</v>
      </c>
      <c r="J41" s="74">
        <v>-6.7938999999999999E-2</v>
      </c>
      <c r="K41" s="44">
        <v>-155</v>
      </c>
      <c r="L41" s="44">
        <v>21962.347685000001</v>
      </c>
      <c r="M41" s="66">
        <v>-0.237208</v>
      </c>
      <c r="N41" s="43">
        <v>0</v>
      </c>
      <c r="O41" s="44">
        <v>0</v>
      </c>
      <c r="P41" s="74">
        <v>0</v>
      </c>
    </row>
    <row r="42" spans="1:16" s="3" customFormat="1" ht="15" customHeight="1" x14ac:dyDescent="0.2">
      <c r="A42" s="111"/>
      <c r="B42" s="114"/>
      <c r="C42" s="84" t="s">
        <v>56</v>
      </c>
      <c r="D42" s="35">
        <v>-342</v>
      </c>
      <c r="E42" s="35">
        <v>0</v>
      </c>
      <c r="F42" s="35">
        <v>-112911.619431</v>
      </c>
      <c r="G42" s="68">
        <v>-0.19941500000000001</v>
      </c>
      <c r="H42" s="43">
        <v>-103</v>
      </c>
      <c r="I42" s="44">
        <v>-97131.034734000001</v>
      </c>
      <c r="J42" s="74">
        <v>0.11781800000000001</v>
      </c>
      <c r="K42" s="35">
        <v>-239</v>
      </c>
      <c r="L42" s="35">
        <v>14177.616037</v>
      </c>
      <c r="M42" s="68">
        <v>-0.502058</v>
      </c>
      <c r="N42" s="43">
        <v>0</v>
      </c>
      <c r="O42" s="44">
        <v>0</v>
      </c>
      <c r="P42" s="74">
        <v>0</v>
      </c>
    </row>
    <row r="43" spans="1:16" s="3" customFormat="1" ht="15" customHeight="1" x14ac:dyDescent="0.2">
      <c r="A43" s="112"/>
      <c r="B43" s="115"/>
      <c r="C43" s="85" t="s">
        <v>9</v>
      </c>
      <c r="D43" s="46">
        <v>-2228</v>
      </c>
      <c r="E43" s="46">
        <v>0</v>
      </c>
      <c r="F43" s="46">
        <v>-26014.211772999999</v>
      </c>
      <c r="G43" s="67">
        <v>-0.21419199999999999</v>
      </c>
      <c r="H43" s="87">
        <v>-688</v>
      </c>
      <c r="I43" s="46">
        <v>-31218.862428</v>
      </c>
      <c r="J43" s="75">
        <v>-0.237484</v>
      </c>
      <c r="K43" s="46">
        <v>-1540</v>
      </c>
      <c r="L43" s="46">
        <v>-23244.267167000002</v>
      </c>
      <c r="M43" s="67">
        <v>-0.20197899999999999</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8</v>
      </c>
      <c r="E45" s="53">
        <v>3.3195000000000002E-2</v>
      </c>
      <c r="F45" s="44">
        <v>135073.75</v>
      </c>
      <c r="G45" s="66">
        <v>0</v>
      </c>
      <c r="H45" s="43">
        <v>2</v>
      </c>
      <c r="I45" s="44">
        <v>126108</v>
      </c>
      <c r="J45" s="74">
        <v>0</v>
      </c>
      <c r="K45" s="44">
        <v>6</v>
      </c>
      <c r="L45" s="44">
        <v>138062.33333299999</v>
      </c>
      <c r="M45" s="66">
        <v>0</v>
      </c>
      <c r="N45" s="43">
        <v>0</v>
      </c>
      <c r="O45" s="44">
        <v>0</v>
      </c>
      <c r="P45" s="74">
        <v>0</v>
      </c>
    </row>
    <row r="46" spans="1:16" ht="15" customHeight="1" x14ac:dyDescent="0.2">
      <c r="A46" s="111"/>
      <c r="B46" s="114"/>
      <c r="C46" s="84" t="s">
        <v>48</v>
      </c>
      <c r="D46" s="44">
        <v>129</v>
      </c>
      <c r="E46" s="53">
        <v>7.1035000000000001E-2</v>
      </c>
      <c r="F46" s="44">
        <v>168634.92248099999</v>
      </c>
      <c r="G46" s="66">
        <v>0.108527</v>
      </c>
      <c r="H46" s="43">
        <v>46</v>
      </c>
      <c r="I46" s="44">
        <v>168495.434783</v>
      </c>
      <c r="J46" s="74">
        <v>8.6957000000000007E-2</v>
      </c>
      <c r="K46" s="44">
        <v>83</v>
      </c>
      <c r="L46" s="44">
        <v>168712.22891599999</v>
      </c>
      <c r="M46" s="66">
        <v>0.12048200000000001</v>
      </c>
      <c r="N46" s="43">
        <v>0</v>
      </c>
      <c r="O46" s="44">
        <v>0</v>
      </c>
      <c r="P46" s="74">
        <v>0</v>
      </c>
    </row>
    <row r="47" spans="1:16" ht="15" customHeight="1" x14ac:dyDescent="0.2">
      <c r="A47" s="111"/>
      <c r="B47" s="114"/>
      <c r="C47" s="84" t="s">
        <v>49</v>
      </c>
      <c r="D47" s="44">
        <v>396</v>
      </c>
      <c r="E47" s="53">
        <v>7.7132999999999993E-2</v>
      </c>
      <c r="F47" s="44">
        <v>186254.89141400001</v>
      </c>
      <c r="G47" s="66">
        <v>0.28030300000000002</v>
      </c>
      <c r="H47" s="43">
        <v>136</v>
      </c>
      <c r="I47" s="44">
        <v>194830.33088200001</v>
      </c>
      <c r="J47" s="74">
        <v>0.33823500000000001</v>
      </c>
      <c r="K47" s="44">
        <v>260</v>
      </c>
      <c r="L47" s="44">
        <v>181769.276923</v>
      </c>
      <c r="M47" s="66">
        <v>0.25</v>
      </c>
      <c r="N47" s="43">
        <v>0</v>
      </c>
      <c r="O47" s="44">
        <v>0</v>
      </c>
      <c r="P47" s="74">
        <v>0</v>
      </c>
    </row>
    <row r="48" spans="1:16" ht="15" customHeight="1" x14ac:dyDescent="0.2">
      <c r="A48" s="111"/>
      <c r="B48" s="114"/>
      <c r="C48" s="84" t="s">
        <v>50</v>
      </c>
      <c r="D48" s="44">
        <v>654</v>
      </c>
      <c r="E48" s="53">
        <v>8.0770999999999996E-2</v>
      </c>
      <c r="F48" s="44">
        <v>219271.28440400001</v>
      </c>
      <c r="G48" s="66">
        <v>0.56422000000000005</v>
      </c>
      <c r="H48" s="43">
        <v>226</v>
      </c>
      <c r="I48" s="44">
        <v>214997.08849600001</v>
      </c>
      <c r="J48" s="74">
        <v>0.57522099999999998</v>
      </c>
      <c r="K48" s="44">
        <v>428</v>
      </c>
      <c r="L48" s="44">
        <v>221528.21962600001</v>
      </c>
      <c r="M48" s="66">
        <v>0.55841099999999999</v>
      </c>
      <c r="N48" s="43">
        <v>0</v>
      </c>
      <c r="O48" s="44">
        <v>0</v>
      </c>
      <c r="P48" s="74">
        <v>0</v>
      </c>
    </row>
    <row r="49" spans="1:16" ht="15" customHeight="1" x14ac:dyDescent="0.2">
      <c r="A49" s="111"/>
      <c r="B49" s="114"/>
      <c r="C49" s="84" t="s">
        <v>51</v>
      </c>
      <c r="D49" s="44">
        <v>537</v>
      </c>
      <c r="E49" s="53">
        <v>7.0233000000000004E-2</v>
      </c>
      <c r="F49" s="44">
        <v>235797.50279299999</v>
      </c>
      <c r="G49" s="66">
        <v>0.72439500000000001</v>
      </c>
      <c r="H49" s="43">
        <v>193</v>
      </c>
      <c r="I49" s="44">
        <v>240628.564767</v>
      </c>
      <c r="J49" s="74">
        <v>0.75129500000000005</v>
      </c>
      <c r="K49" s="44">
        <v>344</v>
      </c>
      <c r="L49" s="44">
        <v>233087.052326</v>
      </c>
      <c r="M49" s="66">
        <v>0.70930199999999999</v>
      </c>
      <c r="N49" s="43">
        <v>0</v>
      </c>
      <c r="O49" s="44">
        <v>0</v>
      </c>
      <c r="P49" s="74">
        <v>0</v>
      </c>
    </row>
    <row r="50" spans="1:16" s="3" customFormat="1" ht="15" customHeight="1" x14ac:dyDescent="0.2">
      <c r="A50" s="111"/>
      <c r="B50" s="114"/>
      <c r="C50" s="84" t="s">
        <v>52</v>
      </c>
      <c r="D50" s="35">
        <v>376</v>
      </c>
      <c r="E50" s="55">
        <v>5.527E-2</v>
      </c>
      <c r="F50" s="35">
        <v>249832.75531899999</v>
      </c>
      <c r="G50" s="68">
        <v>0.84308499999999997</v>
      </c>
      <c r="H50" s="43">
        <v>124</v>
      </c>
      <c r="I50" s="44">
        <v>252435.65322599999</v>
      </c>
      <c r="J50" s="74">
        <v>0.88709700000000002</v>
      </c>
      <c r="K50" s="35">
        <v>252</v>
      </c>
      <c r="L50" s="35">
        <v>248551.964286</v>
      </c>
      <c r="M50" s="68">
        <v>0.82142899999999996</v>
      </c>
      <c r="N50" s="43">
        <v>0</v>
      </c>
      <c r="O50" s="44">
        <v>0</v>
      </c>
      <c r="P50" s="74">
        <v>0</v>
      </c>
    </row>
    <row r="51" spans="1:16" ht="15" customHeight="1" x14ac:dyDescent="0.2">
      <c r="A51" s="111"/>
      <c r="B51" s="114"/>
      <c r="C51" s="84" t="s">
        <v>53</v>
      </c>
      <c r="D51" s="44">
        <v>255</v>
      </c>
      <c r="E51" s="53">
        <v>4.3060000000000001E-2</v>
      </c>
      <c r="F51" s="44">
        <v>239426.462745</v>
      </c>
      <c r="G51" s="66">
        <v>0.67058799999999996</v>
      </c>
      <c r="H51" s="43">
        <v>81</v>
      </c>
      <c r="I51" s="44">
        <v>227278.17284000001</v>
      </c>
      <c r="J51" s="74">
        <v>0.48148099999999999</v>
      </c>
      <c r="K51" s="44">
        <v>174</v>
      </c>
      <c r="L51" s="44">
        <v>245081.701149</v>
      </c>
      <c r="M51" s="66">
        <v>0.75862099999999999</v>
      </c>
      <c r="N51" s="43">
        <v>0</v>
      </c>
      <c r="O51" s="44">
        <v>0</v>
      </c>
      <c r="P51" s="74">
        <v>0</v>
      </c>
    </row>
    <row r="52" spans="1:16" ht="15" customHeight="1" x14ac:dyDescent="0.2">
      <c r="A52" s="111"/>
      <c r="B52" s="114"/>
      <c r="C52" s="84" t="s">
        <v>54</v>
      </c>
      <c r="D52" s="44">
        <v>100</v>
      </c>
      <c r="E52" s="53">
        <v>2.2447000000000002E-2</v>
      </c>
      <c r="F52" s="44">
        <v>248084.44</v>
      </c>
      <c r="G52" s="66">
        <v>0.57999999999999996</v>
      </c>
      <c r="H52" s="43">
        <v>37</v>
      </c>
      <c r="I52" s="44">
        <v>235027.64864900001</v>
      </c>
      <c r="J52" s="74">
        <v>0.45945900000000001</v>
      </c>
      <c r="K52" s="44">
        <v>63</v>
      </c>
      <c r="L52" s="44">
        <v>255752.714286</v>
      </c>
      <c r="M52" s="66">
        <v>0.65079399999999998</v>
      </c>
      <c r="N52" s="43">
        <v>0</v>
      </c>
      <c r="O52" s="44">
        <v>0</v>
      </c>
      <c r="P52" s="74">
        <v>0</v>
      </c>
    </row>
    <row r="53" spans="1:16" ht="15" customHeight="1" x14ac:dyDescent="0.2">
      <c r="A53" s="111"/>
      <c r="B53" s="114"/>
      <c r="C53" s="84" t="s">
        <v>55</v>
      </c>
      <c r="D53" s="44">
        <v>52</v>
      </c>
      <c r="E53" s="53">
        <v>1.4718E-2</v>
      </c>
      <c r="F53" s="44">
        <v>256458.92307700001</v>
      </c>
      <c r="G53" s="66">
        <v>0.34615400000000002</v>
      </c>
      <c r="H53" s="43">
        <v>20</v>
      </c>
      <c r="I53" s="44">
        <v>242936.55</v>
      </c>
      <c r="J53" s="74">
        <v>0.35</v>
      </c>
      <c r="K53" s="44">
        <v>32</v>
      </c>
      <c r="L53" s="44">
        <v>264910.40625</v>
      </c>
      <c r="M53" s="66">
        <v>0.34375</v>
      </c>
      <c r="N53" s="43">
        <v>0</v>
      </c>
      <c r="O53" s="44">
        <v>0</v>
      </c>
      <c r="P53" s="74">
        <v>0</v>
      </c>
    </row>
    <row r="54" spans="1:16" s="3" customFormat="1" ht="15" customHeight="1" x14ac:dyDescent="0.2">
      <c r="A54" s="111"/>
      <c r="B54" s="114"/>
      <c r="C54" s="84" t="s">
        <v>56</v>
      </c>
      <c r="D54" s="35">
        <v>13</v>
      </c>
      <c r="E54" s="55">
        <v>2.343E-3</v>
      </c>
      <c r="F54" s="35">
        <v>274272.76923099998</v>
      </c>
      <c r="G54" s="68">
        <v>0.230769</v>
      </c>
      <c r="H54" s="43">
        <v>5</v>
      </c>
      <c r="I54" s="44">
        <v>248867.4</v>
      </c>
      <c r="J54" s="74">
        <v>0</v>
      </c>
      <c r="K54" s="35">
        <v>8</v>
      </c>
      <c r="L54" s="35">
        <v>290151.125</v>
      </c>
      <c r="M54" s="68">
        <v>0.375</v>
      </c>
      <c r="N54" s="43">
        <v>0</v>
      </c>
      <c r="O54" s="44">
        <v>0</v>
      </c>
      <c r="P54" s="74">
        <v>0</v>
      </c>
    </row>
    <row r="55" spans="1:16" s="3" customFormat="1" ht="15" customHeight="1" x14ac:dyDescent="0.2">
      <c r="A55" s="112"/>
      <c r="B55" s="115"/>
      <c r="C55" s="85" t="s">
        <v>9</v>
      </c>
      <c r="D55" s="46">
        <v>2520</v>
      </c>
      <c r="E55" s="54">
        <v>5.1182999999999999E-2</v>
      </c>
      <c r="F55" s="46">
        <v>223539.21785700001</v>
      </c>
      <c r="G55" s="67">
        <v>0.57539700000000005</v>
      </c>
      <c r="H55" s="87">
        <v>870</v>
      </c>
      <c r="I55" s="46">
        <v>223035.89655199999</v>
      </c>
      <c r="J55" s="75">
        <v>0.57241399999999998</v>
      </c>
      <c r="K55" s="46">
        <v>1650</v>
      </c>
      <c r="L55" s="46">
        <v>223804.60545500001</v>
      </c>
      <c r="M55" s="67">
        <v>0.57696999999999998</v>
      </c>
      <c r="N55" s="87">
        <v>0</v>
      </c>
      <c r="O55" s="46">
        <v>0</v>
      </c>
      <c r="P55" s="75">
        <v>0</v>
      </c>
    </row>
    <row r="56" spans="1:16" ht="15" customHeight="1" x14ac:dyDescent="0.2">
      <c r="A56" s="110">
        <v>5</v>
      </c>
      <c r="B56" s="113" t="s">
        <v>60</v>
      </c>
      <c r="C56" s="84" t="s">
        <v>46</v>
      </c>
      <c r="D56" s="44">
        <v>39</v>
      </c>
      <c r="E56" s="53">
        <v>1</v>
      </c>
      <c r="F56" s="44">
        <v>84280.897435999999</v>
      </c>
      <c r="G56" s="66">
        <v>7.6923000000000005E-2</v>
      </c>
      <c r="H56" s="43">
        <v>22</v>
      </c>
      <c r="I56" s="44">
        <v>99442.227272999997</v>
      </c>
      <c r="J56" s="74">
        <v>0.13636400000000001</v>
      </c>
      <c r="K56" s="44">
        <v>17</v>
      </c>
      <c r="L56" s="44">
        <v>64660.352940999997</v>
      </c>
      <c r="M56" s="66">
        <v>0</v>
      </c>
      <c r="N56" s="43">
        <v>0</v>
      </c>
      <c r="O56" s="44">
        <v>0</v>
      </c>
      <c r="P56" s="74">
        <v>0</v>
      </c>
    </row>
    <row r="57" spans="1:16" ht="15" customHeight="1" x14ac:dyDescent="0.2">
      <c r="A57" s="111"/>
      <c r="B57" s="114"/>
      <c r="C57" s="84" t="s">
        <v>47</v>
      </c>
      <c r="D57" s="44">
        <v>241</v>
      </c>
      <c r="E57" s="53">
        <v>1</v>
      </c>
      <c r="F57" s="44">
        <v>125616.286307</v>
      </c>
      <c r="G57" s="66">
        <v>5.3941999999999997E-2</v>
      </c>
      <c r="H57" s="43">
        <v>85</v>
      </c>
      <c r="I57" s="44">
        <v>129854.482353</v>
      </c>
      <c r="J57" s="74">
        <v>5.8824000000000001E-2</v>
      </c>
      <c r="K57" s="44">
        <v>156</v>
      </c>
      <c r="L57" s="44">
        <v>123307.012821</v>
      </c>
      <c r="M57" s="66">
        <v>5.1282000000000001E-2</v>
      </c>
      <c r="N57" s="43">
        <v>0</v>
      </c>
      <c r="O57" s="44">
        <v>0</v>
      </c>
      <c r="P57" s="74">
        <v>0</v>
      </c>
    </row>
    <row r="58" spans="1:16" ht="15" customHeight="1" x14ac:dyDescent="0.2">
      <c r="A58" s="111"/>
      <c r="B58" s="114"/>
      <c r="C58" s="84" t="s">
        <v>48</v>
      </c>
      <c r="D58" s="44">
        <v>1816</v>
      </c>
      <c r="E58" s="53">
        <v>1</v>
      </c>
      <c r="F58" s="44">
        <v>157147.249449</v>
      </c>
      <c r="G58" s="66">
        <v>7.4339000000000002E-2</v>
      </c>
      <c r="H58" s="43">
        <v>695</v>
      </c>
      <c r="I58" s="44">
        <v>164521.143885</v>
      </c>
      <c r="J58" s="74">
        <v>0.106475</v>
      </c>
      <c r="K58" s="44">
        <v>1121</v>
      </c>
      <c r="L58" s="44">
        <v>152575.56645899999</v>
      </c>
      <c r="M58" s="66">
        <v>5.4415999999999999E-2</v>
      </c>
      <c r="N58" s="43">
        <v>0</v>
      </c>
      <c r="O58" s="44">
        <v>0</v>
      </c>
      <c r="P58" s="74">
        <v>0</v>
      </c>
    </row>
    <row r="59" spans="1:16" ht="15" customHeight="1" x14ac:dyDescent="0.2">
      <c r="A59" s="111"/>
      <c r="B59" s="114"/>
      <c r="C59" s="84" t="s">
        <v>49</v>
      </c>
      <c r="D59" s="44">
        <v>5134</v>
      </c>
      <c r="E59" s="53">
        <v>1</v>
      </c>
      <c r="F59" s="44">
        <v>185266.183288</v>
      </c>
      <c r="G59" s="66">
        <v>0.224971</v>
      </c>
      <c r="H59" s="43">
        <v>1973</v>
      </c>
      <c r="I59" s="44">
        <v>198822.735935</v>
      </c>
      <c r="J59" s="74">
        <v>0.34009099999999998</v>
      </c>
      <c r="K59" s="44">
        <v>3161</v>
      </c>
      <c r="L59" s="44">
        <v>176804.59569799999</v>
      </c>
      <c r="M59" s="66">
        <v>0.153116</v>
      </c>
      <c r="N59" s="43">
        <v>0</v>
      </c>
      <c r="O59" s="44">
        <v>0</v>
      </c>
      <c r="P59" s="74">
        <v>0</v>
      </c>
    </row>
    <row r="60" spans="1:16" ht="15" customHeight="1" x14ac:dyDescent="0.2">
      <c r="A60" s="111"/>
      <c r="B60" s="114"/>
      <c r="C60" s="84" t="s">
        <v>50</v>
      </c>
      <c r="D60" s="44">
        <v>8097</v>
      </c>
      <c r="E60" s="53">
        <v>1</v>
      </c>
      <c r="F60" s="44">
        <v>217267.20550800001</v>
      </c>
      <c r="G60" s="66">
        <v>0.45325399999999999</v>
      </c>
      <c r="H60" s="43">
        <v>3087</v>
      </c>
      <c r="I60" s="44">
        <v>233719.90702899999</v>
      </c>
      <c r="J60" s="74">
        <v>0.60317500000000002</v>
      </c>
      <c r="K60" s="44">
        <v>5010</v>
      </c>
      <c r="L60" s="44">
        <v>207129.582834</v>
      </c>
      <c r="M60" s="66">
        <v>0.36087799999999998</v>
      </c>
      <c r="N60" s="43">
        <v>0</v>
      </c>
      <c r="O60" s="44">
        <v>0</v>
      </c>
      <c r="P60" s="74">
        <v>0</v>
      </c>
    </row>
    <row r="61" spans="1:16" ht="15" customHeight="1" x14ac:dyDescent="0.2">
      <c r="A61" s="111"/>
      <c r="B61" s="114"/>
      <c r="C61" s="84" t="s">
        <v>51</v>
      </c>
      <c r="D61" s="44">
        <v>7646</v>
      </c>
      <c r="E61" s="53">
        <v>1</v>
      </c>
      <c r="F61" s="44">
        <v>244836.59272799999</v>
      </c>
      <c r="G61" s="66">
        <v>0.65733699999999995</v>
      </c>
      <c r="H61" s="43">
        <v>2956</v>
      </c>
      <c r="I61" s="44">
        <v>255828.987483</v>
      </c>
      <c r="J61" s="74">
        <v>0.70297699999999996</v>
      </c>
      <c r="K61" s="44">
        <v>4690</v>
      </c>
      <c r="L61" s="44">
        <v>237908.3371</v>
      </c>
      <c r="M61" s="66">
        <v>0.62857099999999999</v>
      </c>
      <c r="N61" s="43">
        <v>0</v>
      </c>
      <c r="O61" s="44">
        <v>0</v>
      </c>
      <c r="P61" s="74">
        <v>0</v>
      </c>
    </row>
    <row r="62" spans="1:16" s="3" customFormat="1" ht="15" customHeight="1" x14ac:dyDescent="0.2">
      <c r="A62" s="111"/>
      <c r="B62" s="114"/>
      <c r="C62" s="84" t="s">
        <v>52</v>
      </c>
      <c r="D62" s="35">
        <v>6803</v>
      </c>
      <c r="E62" s="55">
        <v>1</v>
      </c>
      <c r="F62" s="35">
        <v>259130.03939399999</v>
      </c>
      <c r="G62" s="68">
        <v>0.80626200000000003</v>
      </c>
      <c r="H62" s="43">
        <v>2476</v>
      </c>
      <c r="I62" s="44">
        <v>253642.903877</v>
      </c>
      <c r="J62" s="74">
        <v>0.70718899999999996</v>
      </c>
      <c r="K62" s="35">
        <v>4327</v>
      </c>
      <c r="L62" s="35">
        <v>262269.89322899998</v>
      </c>
      <c r="M62" s="68">
        <v>0.862954</v>
      </c>
      <c r="N62" s="43">
        <v>0</v>
      </c>
      <c r="O62" s="44">
        <v>0</v>
      </c>
      <c r="P62" s="74">
        <v>0</v>
      </c>
    </row>
    <row r="63" spans="1:16" ht="15" customHeight="1" x14ac:dyDescent="0.2">
      <c r="A63" s="111"/>
      <c r="B63" s="114"/>
      <c r="C63" s="84" t="s">
        <v>53</v>
      </c>
      <c r="D63" s="44">
        <v>5922</v>
      </c>
      <c r="E63" s="53">
        <v>1</v>
      </c>
      <c r="F63" s="44">
        <v>261812.052685</v>
      </c>
      <c r="G63" s="66">
        <v>0.83316400000000002</v>
      </c>
      <c r="H63" s="43">
        <v>2302</v>
      </c>
      <c r="I63" s="44">
        <v>248822.98522999999</v>
      </c>
      <c r="J63" s="74">
        <v>0.63466599999999995</v>
      </c>
      <c r="K63" s="44">
        <v>3620</v>
      </c>
      <c r="L63" s="44">
        <v>270071.95138099999</v>
      </c>
      <c r="M63" s="66">
        <v>0.95939200000000002</v>
      </c>
      <c r="N63" s="43">
        <v>0</v>
      </c>
      <c r="O63" s="44">
        <v>0</v>
      </c>
      <c r="P63" s="74">
        <v>0</v>
      </c>
    </row>
    <row r="64" spans="1:16" ht="15" customHeight="1" x14ac:dyDescent="0.2">
      <c r="A64" s="111"/>
      <c r="B64" s="114"/>
      <c r="C64" s="84" t="s">
        <v>54</v>
      </c>
      <c r="D64" s="44">
        <v>4455</v>
      </c>
      <c r="E64" s="53">
        <v>1</v>
      </c>
      <c r="F64" s="44">
        <v>262068.87138</v>
      </c>
      <c r="G64" s="66">
        <v>0.74208799999999997</v>
      </c>
      <c r="H64" s="43">
        <v>1691</v>
      </c>
      <c r="I64" s="44">
        <v>239355.858664</v>
      </c>
      <c r="J64" s="74">
        <v>0.46244800000000003</v>
      </c>
      <c r="K64" s="44">
        <v>2764</v>
      </c>
      <c r="L64" s="44">
        <v>275964.56765600003</v>
      </c>
      <c r="M64" s="66">
        <v>0.91316900000000001</v>
      </c>
      <c r="N64" s="43">
        <v>0</v>
      </c>
      <c r="O64" s="44">
        <v>0</v>
      </c>
      <c r="P64" s="74">
        <v>0</v>
      </c>
    </row>
    <row r="65" spans="1:16" ht="15" customHeight="1" x14ac:dyDescent="0.2">
      <c r="A65" s="111"/>
      <c r="B65" s="114"/>
      <c r="C65" s="84" t="s">
        <v>55</v>
      </c>
      <c r="D65" s="44">
        <v>3533</v>
      </c>
      <c r="E65" s="53">
        <v>1</v>
      </c>
      <c r="F65" s="44">
        <v>268976.74950500001</v>
      </c>
      <c r="G65" s="66">
        <v>0.58477199999999996</v>
      </c>
      <c r="H65" s="43">
        <v>1345</v>
      </c>
      <c r="I65" s="44">
        <v>238502.20223</v>
      </c>
      <c r="J65" s="74">
        <v>0.26245400000000002</v>
      </c>
      <c r="K65" s="44">
        <v>2188</v>
      </c>
      <c r="L65" s="44">
        <v>287709.96069500002</v>
      </c>
      <c r="M65" s="66">
        <v>0.78290700000000002</v>
      </c>
      <c r="N65" s="43">
        <v>0</v>
      </c>
      <c r="O65" s="44">
        <v>0</v>
      </c>
      <c r="P65" s="74">
        <v>0</v>
      </c>
    </row>
    <row r="66" spans="1:16" s="3" customFormat="1" ht="15" customHeight="1" x14ac:dyDescent="0.2">
      <c r="A66" s="111"/>
      <c r="B66" s="114"/>
      <c r="C66" s="84" t="s">
        <v>56</v>
      </c>
      <c r="D66" s="35">
        <v>5549</v>
      </c>
      <c r="E66" s="55">
        <v>1</v>
      </c>
      <c r="F66" s="35">
        <v>269804.64930599998</v>
      </c>
      <c r="G66" s="68">
        <v>0.34168300000000001</v>
      </c>
      <c r="H66" s="43">
        <v>2280</v>
      </c>
      <c r="I66" s="44">
        <v>225566.22236799999</v>
      </c>
      <c r="J66" s="74">
        <v>8.1140000000000004E-2</v>
      </c>
      <c r="K66" s="35">
        <v>3269</v>
      </c>
      <c r="L66" s="35">
        <v>300659.22667499998</v>
      </c>
      <c r="M66" s="68">
        <v>0.52340200000000003</v>
      </c>
      <c r="N66" s="43">
        <v>0</v>
      </c>
      <c r="O66" s="44">
        <v>0</v>
      </c>
      <c r="P66" s="74">
        <v>0</v>
      </c>
    </row>
    <row r="67" spans="1:16" s="3" customFormat="1" ht="15" customHeight="1" x14ac:dyDescent="0.2">
      <c r="A67" s="112"/>
      <c r="B67" s="115"/>
      <c r="C67" s="85" t="s">
        <v>9</v>
      </c>
      <c r="D67" s="46">
        <v>49235</v>
      </c>
      <c r="E67" s="54">
        <v>1</v>
      </c>
      <c r="F67" s="46">
        <v>240268.10057899999</v>
      </c>
      <c r="G67" s="67">
        <v>0.562384</v>
      </c>
      <c r="H67" s="87">
        <v>18912</v>
      </c>
      <c r="I67" s="46">
        <v>234676.723826</v>
      </c>
      <c r="J67" s="75">
        <v>0.487786</v>
      </c>
      <c r="K67" s="46">
        <v>30323</v>
      </c>
      <c r="L67" s="46">
        <v>243755.35834199999</v>
      </c>
      <c r="M67" s="67">
        <v>0.60891099999999998</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190" priority="30" operator="notEqual">
      <formula>H8+K8+N8</formula>
    </cfRule>
  </conditionalFormatting>
  <conditionalFormatting sqref="D20:D30">
    <cfRule type="cellIs" dxfId="189" priority="29" operator="notEqual">
      <formula>H20+K20+N20</formula>
    </cfRule>
  </conditionalFormatting>
  <conditionalFormatting sqref="D32:D42">
    <cfRule type="cellIs" dxfId="188" priority="28" operator="notEqual">
      <formula>H32+K32+N32</formula>
    </cfRule>
  </conditionalFormatting>
  <conditionalFormatting sqref="D44:D54">
    <cfRule type="cellIs" dxfId="187" priority="27" operator="notEqual">
      <formula>H44+K44+N44</formula>
    </cfRule>
  </conditionalFormatting>
  <conditionalFormatting sqref="D56:D66">
    <cfRule type="cellIs" dxfId="186" priority="26" operator="notEqual">
      <formula>H56+K56+N56</formula>
    </cfRule>
  </conditionalFormatting>
  <conditionalFormatting sqref="D19">
    <cfRule type="cellIs" dxfId="185" priority="25" operator="notEqual">
      <formula>SUM(D8:D18)</formula>
    </cfRule>
  </conditionalFormatting>
  <conditionalFormatting sqref="D31">
    <cfRule type="cellIs" dxfId="184" priority="24" operator="notEqual">
      <formula>H31+K31+N31</formula>
    </cfRule>
  </conditionalFormatting>
  <conditionalFormatting sqref="D31">
    <cfRule type="cellIs" dxfId="183" priority="23" operator="notEqual">
      <formula>SUM(D20:D30)</formula>
    </cfRule>
  </conditionalFormatting>
  <conditionalFormatting sqref="D43">
    <cfRule type="cellIs" dxfId="182" priority="22" operator="notEqual">
      <formula>H43+K43+N43</formula>
    </cfRule>
  </conditionalFormatting>
  <conditionalFormatting sqref="D43">
    <cfRule type="cellIs" dxfId="181" priority="21" operator="notEqual">
      <formula>SUM(D32:D42)</formula>
    </cfRule>
  </conditionalFormatting>
  <conditionalFormatting sqref="D55">
    <cfRule type="cellIs" dxfId="180" priority="20" operator="notEqual">
      <formula>H55+K55+N55</formula>
    </cfRule>
  </conditionalFormatting>
  <conditionalFormatting sqref="D55">
    <cfRule type="cellIs" dxfId="179" priority="19" operator="notEqual">
      <formula>SUM(D44:D54)</formula>
    </cfRule>
  </conditionalFormatting>
  <conditionalFormatting sqref="D67">
    <cfRule type="cellIs" dxfId="178" priority="18" operator="notEqual">
      <formula>H67+K67+N67</formula>
    </cfRule>
  </conditionalFormatting>
  <conditionalFormatting sqref="D67">
    <cfRule type="cellIs" dxfId="177" priority="17" operator="notEqual">
      <formula>SUM(D56:D66)</formula>
    </cfRule>
  </conditionalFormatting>
  <conditionalFormatting sqref="H19">
    <cfRule type="cellIs" dxfId="176" priority="16" operator="notEqual">
      <formula>SUM(H8:H18)</formula>
    </cfRule>
  </conditionalFormatting>
  <conditionalFormatting sqref="K19">
    <cfRule type="cellIs" dxfId="175" priority="15" operator="notEqual">
      <formula>SUM(K8:K18)</formula>
    </cfRule>
  </conditionalFormatting>
  <conditionalFormatting sqref="N19">
    <cfRule type="cellIs" dxfId="174" priority="14" operator="notEqual">
      <formula>SUM(N8:N18)</formula>
    </cfRule>
  </conditionalFormatting>
  <conditionalFormatting sqref="H31">
    <cfRule type="cellIs" dxfId="173" priority="13" operator="notEqual">
      <formula>SUM(H20:H30)</formula>
    </cfRule>
  </conditionalFormatting>
  <conditionalFormatting sqref="K31">
    <cfRule type="cellIs" dxfId="172" priority="12" operator="notEqual">
      <formula>SUM(K20:K30)</formula>
    </cfRule>
  </conditionalFormatting>
  <conditionalFormatting sqref="N31">
    <cfRule type="cellIs" dxfId="171" priority="11" operator="notEqual">
      <formula>SUM(N20:N30)</formula>
    </cfRule>
  </conditionalFormatting>
  <conditionalFormatting sqref="H43">
    <cfRule type="cellIs" dxfId="170" priority="10" operator="notEqual">
      <formula>SUM(H32:H42)</formula>
    </cfRule>
  </conditionalFormatting>
  <conditionalFormatting sqref="K43">
    <cfRule type="cellIs" dxfId="169" priority="9" operator="notEqual">
      <formula>SUM(K32:K42)</formula>
    </cfRule>
  </conditionalFormatting>
  <conditionalFormatting sqref="N43">
    <cfRule type="cellIs" dxfId="168" priority="8" operator="notEqual">
      <formula>SUM(N32:N42)</formula>
    </cfRule>
  </conditionalFormatting>
  <conditionalFormatting sqref="H55">
    <cfRule type="cellIs" dxfId="167" priority="7" operator="notEqual">
      <formula>SUM(H44:H54)</formula>
    </cfRule>
  </conditionalFormatting>
  <conditionalFormatting sqref="K55">
    <cfRule type="cellIs" dxfId="166" priority="6" operator="notEqual">
      <formula>SUM(K44:K54)</formula>
    </cfRule>
  </conditionalFormatting>
  <conditionalFormatting sqref="N55">
    <cfRule type="cellIs" dxfId="165" priority="5" operator="notEqual">
      <formula>SUM(N44:N54)</formula>
    </cfRule>
  </conditionalFormatting>
  <conditionalFormatting sqref="H67">
    <cfRule type="cellIs" dxfId="164" priority="4" operator="notEqual">
      <formula>SUM(H56:H66)</formula>
    </cfRule>
  </conditionalFormatting>
  <conditionalFormatting sqref="K67">
    <cfRule type="cellIs" dxfId="163" priority="3" operator="notEqual">
      <formula>SUM(K56:K66)</formula>
    </cfRule>
  </conditionalFormatting>
  <conditionalFormatting sqref="N67">
    <cfRule type="cellIs" dxfId="162" priority="2" operator="notEqual">
      <formula>SUM(N56:N66)</formula>
    </cfRule>
  </conditionalFormatting>
  <conditionalFormatting sqref="D32:D43">
    <cfRule type="cellIs" dxfId="16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74</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2</v>
      </c>
      <c r="E8" s="53">
        <v>2</v>
      </c>
      <c r="F8" s="44">
        <v>85145.218802000003</v>
      </c>
      <c r="G8" s="66">
        <v>0</v>
      </c>
      <c r="H8" s="43">
        <v>1</v>
      </c>
      <c r="I8" s="44">
        <v>140100.44312499999</v>
      </c>
      <c r="J8" s="74">
        <v>0</v>
      </c>
      <c r="K8" s="44">
        <v>1</v>
      </c>
      <c r="L8" s="44">
        <v>30189.994478000001</v>
      </c>
      <c r="M8" s="66">
        <v>0</v>
      </c>
      <c r="N8" s="43">
        <v>0</v>
      </c>
      <c r="O8" s="44">
        <v>0</v>
      </c>
      <c r="P8" s="74">
        <v>0</v>
      </c>
    </row>
    <row r="9" spans="1:16" ht="15" customHeight="1" x14ac:dyDescent="0.2">
      <c r="A9" s="111"/>
      <c r="B9" s="114"/>
      <c r="C9" s="84" t="s">
        <v>47</v>
      </c>
      <c r="D9" s="44">
        <v>1</v>
      </c>
      <c r="E9" s="53">
        <v>0.125</v>
      </c>
      <c r="F9" s="44">
        <v>107462.301675</v>
      </c>
      <c r="G9" s="66">
        <v>0</v>
      </c>
      <c r="H9" s="43">
        <v>0</v>
      </c>
      <c r="I9" s="44">
        <v>0</v>
      </c>
      <c r="J9" s="74">
        <v>0</v>
      </c>
      <c r="K9" s="44">
        <v>1</v>
      </c>
      <c r="L9" s="44">
        <v>107462.301675</v>
      </c>
      <c r="M9" s="66">
        <v>0</v>
      </c>
      <c r="N9" s="43">
        <v>0</v>
      </c>
      <c r="O9" s="44">
        <v>0</v>
      </c>
      <c r="P9" s="74">
        <v>0</v>
      </c>
    </row>
    <row r="10" spans="1:16" ht="15" customHeight="1" x14ac:dyDescent="0.2">
      <c r="A10" s="111"/>
      <c r="B10" s="114"/>
      <c r="C10" s="84" t="s">
        <v>48</v>
      </c>
      <c r="D10" s="44">
        <v>12</v>
      </c>
      <c r="E10" s="53">
        <v>0.222222</v>
      </c>
      <c r="F10" s="44">
        <v>147413.38406499999</v>
      </c>
      <c r="G10" s="66">
        <v>8.3333000000000004E-2</v>
      </c>
      <c r="H10" s="43">
        <v>4</v>
      </c>
      <c r="I10" s="44">
        <v>163620.252393</v>
      </c>
      <c r="J10" s="74">
        <v>0.25</v>
      </c>
      <c r="K10" s="44">
        <v>8</v>
      </c>
      <c r="L10" s="44">
        <v>139309.94990100001</v>
      </c>
      <c r="M10" s="66">
        <v>0</v>
      </c>
      <c r="N10" s="43">
        <v>0</v>
      </c>
      <c r="O10" s="44">
        <v>0</v>
      </c>
      <c r="P10" s="74">
        <v>0</v>
      </c>
    </row>
    <row r="11" spans="1:16" ht="15" customHeight="1" x14ac:dyDescent="0.2">
      <c r="A11" s="111"/>
      <c r="B11" s="114"/>
      <c r="C11" s="84" t="s">
        <v>49</v>
      </c>
      <c r="D11" s="44">
        <v>34</v>
      </c>
      <c r="E11" s="53">
        <v>0.13877600000000001</v>
      </c>
      <c r="F11" s="44">
        <v>180113.438207</v>
      </c>
      <c r="G11" s="66">
        <v>0.352941</v>
      </c>
      <c r="H11" s="43">
        <v>13</v>
      </c>
      <c r="I11" s="44">
        <v>209670.09479100001</v>
      </c>
      <c r="J11" s="74">
        <v>0.769231</v>
      </c>
      <c r="K11" s="44">
        <v>21</v>
      </c>
      <c r="L11" s="44">
        <v>161816.460322</v>
      </c>
      <c r="M11" s="66">
        <v>9.5238000000000003E-2</v>
      </c>
      <c r="N11" s="43">
        <v>0</v>
      </c>
      <c r="O11" s="44">
        <v>0</v>
      </c>
      <c r="P11" s="74">
        <v>0</v>
      </c>
    </row>
    <row r="12" spans="1:16" ht="15" customHeight="1" x14ac:dyDescent="0.2">
      <c r="A12" s="111"/>
      <c r="B12" s="114"/>
      <c r="C12" s="84" t="s">
        <v>50</v>
      </c>
      <c r="D12" s="44">
        <v>68</v>
      </c>
      <c r="E12" s="53">
        <v>0.137652</v>
      </c>
      <c r="F12" s="44">
        <v>204442.72184700001</v>
      </c>
      <c r="G12" s="66">
        <v>0.42647099999999999</v>
      </c>
      <c r="H12" s="43">
        <v>30</v>
      </c>
      <c r="I12" s="44">
        <v>218585.85522100001</v>
      </c>
      <c r="J12" s="74">
        <v>0.73333300000000001</v>
      </c>
      <c r="K12" s="44">
        <v>38</v>
      </c>
      <c r="L12" s="44">
        <v>193277.09023599999</v>
      </c>
      <c r="M12" s="66">
        <v>0.18421100000000001</v>
      </c>
      <c r="N12" s="43">
        <v>0</v>
      </c>
      <c r="O12" s="44">
        <v>0</v>
      </c>
      <c r="P12" s="74">
        <v>0</v>
      </c>
    </row>
    <row r="13" spans="1:16" ht="15" customHeight="1" x14ac:dyDescent="0.2">
      <c r="A13" s="111"/>
      <c r="B13" s="114"/>
      <c r="C13" s="84" t="s">
        <v>51</v>
      </c>
      <c r="D13" s="44">
        <v>54</v>
      </c>
      <c r="E13" s="53">
        <v>9.4406000000000004E-2</v>
      </c>
      <c r="F13" s="44">
        <v>226093.87618399999</v>
      </c>
      <c r="G13" s="66">
        <v>0.57407399999999997</v>
      </c>
      <c r="H13" s="43">
        <v>26</v>
      </c>
      <c r="I13" s="44">
        <v>233078.48265200001</v>
      </c>
      <c r="J13" s="74">
        <v>0.5</v>
      </c>
      <c r="K13" s="44">
        <v>28</v>
      </c>
      <c r="L13" s="44">
        <v>219608.17017699999</v>
      </c>
      <c r="M13" s="66">
        <v>0.64285700000000001</v>
      </c>
      <c r="N13" s="43">
        <v>0</v>
      </c>
      <c r="O13" s="44">
        <v>0</v>
      </c>
      <c r="P13" s="74">
        <v>0</v>
      </c>
    </row>
    <row r="14" spans="1:16" s="3" customFormat="1" ht="15" customHeight="1" x14ac:dyDescent="0.2">
      <c r="A14" s="111"/>
      <c r="B14" s="114"/>
      <c r="C14" s="84" t="s">
        <v>52</v>
      </c>
      <c r="D14" s="35">
        <v>60</v>
      </c>
      <c r="E14" s="55">
        <v>9.5847000000000002E-2</v>
      </c>
      <c r="F14" s="35">
        <v>221736.13060599999</v>
      </c>
      <c r="G14" s="68">
        <v>0.51666699999999999</v>
      </c>
      <c r="H14" s="43">
        <v>18</v>
      </c>
      <c r="I14" s="44">
        <v>221670.978588</v>
      </c>
      <c r="J14" s="74">
        <v>0.5</v>
      </c>
      <c r="K14" s="35">
        <v>42</v>
      </c>
      <c r="L14" s="35">
        <v>221764.05290000001</v>
      </c>
      <c r="M14" s="68">
        <v>0.52381</v>
      </c>
      <c r="N14" s="43">
        <v>0</v>
      </c>
      <c r="O14" s="44">
        <v>0</v>
      </c>
      <c r="P14" s="74">
        <v>0</v>
      </c>
    </row>
    <row r="15" spans="1:16" ht="15" customHeight="1" x14ac:dyDescent="0.2">
      <c r="A15" s="111"/>
      <c r="B15" s="114"/>
      <c r="C15" s="84" t="s">
        <v>53</v>
      </c>
      <c r="D15" s="44">
        <v>36</v>
      </c>
      <c r="E15" s="53">
        <v>6.4981999999999998E-2</v>
      </c>
      <c r="F15" s="44">
        <v>232381.54927700001</v>
      </c>
      <c r="G15" s="66">
        <v>0.80555600000000005</v>
      </c>
      <c r="H15" s="43">
        <v>16</v>
      </c>
      <c r="I15" s="44">
        <v>220219.593284</v>
      </c>
      <c r="J15" s="74">
        <v>0.8125</v>
      </c>
      <c r="K15" s="44">
        <v>20</v>
      </c>
      <c r="L15" s="44">
        <v>242111.11407099999</v>
      </c>
      <c r="M15" s="66">
        <v>0.8</v>
      </c>
      <c r="N15" s="43">
        <v>0</v>
      </c>
      <c r="O15" s="44">
        <v>0</v>
      </c>
      <c r="P15" s="74">
        <v>0</v>
      </c>
    </row>
    <row r="16" spans="1:16" ht="15" customHeight="1" x14ac:dyDescent="0.2">
      <c r="A16" s="111"/>
      <c r="B16" s="114"/>
      <c r="C16" s="84" t="s">
        <v>54</v>
      </c>
      <c r="D16" s="44">
        <v>43</v>
      </c>
      <c r="E16" s="53">
        <v>0.10831200000000001</v>
      </c>
      <c r="F16" s="44">
        <v>225661.96048899999</v>
      </c>
      <c r="G16" s="66">
        <v>0.46511599999999997</v>
      </c>
      <c r="H16" s="43">
        <v>21</v>
      </c>
      <c r="I16" s="44">
        <v>198672.201997</v>
      </c>
      <c r="J16" s="74">
        <v>0.19047600000000001</v>
      </c>
      <c r="K16" s="44">
        <v>22</v>
      </c>
      <c r="L16" s="44">
        <v>251424.911777</v>
      </c>
      <c r="M16" s="66">
        <v>0.72727299999999995</v>
      </c>
      <c r="N16" s="43">
        <v>0</v>
      </c>
      <c r="O16" s="44">
        <v>0</v>
      </c>
      <c r="P16" s="74">
        <v>0</v>
      </c>
    </row>
    <row r="17" spans="1:16" ht="15" customHeight="1" x14ac:dyDescent="0.2">
      <c r="A17" s="111"/>
      <c r="B17" s="114"/>
      <c r="C17" s="84" t="s">
        <v>55</v>
      </c>
      <c r="D17" s="44">
        <v>41</v>
      </c>
      <c r="E17" s="53">
        <v>0.15018300000000001</v>
      </c>
      <c r="F17" s="44">
        <v>252452.71462099999</v>
      </c>
      <c r="G17" s="66">
        <v>0.58536600000000005</v>
      </c>
      <c r="H17" s="43">
        <v>24</v>
      </c>
      <c r="I17" s="44">
        <v>237253.661421</v>
      </c>
      <c r="J17" s="74">
        <v>0.29166700000000001</v>
      </c>
      <c r="K17" s="44">
        <v>17</v>
      </c>
      <c r="L17" s="44">
        <v>273910.20149200002</v>
      </c>
      <c r="M17" s="66">
        <v>1</v>
      </c>
      <c r="N17" s="43">
        <v>0</v>
      </c>
      <c r="O17" s="44">
        <v>0</v>
      </c>
      <c r="P17" s="74">
        <v>0</v>
      </c>
    </row>
    <row r="18" spans="1:16" s="3" customFormat="1" ht="15" customHeight="1" x14ac:dyDescent="0.2">
      <c r="A18" s="111"/>
      <c r="B18" s="114"/>
      <c r="C18" s="84" t="s">
        <v>56</v>
      </c>
      <c r="D18" s="35">
        <v>34</v>
      </c>
      <c r="E18" s="55">
        <v>8.3538000000000001E-2</v>
      </c>
      <c r="F18" s="35">
        <v>251889.06833000001</v>
      </c>
      <c r="G18" s="68">
        <v>0.41176499999999999</v>
      </c>
      <c r="H18" s="43">
        <v>9</v>
      </c>
      <c r="I18" s="44">
        <v>218881.16244399999</v>
      </c>
      <c r="J18" s="74">
        <v>0.111111</v>
      </c>
      <c r="K18" s="35">
        <v>25</v>
      </c>
      <c r="L18" s="35">
        <v>263771.91444899997</v>
      </c>
      <c r="M18" s="68">
        <v>0.52</v>
      </c>
      <c r="N18" s="43">
        <v>0</v>
      </c>
      <c r="O18" s="44">
        <v>0</v>
      </c>
      <c r="P18" s="74">
        <v>0</v>
      </c>
    </row>
    <row r="19" spans="1:16" s="3" customFormat="1" ht="15" customHeight="1" x14ac:dyDescent="0.2">
      <c r="A19" s="112"/>
      <c r="B19" s="115"/>
      <c r="C19" s="85" t="s">
        <v>9</v>
      </c>
      <c r="D19" s="46">
        <v>385</v>
      </c>
      <c r="E19" s="54">
        <v>0.106031</v>
      </c>
      <c r="F19" s="46">
        <v>219662.08358599999</v>
      </c>
      <c r="G19" s="67">
        <v>0.49610399999999999</v>
      </c>
      <c r="H19" s="87">
        <v>162</v>
      </c>
      <c r="I19" s="46">
        <v>219059.47269</v>
      </c>
      <c r="J19" s="75">
        <v>0.49382700000000002</v>
      </c>
      <c r="K19" s="46">
        <v>223</v>
      </c>
      <c r="L19" s="46">
        <v>220099.854731</v>
      </c>
      <c r="M19" s="67">
        <v>0.49775799999999998</v>
      </c>
      <c r="N19" s="87">
        <v>0</v>
      </c>
      <c r="O19" s="46">
        <v>0</v>
      </c>
      <c r="P19" s="75">
        <v>0</v>
      </c>
    </row>
    <row r="20" spans="1:16" ht="15" customHeight="1" x14ac:dyDescent="0.2">
      <c r="A20" s="110">
        <v>2</v>
      </c>
      <c r="B20" s="113" t="s">
        <v>57</v>
      </c>
      <c r="C20" s="84" t="s">
        <v>46</v>
      </c>
      <c r="D20" s="44">
        <v>1</v>
      </c>
      <c r="E20" s="53">
        <v>1</v>
      </c>
      <c r="F20" s="44">
        <v>101949</v>
      </c>
      <c r="G20" s="66">
        <v>0</v>
      </c>
      <c r="H20" s="43">
        <v>0</v>
      </c>
      <c r="I20" s="44">
        <v>0</v>
      </c>
      <c r="J20" s="74">
        <v>0</v>
      </c>
      <c r="K20" s="44">
        <v>1</v>
      </c>
      <c r="L20" s="44">
        <v>101949</v>
      </c>
      <c r="M20" s="66">
        <v>0</v>
      </c>
      <c r="N20" s="43">
        <v>0</v>
      </c>
      <c r="O20" s="44">
        <v>0</v>
      </c>
      <c r="P20" s="74">
        <v>0</v>
      </c>
    </row>
    <row r="21" spans="1:16" ht="15" customHeight="1" x14ac:dyDescent="0.2">
      <c r="A21" s="111"/>
      <c r="B21" s="114"/>
      <c r="C21" s="84" t="s">
        <v>47</v>
      </c>
      <c r="D21" s="44">
        <v>5</v>
      </c>
      <c r="E21" s="53">
        <v>0.625</v>
      </c>
      <c r="F21" s="44">
        <v>90786.4</v>
      </c>
      <c r="G21" s="66">
        <v>0</v>
      </c>
      <c r="H21" s="43">
        <v>3</v>
      </c>
      <c r="I21" s="44">
        <v>82691.666666999998</v>
      </c>
      <c r="J21" s="74">
        <v>0</v>
      </c>
      <c r="K21" s="44">
        <v>2</v>
      </c>
      <c r="L21" s="44">
        <v>102928.5</v>
      </c>
      <c r="M21" s="66">
        <v>0</v>
      </c>
      <c r="N21" s="43">
        <v>0</v>
      </c>
      <c r="O21" s="44">
        <v>0</v>
      </c>
      <c r="P21" s="74">
        <v>0</v>
      </c>
    </row>
    <row r="22" spans="1:16" ht="15" customHeight="1" x14ac:dyDescent="0.2">
      <c r="A22" s="111"/>
      <c r="B22" s="114"/>
      <c r="C22" s="84" t="s">
        <v>48</v>
      </c>
      <c r="D22" s="44">
        <v>17</v>
      </c>
      <c r="E22" s="53">
        <v>0.31481500000000001</v>
      </c>
      <c r="F22" s="44">
        <v>151450.23529400001</v>
      </c>
      <c r="G22" s="66">
        <v>5.8824000000000001E-2</v>
      </c>
      <c r="H22" s="43">
        <v>6</v>
      </c>
      <c r="I22" s="44">
        <v>122207.666667</v>
      </c>
      <c r="J22" s="74">
        <v>0.16666700000000001</v>
      </c>
      <c r="K22" s="44">
        <v>11</v>
      </c>
      <c r="L22" s="44">
        <v>167400.727273</v>
      </c>
      <c r="M22" s="66">
        <v>0</v>
      </c>
      <c r="N22" s="43">
        <v>0</v>
      </c>
      <c r="O22" s="44">
        <v>0</v>
      </c>
      <c r="P22" s="74">
        <v>0</v>
      </c>
    </row>
    <row r="23" spans="1:16" ht="15" customHeight="1" x14ac:dyDescent="0.2">
      <c r="A23" s="111"/>
      <c r="B23" s="114"/>
      <c r="C23" s="84" t="s">
        <v>49</v>
      </c>
      <c r="D23" s="44">
        <v>20</v>
      </c>
      <c r="E23" s="53">
        <v>8.1632999999999997E-2</v>
      </c>
      <c r="F23" s="44">
        <v>182380.15</v>
      </c>
      <c r="G23" s="66">
        <v>0.1</v>
      </c>
      <c r="H23" s="43">
        <v>11</v>
      </c>
      <c r="I23" s="44">
        <v>183259.45454499999</v>
      </c>
      <c r="J23" s="74">
        <v>9.0909000000000004E-2</v>
      </c>
      <c r="K23" s="44">
        <v>9</v>
      </c>
      <c r="L23" s="44">
        <v>181305.44444399999</v>
      </c>
      <c r="M23" s="66">
        <v>0.111111</v>
      </c>
      <c r="N23" s="43">
        <v>0</v>
      </c>
      <c r="O23" s="44">
        <v>0</v>
      </c>
      <c r="P23" s="74">
        <v>0</v>
      </c>
    </row>
    <row r="24" spans="1:16" ht="15" customHeight="1" x14ac:dyDescent="0.2">
      <c r="A24" s="111"/>
      <c r="B24" s="114"/>
      <c r="C24" s="84" t="s">
        <v>50</v>
      </c>
      <c r="D24" s="44">
        <v>18</v>
      </c>
      <c r="E24" s="53">
        <v>3.6436999999999997E-2</v>
      </c>
      <c r="F24" s="44">
        <v>183077.66666700001</v>
      </c>
      <c r="G24" s="66">
        <v>5.5556000000000001E-2</v>
      </c>
      <c r="H24" s="43">
        <v>7</v>
      </c>
      <c r="I24" s="44">
        <v>171483.714286</v>
      </c>
      <c r="J24" s="74">
        <v>0</v>
      </c>
      <c r="K24" s="44">
        <v>11</v>
      </c>
      <c r="L24" s="44">
        <v>190455.63636400001</v>
      </c>
      <c r="M24" s="66">
        <v>9.0909000000000004E-2</v>
      </c>
      <c r="N24" s="43">
        <v>0</v>
      </c>
      <c r="O24" s="44">
        <v>0</v>
      </c>
      <c r="P24" s="74">
        <v>0</v>
      </c>
    </row>
    <row r="25" spans="1:16" ht="15" customHeight="1" x14ac:dyDescent="0.2">
      <c r="A25" s="111"/>
      <c r="B25" s="114"/>
      <c r="C25" s="84" t="s">
        <v>51</v>
      </c>
      <c r="D25" s="44">
        <v>10</v>
      </c>
      <c r="E25" s="53">
        <v>1.7482999999999999E-2</v>
      </c>
      <c r="F25" s="44">
        <v>206638</v>
      </c>
      <c r="G25" s="66">
        <v>0.3</v>
      </c>
      <c r="H25" s="43">
        <v>2</v>
      </c>
      <c r="I25" s="44">
        <v>179799</v>
      </c>
      <c r="J25" s="74">
        <v>0</v>
      </c>
      <c r="K25" s="44">
        <v>8</v>
      </c>
      <c r="L25" s="44">
        <v>213347.75</v>
      </c>
      <c r="M25" s="66">
        <v>0.375</v>
      </c>
      <c r="N25" s="43">
        <v>0</v>
      </c>
      <c r="O25" s="44">
        <v>0</v>
      </c>
      <c r="P25" s="74">
        <v>0</v>
      </c>
    </row>
    <row r="26" spans="1:16" s="3" customFormat="1" ht="15" customHeight="1" x14ac:dyDescent="0.2">
      <c r="A26" s="111"/>
      <c r="B26" s="114"/>
      <c r="C26" s="84" t="s">
        <v>52</v>
      </c>
      <c r="D26" s="35">
        <v>6</v>
      </c>
      <c r="E26" s="55">
        <v>9.5849999999999998E-3</v>
      </c>
      <c r="F26" s="35">
        <v>190350.5</v>
      </c>
      <c r="G26" s="68">
        <v>0.33333299999999999</v>
      </c>
      <c r="H26" s="43">
        <v>3</v>
      </c>
      <c r="I26" s="44">
        <v>199785.66666700001</v>
      </c>
      <c r="J26" s="74">
        <v>0.66666700000000001</v>
      </c>
      <c r="K26" s="35">
        <v>3</v>
      </c>
      <c r="L26" s="35">
        <v>180915.33333299999</v>
      </c>
      <c r="M26" s="68">
        <v>0</v>
      </c>
      <c r="N26" s="43">
        <v>0</v>
      </c>
      <c r="O26" s="44">
        <v>0</v>
      </c>
      <c r="P26" s="74">
        <v>0</v>
      </c>
    </row>
    <row r="27" spans="1:16" ht="15" customHeight="1" x14ac:dyDescent="0.2">
      <c r="A27" s="111"/>
      <c r="B27" s="114"/>
      <c r="C27" s="84" t="s">
        <v>53</v>
      </c>
      <c r="D27" s="44">
        <v>12</v>
      </c>
      <c r="E27" s="53">
        <v>2.1661E-2</v>
      </c>
      <c r="F27" s="44">
        <v>218723.91666700001</v>
      </c>
      <c r="G27" s="66">
        <v>0.41666700000000001</v>
      </c>
      <c r="H27" s="43">
        <v>5</v>
      </c>
      <c r="I27" s="44">
        <v>247805.4</v>
      </c>
      <c r="J27" s="74">
        <v>0.4</v>
      </c>
      <c r="K27" s="44">
        <v>7</v>
      </c>
      <c r="L27" s="44">
        <v>197951.428571</v>
      </c>
      <c r="M27" s="66">
        <v>0.42857099999999998</v>
      </c>
      <c r="N27" s="43">
        <v>0</v>
      </c>
      <c r="O27" s="44">
        <v>0</v>
      </c>
      <c r="P27" s="74">
        <v>0</v>
      </c>
    </row>
    <row r="28" spans="1:16" ht="15" customHeight="1" x14ac:dyDescent="0.2">
      <c r="A28" s="111"/>
      <c r="B28" s="114"/>
      <c r="C28" s="84" t="s">
        <v>54</v>
      </c>
      <c r="D28" s="44">
        <v>0</v>
      </c>
      <c r="E28" s="53">
        <v>0</v>
      </c>
      <c r="F28" s="44">
        <v>0</v>
      </c>
      <c r="G28" s="66">
        <v>0</v>
      </c>
      <c r="H28" s="43">
        <v>0</v>
      </c>
      <c r="I28" s="44">
        <v>0</v>
      </c>
      <c r="J28" s="74">
        <v>0</v>
      </c>
      <c r="K28" s="44">
        <v>0</v>
      </c>
      <c r="L28" s="44">
        <v>0</v>
      </c>
      <c r="M28" s="66">
        <v>0</v>
      </c>
      <c r="N28" s="43">
        <v>0</v>
      </c>
      <c r="O28" s="44">
        <v>0</v>
      </c>
      <c r="P28" s="74">
        <v>0</v>
      </c>
    </row>
    <row r="29" spans="1:16" ht="15" customHeight="1" x14ac:dyDescent="0.2">
      <c r="A29" s="111"/>
      <c r="B29" s="114"/>
      <c r="C29" s="84" t="s">
        <v>55</v>
      </c>
      <c r="D29" s="44">
        <v>2</v>
      </c>
      <c r="E29" s="53">
        <v>7.326E-3</v>
      </c>
      <c r="F29" s="44">
        <v>210432.5</v>
      </c>
      <c r="G29" s="66">
        <v>0</v>
      </c>
      <c r="H29" s="43">
        <v>0</v>
      </c>
      <c r="I29" s="44">
        <v>0</v>
      </c>
      <c r="J29" s="74">
        <v>0</v>
      </c>
      <c r="K29" s="44">
        <v>2</v>
      </c>
      <c r="L29" s="44">
        <v>210432.5</v>
      </c>
      <c r="M29" s="66">
        <v>0</v>
      </c>
      <c r="N29" s="43">
        <v>0</v>
      </c>
      <c r="O29" s="44">
        <v>0</v>
      </c>
      <c r="P29" s="74">
        <v>0</v>
      </c>
    </row>
    <row r="30" spans="1:16" s="3" customFormat="1" ht="15" customHeight="1" x14ac:dyDescent="0.2">
      <c r="A30" s="111"/>
      <c r="B30" s="114"/>
      <c r="C30" s="84" t="s">
        <v>56</v>
      </c>
      <c r="D30" s="35">
        <v>0</v>
      </c>
      <c r="E30" s="55">
        <v>0</v>
      </c>
      <c r="F30" s="35">
        <v>0</v>
      </c>
      <c r="G30" s="68">
        <v>0</v>
      </c>
      <c r="H30" s="43">
        <v>0</v>
      </c>
      <c r="I30" s="44">
        <v>0</v>
      </c>
      <c r="J30" s="74">
        <v>0</v>
      </c>
      <c r="K30" s="35">
        <v>0</v>
      </c>
      <c r="L30" s="35">
        <v>0</v>
      </c>
      <c r="M30" s="68">
        <v>0</v>
      </c>
      <c r="N30" s="43">
        <v>0</v>
      </c>
      <c r="O30" s="44">
        <v>0</v>
      </c>
      <c r="P30" s="74">
        <v>0</v>
      </c>
    </row>
    <row r="31" spans="1:16" s="3" customFormat="1" ht="15" customHeight="1" x14ac:dyDescent="0.2">
      <c r="A31" s="112"/>
      <c r="B31" s="115"/>
      <c r="C31" s="85" t="s">
        <v>9</v>
      </c>
      <c r="D31" s="46">
        <v>91</v>
      </c>
      <c r="E31" s="54">
        <v>2.5062000000000001E-2</v>
      </c>
      <c r="F31" s="46">
        <v>179423.857143</v>
      </c>
      <c r="G31" s="67">
        <v>0.15384600000000001</v>
      </c>
      <c r="H31" s="87">
        <v>37</v>
      </c>
      <c r="I31" s="46">
        <v>172852.51351399999</v>
      </c>
      <c r="J31" s="75">
        <v>0.162162</v>
      </c>
      <c r="K31" s="46">
        <v>54</v>
      </c>
      <c r="L31" s="46">
        <v>183926.44444399999</v>
      </c>
      <c r="M31" s="67">
        <v>0.148148</v>
      </c>
      <c r="N31" s="87">
        <v>0</v>
      </c>
      <c r="O31" s="46">
        <v>0</v>
      </c>
      <c r="P31" s="75">
        <v>0</v>
      </c>
    </row>
    <row r="32" spans="1:16" ht="15" customHeight="1" x14ac:dyDescent="0.2">
      <c r="A32" s="110">
        <v>3</v>
      </c>
      <c r="B32" s="113" t="s">
        <v>58</v>
      </c>
      <c r="C32" s="84" t="s">
        <v>46</v>
      </c>
      <c r="D32" s="44">
        <v>-1</v>
      </c>
      <c r="E32" s="44">
        <v>0</v>
      </c>
      <c r="F32" s="44">
        <v>16803.781198000001</v>
      </c>
      <c r="G32" s="66">
        <v>0</v>
      </c>
      <c r="H32" s="43">
        <v>-1</v>
      </c>
      <c r="I32" s="44">
        <v>-140100.44312499999</v>
      </c>
      <c r="J32" s="74">
        <v>0</v>
      </c>
      <c r="K32" s="44">
        <v>0</v>
      </c>
      <c r="L32" s="44">
        <v>71759.005522000007</v>
      </c>
      <c r="M32" s="66">
        <v>0</v>
      </c>
      <c r="N32" s="43">
        <v>0</v>
      </c>
      <c r="O32" s="44">
        <v>0</v>
      </c>
      <c r="P32" s="74">
        <v>0</v>
      </c>
    </row>
    <row r="33" spans="1:16" ht="15" customHeight="1" x14ac:dyDescent="0.2">
      <c r="A33" s="111"/>
      <c r="B33" s="114"/>
      <c r="C33" s="84" t="s">
        <v>47</v>
      </c>
      <c r="D33" s="44">
        <v>4</v>
      </c>
      <c r="E33" s="44">
        <v>0</v>
      </c>
      <c r="F33" s="44">
        <v>-16675.901675000001</v>
      </c>
      <c r="G33" s="66">
        <v>0</v>
      </c>
      <c r="H33" s="43">
        <v>3</v>
      </c>
      <c r="I33" s="44">
        <v>82691.666666999998</v>
      </c>
      <c r="J33" s="74">
        <v>0</v>
      </c>
      <c r="K33" s="44">
        <v>1</v>
      </c>
      <c r="L33" s="44">
        <v>-4533.8016749999997</v>
      </c>
      <c r="M33" s="66">
        <v>0</v>
      </c>
      <c r="N33" s="43">
        <v>0</v>
      </c>
      <c r="O33" s="44">
        <v>0</v>
      </c>
      <c r="P33" s="74">
        <v>0</v>
      </c>
    </row>
    <row r="34" spans="1:16" ht="15" customHeight="1" x14ac:dyDescent="0.2">
      <c r="A34" s="111"/>
      <c r="B34" s="114"/>
      <c r="C34" s="84" t="s">
        <v>48</v>
      </c>
      <c r="D34" s="44">
        <v>5</v>
      </c>
      <c r="E34" s="44">
        <v>0</v>
      </c>
      <c r="F34" s="44">
        <v>4036.8512289999999</v>
      </c>
      <c r="G34" s="66">
        <v>-2.4510000000000001E-2</v>
      </c>
      <c r="H34" s="43">
        <v>2</v>
      </c>
      <c r="I34" s="44">
        <v>-41412.585725999998</v>
      </c>
      <c r="J34" s="74">
        <v>-8.3333000000000004E-2</v>
      </c>
      <c r="K34" s="44">
        <v>3</v>
      </c>
      <c r="L34" s="44">
        <v>28090.777372</v>
      </c>
      <c r="M34" s="66">
        <v>0</v>
      </c>
      <c r="N34" s="43">
        <v>0</v>
      </c>
      <c r="O34" s="44">
        <v>0</v>
      </c>
      <c r="P34" s="74">
        <v>0</v>
      </c>
    </row>
    <row r="35" spans="1:16" ht="15" customHeight="1" x14ac:dyDescent="0.2">
      <c r="A35" s="111"/>
      <c r="B35" s="114"/>
      <c r="C35" s="84" t="s">
        <v>49</v>
      </c>
      <c r="D35" s="44">
        <v>-14</v>
      </c>
      <c r="E35" s="44">
        <v>0</v>
      </c>
      <c r="F35" s="44">
        <v>2266.7117929999999</v>
      </c>
      <c r="G35" s="66">
        <v>-0.25294100000000003</v>
      </c>
      <c r="H35" s="43">
        <v>-2</v>
      </c>
      <c r="I35" s="44">
        <v>-26410.640245999999</v>
      </c>
      <c r="J35" s="74">
        <v>-0.67832199999999998</v>
      </c>
      <c r="K35" s="44">
        <v>-12</v>
      </c>
      <c r="L35" s="44">
        <v>19488.984122999998</v>
      </c>
      <c r="M35" s="66">
        <v>1.5873000000000002E-2</v>
      </c>
      <c r="N35" s="43">
        <v>0</v>
      </c>
      <c r="O35" s="44">
        <v>0</v>
      </c>
      <c r="P35" s="74">
        <v>0</v>
      </c>
    </row>
    <row r="36" spans="1:16" ht="15" customHeight="1" x14ac:dyDescent="0.2">
      <c r="A36" s="111"/>
      <c r="B36" s="114"/>
      <c r="C36" s="84" t="s">
        <v>50</v>
      </c>
      <c r="D36" s="44">
        <v>-50</v>
      </c>
      <c r="E36" s="44">
        <v>0</v>
      </c>
      <c r="F36" s="44">
        <v>-21365.055179999999</v>
      </c>
      <c r="G36" s="66">
        <v>-0.37091499999999999</v>
      </c>
      <c r="H36" s="43">
        <v>-23</v>
      </c>
      <c r="I36" s="44">
        <v>-47102.140935000003</v>
      </c>
      <c r="J36" s="74">
        <v>-0.73333300000000001</v>
      </c>
      <c r="K36" s="44">
        <v>-27</v>
      </c>
      <c r="L36" s="44">
        <v>-2821.453872</v>
      </c>
      <c r="M36" s="66">
        <v>-9.3300999999999995E-2</v>
      </c>
      <c r="N36" s="43">
        <v>0</v>
      </c>
      <c r="O36" s="44">
        <v>0</v>
      </c>
      <c r="P36" s="74">
        <v>0</v>
      </c>
    </row>
    <row r="37" spans="1:16" ht="15" customHeight="1" x14ac:dyDescent="0.2">
      <c r="A37" s="111"/>
      <c r="B37" s="114"/>
      <c r="C37" s="84" t="s">
        <v>51</v>
      </c>
      <c r="D37" s="44">
        <v>-44</v>
      </c>
      <c r="E37" s="44">
        <v>0</v>
      </c>
      <c r="F37" s="44">
        <v>-19455.876184000001</v>
      </c>
      <c r="G37" s="66">
        <v>-0.27407399999999998</v>
      </c>
      <c r="H37" s="43">
        <v>-24</v>
      </c>
      <c r="I37" s="44">
        <v>-53279.482651999999</v>
      </c>
      <c r="J37" s="74">
        <v>-0.5</v>
      </c>
      <c r="K37" s="44">
        <v>-20</v>
      </c>
      <c r="L37" s="44">
        <v>-6260.420177</v>
      </c>
      <c r="M37" s="66">
        <v>-0.26785700000000001</v>
      </c>
      <c r="N37" s="43">
        <v>0</v>
      </c>
      <c r="O37" s="44">
        <v>0</v>
      </c>
      <c r="P37" s="74">
        <v>0</v>
      </c>
    </row>
    <row r="38" spans="1:16" s="3" customFormat="1" ht="15" customHeight="1" x14ac:dyDescent="0.2">
      <c r="A38" s="111"/>
      <c r="B38" s="114"/>
      <c r="C38" s="84" t="s">
        <v>52</v>
      </c>
      <c r="D38" s="35">
        <v>-54</v>
      </c>
      <c r="E38" s="35">
        <v>0</v>
      </c>
      <c r="F38" s="35">
        <v>-31385.630605999999</v>
      </c>
      <c r="G38" s="68">
        <v>-0.183333</v>
      </c>
      <c r="H38" s="43">
        <v>-15</v>
      </c>
      <c r="I38" s="44">
        <v>-21885.311921</v>
      </c>
      <c r="J38" s="74">
        <v>0.16666700000000001</v>
      </c>
      <c r="K38" s="35">
        <v>-39</v>
      </c>
      <c r="L38" s="35">
        <v>-40848.719566</v>
      </c>
      <c r="M38" s="68">
        <v>-0.52381</v>
      </c>
      <c r="N38" s="43">
        <v>0</v>
      </c>
      <c r="O38" s="44">
        <v>0</v>
      </c>
      <c r="P38" s="74">
        <v>0</v>
      </c>
    </row>
    <row r="39" spans="1:16" ht="15" customHeight="1" x14ac:dyDescent="0.2">
      <c r="A39" s="111"/>
      <c r="B39" s="114"/>
      <c r="C39" s="84" t="s">
        <v>53</v>
      </c>
      <c r="D39" s="44">
        <v>-24</v>
      </c>
      <c r="E39" s="44">
        <v>0</v>
      </c>
      <c r="F39" s="44">
        <v>-13657.632610000001</v>
      </c>
      <c r="G39" s="66">
        <v>-0.38888899999999998</v>
      </c>
      <c r="H39" s="43">
        <v>-11</v>
      </c>
      <c r="I39" s="44">
        <v>27585.806715999999</v>
      </c>
      <c r="J39" s="74">
        <v>-0.41249999999999998</v>
      </c>
      <c r="K39" s="44">
        <v>-13</v>
      </c>
      <c r="L39" s="44">
        <v>-44159.6855</v>
      </c>
      <c r="M39" s="66">
        <v>-0.37142900000000001</v>
      </c>
      <c r="N39" s="43">
        <v>0</v>
      </c>
      <c r="O39" s="44">
        <v>0</v>
      </c>
      <c r="P39" s="74">
        <v>0</v>
      </c>
    </row>
    <row r="40" spans="1:16" ht="15" customHeight="1" x14ac:dyDescent="0.2">
      <c r="A40" s="111"/>
      <c r="B40" s="114"/>
      <c r="C40" s="84" t="s">
        <v>54</v>
      </c>
      <c r="D40" s="44">
        <v>-43</v>
      </c>
      <c r="E40" s="44">
        <v>0</v>
      </c>
      <c r="F40" s="44">
        <v>-225661.96048899999</v>
      </c>
      <c r="G40" s="66">
        <v>-0.46511599999999997</v>
      </c>
      <c r="H40" s="43">
        <v>-21</v>
      </c>
      <c r="I40" s="44">
        <v>-198672.201997</v>
      </c>
      <c r="J40" s="74">
        <v>-0.19047600000000001</v>
      </c>
      <c r="K40" s="44">
        <v>-22</v>
      </c>
      <c r="L40" s="44">
        <v>-251424.911777</v>
      </c>
      <c r="M40" s="66">
        <v>-0.72727299999999995</v>
      </c>
      <c r="N40" s="43">
        <v>0</v>
      </c>
      <c r="O40" s="44">
        <v>0</v>
      </c>
      <c r="P40" s="74">
        <v>0</v>
      </c>
    </row>
    <row r="41" spans="1:16" ht="15" customHeight="1" x14ac:dyDescent="0.2">
      <c r="A41" s="111"/>
      <c r="B41" s="114"/>
      <c r="C41" s="84" t="s">
        <v>55</v>
      </c>
      <c r="D41" s="44">
        <v>-39</v>
      </c>
      <c r="E41" s="44">
        <v>0</v>
      </c>
      <c r="F41" s="44">
        <v>-42020.214620999999</v>
      </c>
      <c r="G41" s="66">
        <v>-0.58536600000000005</v>
      </c>
      <c r="H41" s="43">
        <v>-24</v>
      </c>
      <c r="I41" s="44">
        <v>-237253.661421</v>
      </c>
      <c r="J41" s="74">
        <v>-0.29166700000000001</v>
      </c>
      <c r="K41" s="44">
        <v>-15</v>
      </c>
      <c r="L41" s="44">
        <v>-63477.701492</v>
      </c>
      <c r="M41" s="66">
        <v>-1</v>
      </c>
      <c r="N41" s="43">
        <v>0</v>
      </c>
      <c r="O41" s="44">
        <v>0</v>
      </c>
      <c r="P41" s="74">
        <v>0</v>
      </c>
    </row>
    <row r="42" spans="1:16" s="3" customFormat="1" ht="15" customHeight="1" x14ac:dyDescent="0.2">
      <c r="A42" s="111"/>
      <c r="B42" s="114"/>
      <c r="C42" s="84" t="s">
        <v>56</v>
      </c>
      <c r="D42" s="35">
        <v>-34</v>
      </c>
      <c r="E42" s="35">
        <v>0</v>
      </c>
      <c r="F42" s="35">
        <v>-251889.06833000001</v>
      </c>
      <c r="G42" s="68">
        <v>-0.41176499999999999</v>
      </c>
      <c r="H42" s="43">
        <v>-9</v>
      </c>
      <c r="I42" s="44">
        <v>-218881.16244399999</v>
      </c>
      <c r="J42" s="74">
        <v>-0.111111</v>
      </c>
      <c r="K42" s="35">
        <v>-25</v>
      </c>
      <c r="L42" s="35">
        <v>-263771.91444899997</v>
      </c>
      <c r="M42" s="68">
        <v>-0.52</v>
      </c>
      <c r="N42" s="43">
        <v>0</v>
      </c>
      <c r="O42" s="44">
        <v>0</v>
      </c>
      <c r="P42" s="74">
        <v>0</v>
      </c>
    </row>
    <row r="43" spans="1:16" s="3" customFormat="1" ht="15" customHeight="1" x14ac:dyDescent="0.2">
      <c r="A43" s="112"/>
      <c r="B43" s="115"/>
      <c r="C43" s="85" t="s">
        <v>9</v>
      </c>
      <c r="D43" s="46">
        <v>-294</v>
      </c>
      <c r="E43" s="46">
        <v>0</v>
      </c>
      <c r="F43" s="46">
        <v>-40238.226443</v>
      </c>
      <c r="G43" s="67">
        <v>-0.34225800000000001</v>
      </c>
      <c r="H43" s="87">
        <v>-125</v>
      </c>
      <c r="I43" s="46">
        <v>-46206.959175999997</v>
      </c>
      <c r="J43" s="75">
        <v>-0.33166499999999999</v>
      </c>
      <c r="K43" s="46">
        <v>-169</v>
      </c>
      <c r="L43" s="46">
        <v>-36173.410285999998</v>
      </c>
      <c r="M43" s="67">
        <v>-0.34960999999999998</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0</v>
      </c>
      <c r="E45" s="53">
        <v>0</v>
      </c>
      <c r="F45" s="44">
        <v>0</v>
      </c>
      <c r="G45" s="66">
        <v>0</v>
      </c>
      <c r="H45" s="43">
        <v>0</v>
      </c>
      <c r="I45" s="44">
        <v>0</v>
      </c>
      <c r="J45" s="74">
        <v>0</v>
      </c>
      <c r="K45" s="44">
        <v>0</v>
      </c>
      <c r="L45" s="44">
        <v>0</v>
      </c>
      <c r="M45" s="66">
        <v>0</v>
      </c>
      <c r="N45" s="43">
        <v>0</v>
      </c>
      <c r="O45" s="44">
        <v>0</v>
      </c>
      <c r="P45" s="74">
        <v>0</v>
      </c>
    </row>
    <row r="46" spans="1:16" ht="15" customHeight="1" x14ac:dyDescent="0.2">
      <c r="A46" s="111"/>
      <c r="B46" s="114"/>
      <c r="C46" s="84" t="s">
        <v>48</v>
      </c>
      <c r="D46" s="44">
        <v>2</v>
      </c>
      <c r="E46" s="53">
        <v>3.7037E-2</v>
      </c>
      <c r="F46" s="44">
        <v>232897</v>
      </c>
      <c r="G46" s="66">
        <v>0</v>
      </c>
      <c r="H46" s="43">
        <v>2</v>
      </c>
      <c r="I46" s="44">
        <v>232897</v>
      </c>
      <c r="J46" s="74">
        <v>0</v>
      </c>
      <c r="K46" s="44">
        <v>0</v>
      </c>
      <c r="L46" s="44">
        <v>0</v>
      </c>
      <c r="M46" s="66">
        <v>0</v>
      </c>
      <c r="N46" s="43">
        <v>0</v>
      </c>
      <c r="O46" s="44">
        <v>0</v>
      </c>
      <c r="P46" s="74">
        <v>0</v>
      </c>
    </row>
    <row r="47" spans="1:16" ht="15" customHeight="1" x14ac:dyDescent="0.2">
      <c r="A47" s="111"/>
      <c r="B47" s="114"/>
      <c r="C47" s="84" t="s">
        <v>49</v>
      </c>
      <c r="D47" s="44">
        <v>10</v>
      </c>
      <c r="E47" s="53">
        <v>4.0815999999999998E-2</v>
      </c>
      <c r="F47" s="44">
        <v>215039.8</v>
      </c>
      <c r="G47" s="66">
        <v>0.4</v>
      </c>
      <c r="H47" s="43">
        <v>3</v>
      </c>
      <c r="I47" s="44">
        <v>268582</v>
      </c>
      <c r="J47" s="74">
        <v>1</v>
      </c>
      <c r="K47" s="44">
        <v>7</v>
      </c>
      <c r="L47" s="44">
        <v>192093.142857</v>
      </c>
      <c r="M47" s="66">
        <v>0.14285700000000001</v>
      </c>
      <c r="N47" s="43">
        <v>0</v>
      </c>
      <c r="O47" s="44">
        <v>0</v>
      </c>
      <c r="P47" s="74">
        <v>0</v>
      </c>
    </row>
    <row r="48" spans="1:16" ht="15" customHeight="1" x14ac:dyDescent="0.2">
      <c r="A48" s="111"/>
      <c r="B48" s="114"/>
      <c r="C48" s="84" t="s">
        <v>50</v>
      </c>
      <c r="D48" s="44">
        <v>28</v>
      </c>
      <c r="E48" s="53">
        <v>5.6680000000000001E-2</v>
      </c>
      <c r="F48" s="44">
        <v>232968.535714</v>
      </c>
      <c r="G48" s="66">
        <v>0.32142900000000002</v>
      </c>
      <c r="H48" s="43">
        <v>7</v>
      </c>
      <c r="I48" s="44">
        <v>290645.571429</v>
      </c>
      <c r="J48" s="74">
        <v>0.42857099999999998</v>
      </c>
      <c r="K48" s="44">
        <v>21</v>
      </c>
      <c r="L48" s="44">
        <v>213742.857143</v>
      </c>
      <c r="M48" s="66">
        <v>0.28571400000000002</v>
      </c>
      <c r="N48" s="43">
        <v>0</v>
      </c>
      <c r="O48" s="44">
        <v>0</v>
      </c>
      <c r="P48" s="74">
        <v>0</v>
      </c>
    </row>
    <row r="49" spans="1:16" ht="15" customHeight="1" x14ac:dyDescent="0.2">
      <c r="A49" s="111"/>
      <c r="B49" s="114"/>
      <c r="C49" s="84" t="s">
        <v>51</v>
      </c>
      <c r="D49" s="44">
        <v>12</v>
      </c>
      <c r="E49" s="53">
        <v>2.0979000000000001E-2</v>
      </c>
      <c r="F49" s="44">
        <v>229067.83333299999</v>
      </c>
      <c r="G49" s="66">
        <v>0.58333299999999999</v>
      </c>
      <c r="H49" s="43">
        <v>3</v>
      </c>
      <c r="I49" s="44">
        <v>246457.33333299999</v>
      </c>
      <c r="J49" s="74">
        <v>1.3333330000000001</v>
      </c>
      <c r="K49" s="44">
        <v>9</v>
      </c>
      <c r="L49" s="44">
        <v>223271.33333299999</v>
      </c>
      <c r="M49" s="66">
        <v>0.33333299999999999</v>
      </c>
      <c r="N49" s="43">
        <v>0</v>
      </c>
      <c r="O49" s="44">
        <v>0</v>
      </c>
      <c r="P49" s="74">
        <v>0</v>
      </c>
    </row>
    <row r="50" spans="1:16" s="3" customFormat="1" ht="15" customHeight="1" x14ac:dyDescent="0.2">
      <c r="A50" s="111"/>
      <c r="B50" s="114"/>
      <c r="C50" s="84" t="s">
        <v>52</v>
      </c>
      <c r="D50" s="35">
        <v>16</v>
      </c>
      <c r="E50" s="55">
        <v>2.5558999999999998E-2</v>
      </c>
      <c r="F50" s="35">
        <v>250010.9375</v>
      </c>
      <c r="G50" s="68">
        <v>0.75</v>
      </c>
      <c r="H50" s="43">
        <v>7</v>
      </c>
      <c r="I50" s="44">
        <v>258903.285714</v>
      </c>
      <c r="J50" s="74">
        <v>1.285714</v>
      </c>
      <c r="K50" s="35">
        <v>9</v>
      </c>
      <c r="L50" s="35">
        <v>243094.66666700001</v>
      </c>
      <c r="M50" s="68">
        <v>0.33333299999999999</v>
      </c>
      <c r="N50" s="43">
        <v>0</v>
      </c>
      <c r="O50" s="44">
        <v>0</v>
      </c>
      <c r="P50" s="74">
        <v>0</v>
      </c>
    </row>
    <row r="51" spans="1:16" ht="15" customHeight="1" x14ac:dyDescent="0.2">
      <c r="A51" s="111"/>
      <c r="B51" s="114"/>
      <c r="C51" s="84" t="s">
        <v>53</v>
      </c>
      <c r="D51" s="44">
        <v>17</v>
      </c>
      <c r="E51" s="53">
        <v>3.0686000000000001E-2</v>
      </c>
      <c r="F51" s="44">
        <v>314747.58823499997</v>
      </c>
      <c r="G51" s="66">
        <v>0.58823499999999995</v>
      </c>
      <c r="H51" s="43">
        <v>6</v>
      </c>
      <c r="I51" s="44">
        <v>255865.33333299999</v>
      </c>
      <c r="J51" s="74">
        <v>0.33333299999999999</v>
      </c>
      <c r="K51" s="44">
        <v>11</v>
      </c>
      <c r="L51" s="44">
        <v>346865.18181799998</v>
      </c>
      <c r="M51" s="66">
        <v>0.72727299999999995</v>
      </c>
      <c r="N51" s="43">
        <v>0</v>
      </c>
      <c r="O51" s="44">
        <v>0</v>
      </c>
      <c r="P51" s="74">
        <v>0</v>
      </c>
    </row>
    <row r="52" spans="1:16" ht="15" customHeight="1" x14ac:dyDescent="0.2">
      <c r="A52" s="111"/>
      <c r="B52" s="114"/>
      <c r="C52" s="84" t="s">
        <v>54</v>
      </c>
      <c r="D52" s="44">
        <v>4</v>
      </c>
      <c r="E52" s="53">
        <v>1.0076E-2</v>
      </c>
      <c r="F52" s="44">
        <v>233581.25</v>
      </c>
      <c r="G52" s="66">
        <v>0.5</v>
      </c>
      <c r="H52" s="43">
        <v>2</v>
      </c>
      <c r="I52" s="44">
        <v>230957</v>
      </c>
      <c r="J52" s="74">
        <v>0.5</v>
      </c>
      <c r="K52" s="44">
        <v>2</v>
      </c>
      <c r="L52" s="44">
        <v>236205.5</v>
      </c>
      <c r="M52" s="66">
        <v>0.5</v>
      </c>
      <c r="N52" s="43">
        <v>0</v>
      </c>
      <c r="O52" s="44">
        <v>0</v>
      </c>
      <c r="P52" s="74">
        <v>0</v>
      </c>
    </row>
    <row r="53" spans="1:16" ht="15" customHeight="1" x14ac:dyDescent="0.2">
      <c r="A53" s="111"/>
      <c r="B53" s="114"/>
      <c r="C53" s="84" t="s">
        <v>55</v>
      </c>
      <c r="D53" s="44">
        <v>1</v>
      </c>
      <c r="E53" s="53">
        <v>3.663E-3</v>
      </c>
      <c r="F53" s="44">
        <v>163175</v>
      </c>
      <c r="G53" s="66">
        <v>0</v>
      </c>
      <c r="H53" s="43">
        <v>0</v>
      </c>
      <c r="I53" s="44">
        <v>0</v>
      </c>
      <c r="J53" s="74">
        <v>0</v>
      </c>
      <c r="K53" s="44">
        <v>1</v>
      </c>
      <c r="L53" s="44">
        <v>163175</v>
      </c>
      <c r="M53" s="66">
        <v>0</v>
      </c>
      <c r="N53" s="43">
        <v>0</v>
      </c>
      <c r="O53" s="44">
        <v>0</v>
      </c>
      <c r="P53" s="74">
        <v>0</v>
      </c>
    </row>
    <row r="54" spans="1:16" s="3" customFormat="1" ht="15" customHeight="1" x14ac:dyDescent="0.2">
      <c r="A54" s="111"/>
      <c r="B54" s="114"/>
      <c r="C54" s="84" t="s">
        <v>56</v>
      </c>
      <c r="D54" s="35">
        <v>1</v>
      </c>
      <c r="E54" s="55">
        <v>2.457E-3</v>
      </c>
      <c r="F54" s="35">
        <v>209575</v>
      </c>
      <c r="G54" s="68">
        <v>0</v>
      </c>
      <c r="H54" s="43">
        <v>0</v>
      </c>
      <c r="I54" s="44">
        <v>0</v>
      </c>
      <c r="J54" s="74">
        <v>0</v>
      </c>
      <c r="K54" s="35">
        <v>1</v>
      </c>
      <c r="L54" s="35">
        <v>209575</v>
      </c>
      <c r="M54" s="68">
        <v>0</v>
      </c>
      <c r="N54" s="43">
        <v>0</v>
      </c>
      <c r="O54" s="44">
        <v>0</v>
      </c>
      <c r="P54" s="74">
        <v>0</v>
      </c>
    </row>
    <row r="55" spans="1:16" s="3" customFormat="1" ht="15" customHeight="1" x14ac:dyDescent="0.2">
      <c r="A55" s="112"/>
      <c r="B55" s="115"/>
      <c r="C55" s="85" t="s">
        <v>9</v>
      </c>
      <c r="D55" s="46">
        <v>91</v>
      </c>
      <c r="E55" s="54">
        <v>2.5062000000000001E-2</v>
      </c>
      <c r="F55" s="46">
        <v>247759.164835</v>
      </c>
      <c r="G55" s="67">
        <v>0.483516</v>
      </c>
      <c r="H55" s="87">
        <v>30</v>
      </c>
      <c r="I55" s="46">
        <v>261828.66666700001</v>
      </c>
      <c r="J55" s="75">
        <v>0.73333300000000001</v>
      </c>
      <c r="K55" s="46">
        <v>61</v>
      </c>
      <c r="L55" s="46">
        <v>240839.73770500001</v>
      </c>
      <c r="M55" s="67">
        <v>0.36065599999999998</v>
      </c>
      <c r="N55" s="87">
        <v>0</v>
      </c>
      <c r="O55" s="46">
        <v>0</v>
      </c>
      <c r="P55" s="75">
        <v>0</v>
      </c>
    </row>
    <row r="56" spans="1:16" ht="15" customHeight="1" x14ac:dyDescent="0.2">
      <c r="A56" s="110">
        <v>5</v>
      </c>
      <c r="B56" s="113" t="s">
        <v>60</v>
      </c>
      <c r="C56" s="84" t="s">
        <v>46</v>
      </c>
      <c r="D56" s="44">
        <v>1</v>
      </c>
      <c r="E56" s="53">
        <v>1</v>
      </c>
      <c r="F56" s="44">
        <v>101949</v>
      </c>
      <c r="G56" s="66">
        <v>0</v>
      </c>
      <c r="H56" s="43">
        <v>0</v>
      </c>
      <c r="I56" s="44">
        <v>0</v>
      </c>
      <c r="J56" s="74">
        <v>0</v>
      </c>
      <c r="K56" s="44">
        <v>1</v>
      </c>
      <c r="L56" s="44">
        <v>101949</v>
      </c>
      <c r="M56" s="66">
        <v>0</v>
      </c>
      <c r="N56" s="43">
        <v>0</v>
      </c>
      <c r="O56" s="44">
        <v>0</v>
      </c>
      <c r="P56" s="74">
        <v>0</v>
      </c>
    </row>
    <row r="57" spans="1:16" ht="15" customHeight="1" x14ac:dyDescent="0.2">
      <c r="A57" s="111"/>
      <c r="B57" s="114"/>
      <c r="C57" s="84" t="s">
        <v>47</v>
      </c>
      <c r="D57" s="44">
        <v>8</v>
      </c>
      <c r="E57" s="53">
        <v>1</v>
      </c>
      <c r="F57" s="44">
        <v>129623.875</v>
      </c>
      <c r="G57" s="66">
        <v>0.125</v>
      </c>
      <c r="H57" s="43">
        <v>4</v>
      </c>
      <c r="I57" s="44">
        <v>93796</v>
      </c>
      <c r="J57" s="74">
        <v>0</v>
      </c>
      <c r="K57" s="44">
        <v>4</v>
      </c>
      <c r="L57" s="44">
        <v>165451.75</v>
      </c>
      <c r="M57" s="66">
        <v>0.25</v>
      </c>
      <c r="N57" s="43">
        <v>0</v>
      </c>
      <c r="O57" s="44">
        <v>0</v>
      </c>
      <c r="P57" s="74">
        <v>0</v>
      </c>
    </row>
    <row r="58" spans="1:16" ht="15" customHeight="1" x14ac:dyDescent="0.2">
      <c r="A58" s="111"/>
      <c r="B58" s="114"/>
      <c r="C58" s="84" t="s">
        <v>48</v>
      </c>
      <c r="D58" s="44">
        <v>54</v>
      </c>
      <c r="E58" s="53">
        <v>1</v>
      </c>
      <c r="F58" s="44">
        <v>179597.59259300001</v>
      </c>
      <c r="G58" s="66">
        <v>0.148148</v>
      </c>
      <c r="H58" s="43">
        <v>24</v>
      </c>
      <c r="I58" s="44">
        <v>175724.5</v>
      </c>
      <c r="J58" s="74">
        <v>0.20833299999999999</v>
      </c>
      <c r="K58" s="44">
        <v>30</v>
      </c>
      <c r="L58" s="44">
        <v>182696.06666700001</v>
      </c>
      <c r="M58" s="66">
        <v>0.1</v>
      </c>
      <c r="N58" s="43">
        <v>0</v>
      </c>
      <c r="O58" s="44">
        <v>0</v>
      </c>
      <c r="P58" s="74">
        <v>0</v>
      </c>
    </row>
    <row r="59" spans="1:16" ht="15" customHeight="1" x14ac:dyDescent="0.2">
      <c r="A59" s="111"/>
      <c r="B59" s="114"/>
      <c r="C59" s="84" t="s">
        <v>49</v>
      </c>
      <c r="D59" s="44">
        <v>245</v>
      </c>
      <c r="E59" s="53">
        <v>1</v>
      </c>
      <c r="F59" s="44">
        <v>203616.13877600001</v>
      </c>
      <c r="G59" s="66">
        <v>0.19591800000000001</v>
      </c>
      <c r="H59" s="43">
        <v>121</v>
      </c>
      <c r="I59" s="44">
        <v>215336.84297500001</v>
      </c>
      <c r="J59" s="74">
        <v>0.29752099999999998</v>
      </c>
      <c r="K59" s="44">
        <v>124</v>
      </c>
      <c r="L59" s="44">
        <v>192179</v>
      </c>
      <c r="M59" s="66">
        <v>9.6773999999999999E-2</v>
      </c>
      <c r="N59" s="43">
        <v>0</v>
      </c>
      <c r="O59" s="44">
        <v>0</v>
      </c>
      <c r="P59" s="74">
        <v>0</v>
      </c>
    </row>
    <row r="60" spans="1:16" ht="15" customHeight="1" x14ac:dyDescent="0.2">
      <c r="A60" s="111"/>
      <c r="B60" s="114"/>
      <c r="C60" s="84" t="s">
        <v>50</v>
      </c>
      <c r="D60" s="44">
        <v>494</v>
      </c>
      <c r="E60" s="53">
        <v>1</v>
      </c>
      <c r="F60" s="44">
        <v>237845.96558700001</v>
      </c>
      <c r="G60" s="66">
        <v>0.38866400000000001</v>
      </c>
      <c r="H60" s="43">
        <v>189</v>
      </c>
      <c r="I60" s="44">
        <v>254043.99470899999</v>
      </c>
      <c r="J60" s="74">
        <v>0.52910100000000004</v>
      </c>
      <c r="K60" s="44">
        <v>305</v>
      </c>
      <c r="L60" s="44">
        <v>227808.49836100001</v>
      </c>
      <c r="M60" s="66">
        <v>0.30163899999999999</v>
      </c>
      <c r="N60" s="43">
        <v>0</v>
      </c>
      <c r="O60" s="44">
        <v>0</v>
      </c>
      <c r="P60" s="74">
        <v>0</v>
      </c>
    </row>
    <row r="61" spans="1:16" ht="15" customHeight="1" x14ac:dyDescent="0.2">
      <c r="A61" s="111"/>
      <c r="B61" s="114"/>
      <c r="C61" s="84" t="s">
        <v>51</v>
      </c>
      <c r="D61" s="44">
        <v>572</v>
      </c>
      <c r="E61" s="53">
        <v>1</v>
      </c>
      <c r="F61" s="44">
        <v>256170.24825199999</v>
      </c>
      <c r="G61" s="66">
        <v>0.527972</v>
      </c>
      <c r="H61" s="43">
        <v>229</v>
      </c>
      <c r="I61" s="44">
        <v>265417.89519700001</v>
      </c>
      <c r="J61" s="74">
        <v>0.58952000000000004</v>
      </c>
      <c r="K61" s="44">
        <v>343</v>
      </c>
      <c r="L61" s="44">
        <v>249996.16326500001</v>
      </c>
      <c r="M61" s="66">
        <v>0.48687999999999998</v>
      </c>
      <c r="N61" s="43">
        <v>0</v>
      </c>
      <c r="O61" s="44">
        <v>0</v>
      </c>
      <c r="P61" s="74">
        <v>0</v>
      </c>
    </row>
    <row r="62" spans="1:16" s="3" customFormat="1" ht="15" customHeight="1" x14ac:dyDescent="0.2">
      <c r="A62" s="111"/>
      <c r="B62" s="114"/>
      <c r="C62" s="84" t="s">
        <v>52</v>
      </c>
      <c r="D62" s="35">
        <v>626</v>
      </c>
      <c r="E62" s="55">
        <v>1</v>
      </c>
      <c r="F62" s="35">
        <v>270970.496805</v>
      </c>
      <c r="G62" s="68">
        <v>0.76357799999999998</v>
      </c>
      <c r="H62" s="43">
        <v>260</v>
      </c>
      <c r="I62" s="44">
        <v>277523.33846200001</v>
      </c>
      <c r="J62" s="74">
        <v>0.77692300000000003</v>
      </c>
      <c r="K62" s="35">
        <v>366</v>
      </c>
      <c r="L62" s="35">
        <v>266315.47267799999</v>
      </c>
      <c r="M62" s="68">
        <v>0.75409800000000005</v>
      </c>
      <c r="N62" s="43">
        <v>0</v>
      </c>
      <c r="O62" s="44">
        <v>0</v>
      </c>
      <c r="P62" s="74">
        <v>0</v>
      </c>
    </row>
    <row r="63" spans="1:16" ht="15" customHeight="1" x14ac:dyDescent="0.2">
      <c r="A63" s="111"/>
      <c r="B63" s="114"/>
      <c r="C63" s="84" t="s">
        <v>53</v>
      </c>
      <c r="D63" s="44">
        <v>554</v>
      </c>
      <c r="E63" s="53">
        <v>1</v>
      </c>
      <c r="F63" s="44">
        <v>280027.388087</v>
      </c>
      <c r="G63" s="66">
        <v>0.77797799999999995</v>
      </c>
      <c r="H63" s="43">
        <v>234</v>
      </c>
      <c r="I63" s="44">
        <v>264574.57692299999</v>
      </c>
      <c r="J63" s="74">
        <v>0.59401700000000002</v>
      </c>
      <c r="K63" s="44">
        <v>320</v>
      </c>
      <c r="L63" s="44">
        <v>291327.25624999998</v>
      </c>
      <c r="M63" s="66">
        <v>0.91249999999999998</v>
      </c>
      <c r="N63" s="43">
        <v>0</v>
      </c>
      <c r="O63" s="44">
        <v>0</v>
      </c>
      <c r="P63" s="74">
        <v>0</v>
      </c>
    </row>
    <row r="64" spans="1:16" ht="15" customHeight="1" x14ac:dyDescent="0.2">
      <c r="A64" s="111"/>
      <c r="B64" s="114"/>
      <c r="C64" s="84" t="s">
        <v>54</v>
      </c>
      <c r="D64" s="44">
        <v>397</v>
      </c>
      <c r="E64" s="53">
        <v>1</v>
      </c>
      <c r="F64" s="44">
        <v>289515.17128499999</v>
      </c>
      <c r="G64" s="66">
        <v>0.78337500000000004</v>
      </c>
      <c r="H64" s="43">
        <v>158</v>
      </c>
      <c r="I64" s="44">
        <v>258776.45569599999</v>
      </c>
      <c r="J64" s="74">
        <v>0.42405100000000001</v>
      </c>
      <c r="K64" s="44">
        <v>239</v>
      </c>
      <c r="L64" s="44">
        <v>309836.16317999997</v>
      </c>
      <c r="M64" s="66">
        <v>1.020921</v>
      </c>
      <c r="N64" s="43">
        <v>0</v>
      </c>
      <c r="O64" s="44">
        <v>0</v>
      </c>
      <c r="P64" s="74">
        <v>0</v>
      </c>
    </row>
    <row r="65" spans="1:16" ht="15" customHeight="1" x14ac:dyDescent="0.2">
      <c r="A65" s="111"/>
      <c r="B65" s="114"/>
      <c r="C65" s="84" t="s">
        <v>55</v>
      </c>
      <c r="D65" s="44">
        <v>273</v>
      </c>
      <c r="E65" s="53">
        <v>1</v>
      </c>
      <c r="F65" s="44">
        <v>290277.65934100002</v>
      </c>
      <c r="G65" s="66">
        <v>0.60073299999999996</v>
      </c>
      <c r="H65" s="43">
        <v>103</v>
      </c>
      <c r="I65" s="44">
        <v>286684.63106799999</v>
      </c>
      <c r="J65" s="74">
        <v>0.38834999999999997</v>
      </c>
      <c r="K65" s="44">
        <v>170</v>
      </c>
      <c r="L65" s="44">
        <v>292454.61176499998</v>
      </c>
      <c r="M65" s="66">
        <v>0.72941199999999995</v>
      </c>
      <c r="N65" s="43">
        <v>0</v>
      </c>
      <c r="O65" s="44">
        <v>0</v>
      </c>
      <c r="P65" s="74">
        <v>0</v>
      </c>
    </row>
    <row r="66" spans="1:16" s="3" customFormat="1" ht="15" customHeight="1" x14ac:dyDescent="0.2">
      <c r="A66" s="111"/>
      <c r="B66" s="114"/>
      <c r="C66" s="84" t="s">
        <v>56</v>
      </c>
      <c r="D66" s="35">
        <v>407</v>
      </c>
      <c r="E66" s="55">
        <v>1</v>
      </c>
      <c r="F66" s="35">
        <v>298385.46682999999</v>
      </c>
      <c r="G66" s="68">
        <v>0.36854999999999999</v>
      </c>
      <c r="H66" s="43">
        <v>162</v>
      </c>
      <c r="I66" s="44">
        <v>262917.21604899998</v>
      </c>
      <c r="J66" s="74">
        <v>0.123457</v>
      </c>
      <c r="K66" s="35">
        <v>245</v>
      </c>
      <c r="L66" s="35">
        <v>321837.94285699999</v>
      </c>
      <c r="M66" s="68">
        <v>0.53061199999999997</v>
      </c>
      <c r="N66" s="43">
        <v>0</v>
      </c>
      <c r="O66" s="44">
        <v>0</v>
      </c>
      <c r="P66" s="74">
        <v>0</v>
      </c>
    </row>
    <row r="67" spans="1:16" s="3" customFormat="1" ht="15" customHeight="1" x14ac:dyDescent="0.2">
      <c r="A67" s="112"/>
      <c r="B67" s="115"/>
      <c r="C67" s="85" t="s">
        <v>9</v>
      </c>
      <c r="D67" s="46">
        <v>3631</v>
      </c>
      <c r="E67" s="54">
        <v>1</v>
      </c>
      <c r="F67" s="46">
        <v>265804.83778599999</v>
      </c>
      <c r="G67" s="67">
        <v>0.57422200000000001</v>
      </c>
      <c r="H67" s="87">
        <v>1484</v>
      </c>
      <c r="I67" s="46">
        <v>260456.636119</v>
      </c>
      <c r="J67" s="75">
        <v>0.50134800000000002</v>
      </c>
      <c r="K67" s="46">
        <v>2147</v>
      </c>
      <c r="L67" s="46">
        <v>269501.49883599998</v>
      </c>
      <c r="M67" s="67">
        <v>0.62459200000000004</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160" priority="30" operator="notEqual">
      <formula>H8+K8+N8</formula>
    </cfRule>
  </conditionalFormatting>
  <conditionalFormatting sqref="D20:D30">
    <cfRule type="cellIs" dxfId="159" priority="29" operator="notEqual">
      <formula>H20+K20+N20</formula>
    </cfRule>
  </conditionalFormatting>
  <conditionalFormatting sqref="D32:D42">
    <cfRule type="cellIs" dxfId="158" priority="28" operator="notEqual">
      <formula>H32+K32+N32</formula>
    </cfRule>
  </conditionalFormatting>
  <conditionalFormatting sqref="D44:D54">
    <cfRule type="cellIs" dxfId="157" priority="27" operator="notEqual">
      <formula>H44+K44+N44</formula>
    </cfRule>
  </conditionalFormatting>
  <conditionalFormatting sqref="D56:D66">
    <cfRule type="cellIs" dxfId="156" priority="26" operator="notEqual">
      <formula>H56+K56+N56</formula>
    </cfRule>
  </conditionalFormatting>
  <conditionalFormatting sqref="D19">
    <cfRule type="cellIs" dxfId="155" priority="25" operator="notEqual">
      <formula>SUM(D8:D18)</formula>
    </cfRule>
  </conditionalFormatting>
  <conditionalFormatting sqref="D31">
    <cfRule type="cellIs" dxfId="154" priority="24" operator="notEqual">
      <formula>H31+K31+N31</formula>
    </cfRule>
  </conditionalFormatting>
  <conditionalFormatting sqref="D31">
    <cfRule type="cellIs" dxfId="153" priority="23" operator="notEqual">
      <formula>SUM(D20:D30)</formula>
    </cfRule>
  </conditionalFormatting>
  <conditionalFormatting sqref="D43">
    <cfRule type="cellIs" dxfId="152" priority="22" operator="notEqual">
      <formula>H43+K43+N43</formula>
    </cfRule>
  </conditionalFormatting>
  <conditionalFormatting sqref="D43">
    <cfRule type="cellIs" dxfId="151" priority="21" operator="notEqual">
      <formula>SUM(D32:D42)</formula>
    </cfRule>
  </conditionalFormatting>
  <conditionalFormatting sqref="D55">
    <cfRule type="cellIs" dxfId="150" priority="20" operator="notEqual">
      <formula>H55+K55+N55</formula>
    </cfRule>
  </conditionalFormatting>
  <conditionalFormatting sqref="D55">
    <cfRule type="cellIs" dxfId="149" priority="19" operator="notEqual">
      <formula>SUM(D44:D54)</formula>
    </cfRule>
  </conditionalFormatting>
  <conditionalFormatting sqref="D67">
    <cfRule type="cellIs" dxfId="148" priority="18" operator="notEqual">
      <formula>H67+K67+N67</formula>
    </cfRule>
  </conditionalFormatting>
  <conditionalFormatting sqref="D67">
    <cfRule type="cellIs" dxfId="147" priority="17" operator="notEqual">
      <formula>SUM(D56:D66)</formula>
    </cfRule>
  </conditionalFormatting>
  <conditionalFormatting sqref="H19">
    <cfRule type="cellIs" dxfId="146" priority="16" operator="notEqual">
      <formula>SUM(H8:H18)</formula>
    </cfRule>
  </conditionalFormatting>
  <conditionalFormatting sqref="K19">
    <cfRule type="cellIs" dxfId="145" priority="15" operator="notEqual">
      <formula>SUM(K8:K18)</formula>
    </cfRule>
  </conditionalFormatting>
  <conditionalFormatting sqref="N19">
    <cfRule type="cellIs" dxfId="144" priority="14" operator="notEqual">
      <formula>SUM(N8:N18)</formula>
    </cfRule>
  </conditionalFormatting>
  <conditionalFormatting sqref="H31">
    <cfRule type="cellIs" dxfId="143" priority="13" operator="notEqual">
      <formula>SUM(H20:H30)</formula>
    </cfRule>
  </conditionalFormatting>
  <conditionalFormatting sqref="K31">
    <cfRule type="cellIs" dxfId="142" priority="12" operator="notEqual">
      <formula>SUM(K20:K30)</formula>
    </cfRule>
  </conditionalFormatting>
  <conditionalFormatting sqref="N31">
    <cfRule type="cellIs" dxfId="141" priority="11" operator="notEqual">
      <formula>SUM(N20:N30)</formula>
    </cfRule>
  </conditionalFormatting>
  <conditionalFormatting sqref="H43">
    <cfRule type="cellIs" dxfId="140" priority="10" operator="notEqual">
      <formula>SUM(H32:H42)</formula>
    </cfRule>
  </conditionalFormatting>
  <conditionalFormatting sqref="K43">
    <cfRule type="cellIs" dxfId="139" priority="9" operator="notEqual">
      <formula>SUM(K32:K42)</formula>
    </cfRule>
  </conditionalFormatting>
  <conditionalFormatting sqref="N43">
    <cfRule type="cellIs" dxfId="138" priority="8" operator="notEqual">
      <formula>SUM(N32:N42)</formula>
    </cfRule>
  </conditionalFormatting>
  <conditionalFormatting sqref="H55">
    <cfRule type="cellIs" dxfId="137" priority="7" operator="notEqual">
      <formula>SUM(H44:H54)</formula>
    </cfRule>
  </conditionalFormatting>
  <conditionalFormatting sqref="K55">
    <cfRule type="cellIs" dxfId="136" priority="6" operator="notEqual">
      <formula>SUM(K44:K54)</formula>
    </cfRule>
  </conditionalFormatting>
  <conditionalFormatting sqref="N55">
    <cfRule type="cellIs" dxfId="135" priority="5" operator="notEqual">
      <formula>SUM(N44:N54)</formula>
    </cfRule>
  </conditionalFormatting>
  <conditionalFormatting sqref="H67">
    <cfRule type="cellIs" dxfId="134" priority="4" operator="notEqual">
      <formula>SUM(H56:H66)</formula>
    </cfRule>
  </conditionalFormatting>
  <conditionalFormatting sqref="K67">
    <cfRule type="cellIs" dxfId="133" priority="3" operator="notEqual">
      <formula>SUM(K56:K66)</formula>
    </cfRule>
  </conditionalFormatting>
  <conditionalFormatting sqref="N67">
    <cfRule type="cellIs" dxfId="132" priority="2" operator="notEqual">
      <formula>SUM(N56:N66)</formula>
    </cfRule>
  </conditionalFormatting>
  <conditionalFormatting sqref="D32:D43">
    <cfRule type="cellIs" dxfId="13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75</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2</v>
      </c>
      <c r="E8" s="53">
        <v>0.18181800000000001</v>
      </c>
      <c r="F8" s="44">
        <v>144078.29146000001</v>
      </c>
      <c r="G8" s="66">
        <v>0</v>
      </c>
      <c r="H8" s="43">
        <v>2</v>
      </c>
      <c r="I8" s="44">
        <v>144078.29146000001</v>
      </c>
      <c r="J8" s="74">
        <v>0</v>
      </c>
      <c r="K8" s="44">
        <v>0</v>
      </c>
      <c r="L8" s="44">
        <v>0</v>
      </c>
      <c r="M8" s="66">
        <v>0</v>
      </c>
      <c r="N8" s="43">
        <v>0</v>
      </c>
      <c r="O8" s="44">
        <v>0</v>
      </c>
      <c r="P8" s="74">
        <v>0</v>
      </c>
    </row>
    <row r="9" spans="1:16" ht="15" customHeight="1" x14ac:dyDescent="0.2">
      <c r="A9" s="111"/>
      <c r="B9" s="114"/>
      <c r="C9" s="84" t="s">
        <v>47</v>
      </c>
      <c r="D9" s="44">
        <v>9</v>
      </c>
      <c r="E9" s="53">
        <v>0.24324299999999999</v>
      </c>
      <c r="F9" s="44">
        <v>103003.825593</v>
      </c>
      <c r="G9" s="66">
        <v>0</v>
      </c>
      <c r="H9" s="43">
        <v>3</v>
      </c>
      <c r="I9" s="44">
        <v>111147.19154499999</v>
      </c>
      <c r="J9" s="74">
        <v>0</v>
      </c>
      <c r="K9" s="44">
        <v>6</v>
      </c>
      <c r="L9" s="44">
        <v>98932.142615999997</v>
      </c>
      <c r="M9" s="66">
        <v>0</v>
      </c>
      <c r="N9" s="43">
        <v>0</v>
      </c>
      <c r="O9" s="44">
        <v>0</v>
      </c>
      <c r="P9" s="74">
        <v>0</v>
      </c>
    </row>
    <row r="10" spans="1:16" ht="15" customHeight="1" x14ac:dyDescent="0.2">
      <c r="A10" s="111"/>
      <c r="B10" s="114"/>
      <c r="C10" s="84" t="s">
        <v>48</v>
      </c>
      <c r="D10" s="44">
        <v>57</v>
      </c>
      <c r="E10" s="53">
        <v>0.17538500000000001</v>
      </c>
      <c r="F10" s="44">
        <v>149654.16646499999</v>
      </c>
      <c r="G10" s="66">
        <v>0.15789500000000001</v>
      </c>
      <c r="H10" s="43">
        <v>18</v>
      </c>
      <c r="I10" s="44">
        <v>171625.81679300001</v>
      </c>
      <c r="J10" s="74">
        <v>0.33333299999999999</v>
      </c>
      <c r="K10" s="44">
        <v>39</v>
      </c>
      <c r="L10" s="44">
        <v>139513.404775</v>
      </c>
      <c r="M10" s="66">
        <v>7.6923000000000005E-2</v>
      </c>
      <c r="N10" s="43">
        <v>0</v>
      </c>
      <c r="O10" s="44">
        <v>0</v>
      </c>
      <c r="P10" s="74">
        <v>0</v>
      </c>
    </row>
    <row r="11" spans="1:16" ht="15" customHeight="1" x14ac:dyDescent="0.2">
      <c r="A11" s="111"/>
      <c r="B11" s="114"/>
      <c r="C11" s="84" t="s">
        <v>49</v>
      </c>
      <c r="D11" s="44">
        <v>147</v>
      </c>
      <c r="E11" s="53">
        <v>0.15107899999999999</v>
      </c>
      <c r="F11" s="44">
        <v>163717.03508500001</v>
      </c>
      <c r="G11" s="66">
        <v>0.22449</v>
      </c>
      <c r="H11" s="43">
        <v>69</v>
      </c>
      <c r="I11" s="44">
        <v>163641.90131700001</v>
      </c>
      <c r="J11" s="74">
        <v>0.26086999999999999</v>
      </c>
      <c r="K11" s="44">
        <v>78</v>
      </c>
      <c r="L11" s="44">
        <v>163783.499572</v>
      </c>
      <c r="M11" s="66">
        <v>0.19230800000000001</v>
      </c>
      <c r="N11" s="43">
        <v>0</v>
      </c>
      <c r="O11" s="44">
        <v>0</v>
      </c>
      <c r="P11" s="74">
        <v>0</v>
      </c>
    </row>
    <row r="12" spans="1:16" ht="15" customHeight="1" x14ac:dyDescent="0.2">
      <c r="A12" s="111"/>
      <c r="B12" s="114"/>
      <c r="C12" s="84" t="s">
        <v>50</v>
      </c>
      <c r="D12" s="44">
        <v>186</v>
      </c>
      <c r="E12" s="53">
        <v>0.113276</v>
      </c>
      <c r="F12" s="44">
        <v>197862.44892299999</v>
      </c>
      <c r="G12" s="66">
        <v>0.327957</v>
      </c>
      <c r="H12" s="43">
        <v>72</v>
      </c>
      <c r="I12" s="44">
        <v>196795.19510400001</v>
      </c>
      <c r="J12" s="74">
        <v>0.29166700000000001</v>
      </c>
      <c r="K12" s="44">
        <v>114</v>
      </c>
      <c r="L12" s="44">
        <v>198536.503967</v>
      </c>
      <c r="M12" s="66">
        <v>0.35087699999999999</v>
      </c>
      <c r="N12" s="43">
        <v>0</v>
      </c>
      <c r="O12" s="44">
        <v>0</v>
      </c>
      <c r="P12" s="74">
        <v>0</v>
      </c>
    </row>
    <row r="13" spans="1:16" ht="15" customHeight="1" x14ac:dyDescent="0.2">
      <c r="A13" s="111"/>
      <c r="B13" s="114"/>
      <c r="C13" s="84" t="s">
        <v>51</v>
      </c>
      <c r="D13" s="44">
        <v>180</v>
      </c>
      <c r="E13" s="53">
        <v>9.9282999999999996E-2</v>
      </c>
      <c r="F13" s="44">
        <v>216765.34745999999</v>
      </c>
      <c r="G13" s="66">
        <v>0.588889</v>
      </c>
      <c r="H13" s="43">
        <v>61</v>
      </c>
      <c r="I13" s="44">
        <v>216510.04102100001</v>
      </c>
      <c r="J13" s="74">
        <v>0.65573800000000004</v>
      </c>
      <c r="K13" s="44">
        <v>119</v>
      </c>
      <c r="L13" s="44">
        <v>216896.21882800001</v>
      </c>
      <c r="M13" s="66">
        <v>0.55462199999999995</v>
      </c>
      <c r="N13" s="43">
        <v>0</v>
      </c>
      <c r="O13" s="44">
        <v>0</v>
      </c>
      <c r="P13" s="74">
        <v>0</v>
      </c>
    </row>
    <row r="14" spans="1:16" s="3" customFormat="1" ht="15" customHeight="1" x14ac:dyDescent="0.2">
      <c r="A14" s="111"/>
      <c r="B14" s="114"/>
      <c r="C14" s="84" t="s">
        <v>52</v>
      </c>
      <c r="D14" s="35">
        <v>162</v>
      </c>
      <c r="E14" s="55">
        <v>9.2676999999999995E-2</v>
      </c>
      <c r="F14" s="35">
        <v>208685.87236899999</v>
      </c>
      <c r="G14" s="68">
        <v>0.51234599999999997</v>
      </c>
      <c r="H14" s="43">
        <v>58</v>
      </c>
      <c r="I14" s="44">
        <v>219249.21176100001</v>
      </c>
      <c r="J14" s="74">
        <v>0.55172399999999999</v>
      </c>
      <c r="K14" s="35">
        <v>104</v>
      </c>
      <c r="L14" s="35">
        <v>202794.779247</v>
      </c>
      <c r="M14" s="68">
        <v>0.49038500000000002</v>
      </c>
      <c r="N14" s="43">
        <v>0</v>
      </c>
      <c r="O14" s="44">
        <v>0</v>
      </c>
      <c r="P14" s="74">
        <v>0</v>
      </c>
    </row>
    <row r="15" spans="1:16" ht="15" customHeight="1" x14ac:dyDescent="0.2">
      <c r="A15" s="111"/>
      <c r="B15" s="114"/>
      <c r="C15" s="84" t="s">
        <v>53</v>
      </c>
      <c r="D15" s="44">
        <v>116</v>
      </c>
      <c r="E15" s="53">
        <v>7.5373999999999997E-2</v>
      </c>
      <c r="F15" s="44">
        <v>205152.46486199999</v>
      </c>
      <c r="G15" s="66">
        <v>0.474138</v>
      </c>
      <c r="H15" s="43">
        <v>33</v>
      </c>
      <c r="I15" s="44">
        <v>202346.82741299999</v>
      </c>
      <c r="J15" s="74">
        <v>0.45454499999999998</v>
      </c>
      <c r="K15" s="44">
        <v>83</v>
      </c>
      <c r="L15" s="44">
        <v>206267.95926900001</v>
      </c>
      <c r="M15" s="66">
        <v>0.48192800000000002</v>
      </c>
      <c r="N15" s="43">
        <v>0</v>
      </c>
      <c r="O15" s="44">
        <v>0</v>
      </c>
      <c r="P15" s="74">
        <v>0</v>
      </c>
    </row>
    <row r="16" spans="1:16" ht="15" customHeight="1" x14ac:dyDescent="0.2">
      <c r="A16" s="111"/>
      <c r="B16" s="114"/>
      <c r="C16" s="84" t="s">
        <v>54</v>
      </c>
      <c r="D16" s="44">
        <v>97</v>
      </c>
      <c r="E16" s="53">
        <v>7.7974000000000002E-2</v>
      </c>
      <c r="F16" s="44">
        <v>231203.59393100001</v>
      </c>
      <c r="G16" s="66">
        <v>0.54639199999999999</v>
      </c>
      <c r="H16" s="43">
        <v>29</v>
      </c>
      <c r="I16" s="44">
        <v>229443.31887799999</v>
      </c>
      <c r="J16" s="74">
        <v>0.37930999999999998</v>
      </c>
      <c r="K16" s="44">
        <v>68</v>
      </c>
      <c r="L16" s="44">
        <v>231954.29946800001</v>
      </c>
      <c r="M16" s="66">
        <v>0.61764699999999995</v>
      </c>
      <c r="N16" s="43">
        <v>0</v>
      </c>
      <c r="O16" s="44">
        <v>0</v>
      </c>
      <c r="P16" s="74">
        <v>0</v>
      </c>
    </row>
    <row r="17" spans="1:16" ht="15" customHeight="1" x14ac:dyDescent="0.2">
      <c r="A17" s="111"/>
      <c r="B17" s="114"/>
      <c r="C17" s="84" t="s">
        <v>55</v>
      </c>
      <c r="D17" s="44">
        <v>107</v>
      </c>
      <c r="E17" s="53">
        <v>8.9241000000000001E-2</v>
      </c>
      <c r="F17" s="44">
        <v>237590.611665</v>
      </c>
      <c r="G17" s="66">
        <v>0.42990699999999998</v>
      </c>
      <c r="H17" s="43">
        <v>38</v>
      </c>
      <c r="I17" s="44">
        <v>202473.19269699999</v>
      </c>
      <c r="J17" s="74">
        <v>0.131579</v>
      </c>
      <c r="K17" s="44">
        <v>69</v>
      </c>
      <c r="L17" s="44">
        <v>256930.63950300001</v>
      </c>
      <c r="M17" s="66">
        <v>0.59420300000000004</v>
      </c>
      <c r="N17" s="43">
        <v>0</v>
      </c>
      <c r="O17" s="44">
        <v>0</v>
      </c>
      <c r="P17" s="74">
        <v>0</v>
      </c>
    </row>
    <row r="18" spans="1:16" s="3" customFormat="1" ht="15" customHeight="1" x14ac:dyDescent="0.2">
      <c r="A18" s="111"/>
      <c r="B18" s="114"/>
      <c r="C18" s="84" t="s">
        <v>56</v>
      </c>
      <c r="D18" s="35">
        <v>165</v>
      </c>
      <c r="E18" s="55">
        <v>8.0803E-2</v>
      </c>
      <c r="F18" s="35">
        <v>255170.652692</v>
      </c>
      <c r="G18" s="68">
        <v>0.4</v>
      </c>
      <c r="H18" s="43">
        <v>49</v>
      </c>
      <c r="I18" s="44">
        <v>224491.05445</v>
      </c>
      <c r="J18" s="74">
        <v>0.122449</v>
      </c>
      <c r="K18" s="35">
        <v>116</v>
      </c>
      <c r="L18" s="35">
        <v>268130.138156</v>
      </c>
      <c r="M18" s="68">
        <v>0.51724099999999995</v>
      </c>
      <c r="N18" s="43">
        <v>0</v>
      </c>
      <c r="O18" s="44">
        <v>0</v>
      </c>
      <c r="P18" s="74">
        <v>0</v>
      </c>
    </row>
    <row r="19" spans="1:16" s="3" customFormat="1" ht="15" customHeight="1" x14ac:dyDescent="0.2">
      <c r="A19" s="112"/>
      <c r="B19" s="115"/>
      <c r="C19" s="85" t="s">
        <v>9</v>
      </c>
      <c r="D19" s="46">
        <v>1228</v>
      </c>
      <c r="E19" s="54">
        <v>9.7670000000000007E-2</v>
      </c>
      <c r="F19" s="46">
        <v>209437.26360199999</v>
      </c>
      <c r="G19" s="67">
        <v>0.41693799999999998</v>
      </c>
      <c r="H19" s="87">
        <v>432</v>
      </c>
      <c r="I19" s="46">
        <v>201667.40607699999</v>
      </c>
      <c r="J19" s="75">
        <v>0.35648099999999999</v>
      </c>
      <c r="K19" s="46">
        <v>796</v>
      </c>
      <c r="L19" s="46">
        <v>213654.07070099999</v>
      </c>
      <c r="M19" s="67">
        <v>0.44974900000000001</v>
      </c>
      <c r="N19" s="87">
        <v>0</v>
      </c>
      <c r="O19" s="46">
        <v>0</v>
      </c>
      <c r="P19" s="75">
        <v>0</v>
      </c>
    </row>
    <row r="20" spans="1:16" ht="15" customHeight="1" x14ac:dyDescent="0.2">
      <c r="A20" s="110">
        <v>2</v>
      </c>
      <c r="B20" s="113" t="s">
        <v>57</v>
      </c>
      <c r="C20" s="84" t="s">
        <v>46</v>
      </c>
      <c r="D20" s="44">
        <v>2</v>
      </c>
      <c r="E20" s="53">
        <v>0.18181800000000001</v>
      </c>
      <c r="F20" s="44">
        <v>5802.5</v>
      </c>
      <c r="G20" s="66">
        <v>0</v>
      </c>
      <c r="H20" s="43">
        <v>0</v>
      </c>
      <c r="I20" s="44">
        <v>0</v>
      </c>
      <c r="J20" s="74">
        <v>0</v>
      </c>
      <c r="K20" s="44">
        <v>2</v>
      </c>
      <c r="L20" s="44">
        <v>5802.5</v>
      </c>
      <c r="M20" s="66">
        <v>0</v>
      </c>
      <c r="N20" s="43">
        <v>0</v>
      </c>
      <c r="O20" s="44">
        <v>0</v>
      </c>
      <c r="P20" s="74">
        <v>0</v>
      </c>
    </row>
    <row r="21" spans="1:16" ht="15" customHeight="1" x14ac:dyDescent="0.2">
      <c r="A21" s="111"/>
      <c r="B21" s="114"/>
      <c r="C21" s="84" t="s">
        <v>47</v>
      </c>
      <c r="D21" s="44">
        <v>15</v>
      </c>
      <c r="E21" s="53">
        <v>0.40540500000000002</v>
      </c>
      <c r="F21" s="44">
        <v>129641.466667</v>
      </c>
      <c r="G21" s="66">
        <v>0</v>
      </c>
      <c r="H21" s="43">
        <v>6</v>
      </c>
      <c r="I21" s="44">
        <v>132596</v>
      </c>
      <c r="J21" s="74">
        <v>0</v>
      </c>
      <c r="K21" s="44">
        <v>9</v>
      </c>
      <c r="L21" s="44">
        <v>127671.777778</v>
      </c>
      <c r="M21" s="66">
        <v>0</v>
      </c>
      <c r="N21" s="43">
        <v>0</v>
      </c>
      <c r="O21" s="44">
        <v>0</v>
      </c>
      <c r="P21" s="74">
        <v>0</v>
      </c>
    </row>
    <row r="22" spans="1:16" ht="15" customHeight="1" x14ac:dyDescent="0.2">
      <c r="A22" s="111"/>
      <c r="B22" s="114"/>
      <c r="C22" s="84" t="s">
        <v>48</v>
      </c>
      <c r="D22" s="44">
        <v>69</v>
      </c>
      <c r="E22" s="53">
        <v>0.212308</v>
      </c>
      <c r="F22" s="44">
        <v>147294.202899</v>
      </c>
      <c r="G22" s="66">
        <v>4.3478000000000003E-2</v>
      </c>
      <c r="H22" s="43">
        <v>30</v>
      </c>
      <c r="I22" s="44">
        <v>147230.76666699999</v>
      </c>
      <c r="J22" s="74">
        <v>3.3333000000000002E-2</v>
      </c>
      <c r="K22" s="44">
        <v>39</v>
      </c>
      <c r="L22" s="44">
        <v>147343</v>
      </c>
      <c r="M22" s="66">
        <v>5.1282000000000001E-2</v>
      </c>
      <c r="N22" s="43">
        <v>0</v>
      </c>
      <c r="O22" s="44">
        <v>0</v>
      </c>
      <c r="P22" s="74">
        <v>0</v>
      </c>
    </row>
    <row r="23" spans="1:16" ht="15" customHeight="1" x14ac:dyDescent="0.2">
      <c r="A23" s="111"/>
      <c r="B23" s="114"/>
      <c r="C23" s="84" t="s">
        <v>49</v>
      </c>
      <c r="D23" s="44">
        <v>72</v>
      </c>
      <c r="E23" s="53">
        <v>7.3997999999999994E-2</v>
      </c>
      <c r="F23" s="44">
        <v>164768.58333299999</v>
      </c>
      <c r="G23" s="66">
        <v>0.222222</v>
      </c>
      <c r="H23" s="43">
        <v>28</v>
      </c>
      <c r="I23" s="44">
        <v>168056.035714</v>
      </c>
      <c r="J23" s="74">
        <v>0.25</v>
      </c>
      <c r="K23" s="44">
        <v>44</v>
      </c>
      <c r="L23" s="44">
        <v>162676.56818199999</v>
      </c>
      <c r="M23" s="66">
        <v>0.204545</v>
      </c>
      <c r="N23" s="43">
        <v>0</v>
      </c>
      <c r="O23" s="44">
        <v>0</v>
      </c>
      <c r="P23" s="74">
        <v>0</v>
      </c>
    </row>
    <row r="24" spans="1:16" ht="15" customHeight="1" x14ac:dyDescent="0.2">
      <c r="A24" s="111"/>
      <c r="B24" s="114"/>
      <c r="C24" s="84" t="s">
        <v>50</v>
      </c>
      <c r="D24" s="44">
        <v>53</v>
      </c>
      <c r="E24" s="53">
        <v>3.2278000000000001E-2</v>
      </c>
      <c r="F24" s="44">
        <v>182338.15094299999</v>
      </c>
      <c r="G24" s="66">
        <v>0.22641500000000001</v>
      </c>
      <c r="H24" s="43">
        <v>18</v>
      </c>
      <c r="I24" s="44">
        <v>185989.11111100001</v>
      </c>
      <c r="J24" s="74">
        <v>0.33333299999999999</v>
      </c>
      <c r="K24" s="44">
        <v>35</v>
      </c>
      <c r="L24" s="44">
        <v>180460.51428599999</v>
      </c>
      <c r="M24" s="66">
        <v>0.171429</v>
      </c>
      <c r="N24" s="43">
        <v>0</v>
      </c>
      <c r="O24" s="44">
        <v>0</v>
      </c>
      <c r="P24" s="74">
        <v>0</v>
      </c>
    </row>
    <row r="25" spans="1:16" ht="15" customHeight="1" x14ac:dyDescent="0.2">
      <c r="A25" s="111"/>
      <c r="B25" s="114"/>
      <c r="C25" s="84" t="s">
        <v>51</v>
      </c>
      <c r="D25" s="44">
        <v>37</v>
      </c>
      <c r="E25" s="53">
        <v>2.0407999999999999E-2</v>
      </c>
      <c r="F25" s="44">
        <v>202139.16216199999</v>
      </c>
      <c r="G25" s="66">
        <v>0.324324</v>
      </c>
      <c r="H25" s="43">
        <v>15</v>
      </c>
      <c r="I25" s="44">
        <v>208429.33333299999</v>
      </c>
      <c r="J25" s="74">
        <v>0.53333299999999995</v>
      </c>
      <c r="K25" s="44">
        <v>22</v>
      </c>
      <c r="L25" s="44">
        <v>197850.40909100001</v>
      </c>
      <c r="M25" s="66">
        <v>0.18181800000000001</v>
      </c>
      <c r="N25" s="43">
        <v>0</v>
      </c>
      <c r="O25" s="44">
        <v>0</v>
      </c>
      <c r="P25" s="74">
        <v>0</v>
      </c>
    </row>
    <row r="26" spans="1:16" s="3" customFormat="1" ht="15" customHeight="1" x14ac:dyDescent="0.2">
      <c r="A26" s="111"/>
      <c r="B26" s="114"/>
      <c r="C26" s="84" t="s">
        <v>52</v>
      </c>
      <c r="D26" s="35">
        <v>43</v>
      </c>
      <c r="E26" s="55">
        <v>2.46E-2</v>
      </c>
      <c r="F26" s="35">
        <v>215776.41860500001</v>
      </c>
      <c r="G26" s="68">
        <v>0.55813999999999997</v>
      </c>
      <c r="H26" s="43">
        <v>9</v>
      </c>
      <c r="I26" s="44">
        <v>225780.77777799999</v>
      </c>
      <c r="J26" s="74">
        <v>0.66666700000000001</v>
      </c>
      <c r="K26" s="35">
        <v>34</v>
      </c>
      <c r="L26" s="35">
        <v>213128.20588200001</v>
      </c>
      <c r="M26" s="68">
        <v>0.52941199999999999</v>
      </c>
      <c r="N26" s="43">
        <v>0</v>
      </c>
      <c r="O26" s="44">
        <v>0</v>
      </c>
      <c r="P26" s="74">
        <v>0</v>
      </c>
    </row>
    <row r="27" spans="1:16" ht="15" customHeight="1" x14ac:dyDescent="0.2">
      <c r="A27" s="111"/>
      <c r="B27" s="114"/>
      <c r="C27" s="84" t="s">
        <v>53</v>
      </c>
      <c r="D27" s="44">
        <v>22</v>
      </c>
      <c r="E27" s="53">
        <v>1.4295E-2</v>
      </c>
      <c r="F27" s="44">
        <v>204645.45454499999</v>
      </c>
      <c r="G27" s="66">
        <v>0.227273</v>
      </c>
      <c r="H27" s="43">
        <v>7</v>
      </c>
      <c r="I27" s="44">
        <v>214767.714286</v>
      </c>
      <c r="J27" s="74">
        <v>0.14285700000000001</v>
      </c>
      <c r="K27" s="44">
        <v>15</v>
      </c>
      <c r="L27" s="44">
        <v>199921.73333300001</v>
      </c>
      <c r="M27" s="66">
        <v>0.26666699999999999</v>
      </c>
      <c r="N27" s="43">
        <v>0</v>
      </c>
      <c r="O27" s="44">
        <v>0</v>
      </c>
      <c r="P27" s="74">
        <v>0</v>
      </c>
    </row>
    <row r="28" spans="1:16" ht="15" customHeight="1" x14ac:dyDescent="0.2">
      <c r="A28" s="111"/>
      <c r="B28" s="114"/>
      <c r="C28" s="84" t="s">
        <v>54</v>
      </c>
      <c r="D28" s="44">
        <v>13</v>
      </c>
      <c r="E28" s="53">
        <v>1.0449999999999999E-2</v>
      </c>
      <c r="F28" s="44">
        <v>228595.692308</v>
      </c>
      <c r="G28" s="66">
        <v>0.38461499999999998</v>
      </c>
      <c r="H28" s="43">
        <v>4</v>
      </c>
      <c r="I28" s="44">
        <v>268452.25</v>
      </c>
      <c r="J28" s="74">
        <v>0.25</v>
      </c>
      <c r="K28" s="44">
        <v>9</v>
      </c>
      <c r="L28" s="44">
        <v>210881.66666700001</v>
      </c>
      <c r="M28" s="66">
        <v>0.44444400000000001</v>
      </c>
      <c r="N28" s="43">
        <v>0</v>
      </c>
      <c r="O28" s="44">
        <v>0</v>
      </c>
      <c r="P28" s="74">
        <v>0</v>
      </c>
    </row>
    <row r="29" spans="1:16" ht="15" customHeight="1" x14ac:dyDescent="0.2">
      <c r="A29" s="111"/>
      <c r="B29" s="114"/>
      <c r="C29" s="84" t="s">
        <v>55</v>
      </c>
      <c r="D29" s="44">
        <v>6</v>
      </c>
      <c r="E29" s="53">
        <v>5.0039999999999998E-3</v>
      </c>
      <c r="F29" s="44">
        <v>197467.66666700001</v>
      </c>
      <c r="G29" s="66">
        <v>0.33333299999999999</v>
      </c>
      <c r="H29" s="43">
        <v>1</v>
      </c>
      <c r="I29" s="44">
        <v>24977</v>
      </c>
      <c r="J29" s="74">
        <v>1</v>
      </c>
      <c r="K29" s="44">
        <v>5</v>
      </c>
      <c r="L29" s="44">
        <v>231965.8</v>
      </c>
      <c r="M29" s="66">
        <v>0.2</v>
      </c>
      <c r="N29" s="43">
        <v>0</v>
      </c>
      <c r="O29" s="44">
        <v>0</v>
      </c>
      <c r="P29" s="74">
        <v>0</v>
      </c>
    </row>
    <row r="30" spans="1:16" s="3" customFormat="1" ht="15" customHeight="1" x14ac:dyDescent="0.2">
      <c r="A30" s="111"/>
      <c r="B30" s="114"/>
      <c r="C30" s="84" t="s">
        <v>56</v>
      </c>
      <c r="D30" s="35">
        <v>13</v>
      </c>
      <c r="E30" s="55">
        <v>6.3660000000000001E-3</v>
      </c>
      <c r="F30" s="35">
        <v>172278.153846</v>
      </c>
      <c r="G30" s="68">
        <v>7.6923000000000005E-2</v>
      </c>
      <c r="H30" s="43">
        <v>11</v>
      </c>
      <c r="I30" s="44">
        <v>168096.18181800001</v>
      </c>
      <c r="J30" s="74">
        <v>9.0909000000000004E-2</v>
      </c>
      <c r="K30" s="35">
        <v>2</v>
      </c>
      <c r="L30" s="35">
        <v>195279</v>
      </c>
      <c r="M30" s="68">
        <v>0</v>
      </c>
      <c r="N30" s="43">
        <v>0</v>
      </c>
      <c r="O30" s="44">
        <v>0</v>
      </c>
      <c r="P30" s="74">
        <v>0</v>
      </c>
    </row>
    <row r="31" spans="1:16" s="3" customFormat="1" ht="15" customHeight="1" x14ac:dyDescent="0.2">
      <c r="A31" s="112"/>
      <c r="B31" s="115"/>
      <c r="C31" s="85" t="s">
        <v>9</v>
      </c>
      <c r="D31" s="46">
        <v>345</v>
      </c>
      <c r="E31" s="54">
        <v>2.7439999999999999E-2</v>
      </c>
      <c r="F31" s="46">
        <v>177688.950725</v>
      </c>
      <c r="G31" s="67">
        <v>0.23188400000000001</v>
      </c>
      <c r="H31" s="87">
        <v>129</v>
      </c>
      <c r="I31" s="46">
        <v>177329.899225</v>
      </c>
      <c r="J31" s="75">
        <v>0.248062</v>
      </c>
      <c r="K31" s="46">
        <v>216</v>
      </c>
      <c r="L31" s="46">
        <v>177903.38425900001</v>
      </c>
      <c r="M31" s="67">
        <v>0.222222</v>
      </c>
      <c r="N31" s="87">
        <v>0</v>
      </c>
      <c r="O31" s="46">
        <v>0</v>
      </c>
      <c r="P31" s="75">
        <v>0</v>
      </c>
    </row>
    <row r="32" spans="1:16" ht="15" customHeight="1" x14ac:dyDescent="0.2">
      <c r="A32" s="110">
        <v>3</v>
      </c>
      <c r="B32" s="113" t="s">
        <v>58</v>
      </c>
      <c r="C32" s="84" t="s">
        <v>46</v>
      </c>
      <c r="D32" s="44">
        <v>0</v>
      </c>
      <c r="E32" s="44">
        <v>0</v>
      </c>
      <c r="F32" s="44">
        <v>-138275.79146000001</v>
      </c>
      <c r="G32" s="66">
        <v>0</v>
      </c>
      <c r="H32" s="43">
        <v>-2</v>
      </c>
      <c r="I32" s="44">
        <v>-144078.29146000001</v>
      </c>
      <c r="J32" s="74">
        <v>0</v>
      </c>
      <c r="K32" s="44">
        <v>2</v>
      </c>
      <c r="L32" s="44">
        <v>5802.5</v>
      </c>
      <c r="M32" s="66">
        <v>0</v>
      </c>
      <c r="N32" s="43">
        <v>0</v>
      </c>
      <c r="O32" s="44">
        <v>0</v>
      </c>
      <c r="P32" s="74">
        <v>0</v>
      </c>
    </row>
    <row r="33" spans="1:16" ht="15" customHeight="1" x14ac:dyDescent="0.2">
      <c r="A33" s="111"/>
      <c r="B33" s="114"/>
      <c r="C33" s="84" t="s">
        <v>47</v>
      </c>
      <c r="D33" s="44">
        <v>6</v>
      </c>
      <c r="E33" s="44">
        <v>0</v>
      </c>
      <c r="F33" s="44">
        <v>26637.641073999999</v>
      </c>
      <c r="G33" s="66">
        <v>0</v>
      </c>
      <c r="H33" s="43">
        <v>3</v>
      </c>
      <c r="I33" s="44">
        <v>21448.808454999999</v>
      </c>
      <c r="J33" s="74">
        <v>0</v>
      </c>
      <c r="K33" s="44">
        <v>3</v>
      </c>
      <c r="L33" s="44">
        <v>28739.635161999999</v>
      </c>
      <c r="M33" s="66">
        <v>0</v>
      </c>
      <c r="N33" s="43">
        <v>0</v>
      </c>
      <c r="O33" s="44">
        <v>0</v>
      </c>
      <c r="P33" s="74">
        <v>0</v>
      </c>
    </row>
    <row r="34" spans="1:16" ht="15" customHeight="1" x14ac:dyDescent="0.2">
      <c r="A34" s="111"/>
      <c r="B34" s="114"/>
      <c r="C34" s="84" t="s">
        <v>48</v>
      </c>
      <c r="D34" s="44">
        <v>12</v>
      </c>
      <c r="E34" s="44">
        <v>0</v>
      </c>
      <c r="F34" s="44">
        <v>-2359.9635659999999</v>
      </c>
      <c r="G34" s="66">
        <v>-0.114416</v>
      </c>
      <c r="H34" s="43">
        <v>12</v>
      </c>
      <c r="I34" s="44">
        <v>-24395.050126999999</v>
      </c>
      <c r="J34" s="74">
        <v>-0.3</v>
      </c>
      <c r="K34" s="44">
        <v>0</v>
      </c>
      <c r="L34" s="44">
        <v>7829.595225</v>
      </c>
      <c r="M34" s="66">
        <v>-2.5641000000000001E-2</v>
      </c>
      <c r="N34" s="43">
        <v>0</v>
      </c>
      <c r="O34" s="44">
        <v>0</v>
      </c>
      <c r="P34" s="74">
        <v>0</v>
      </c>
    </row>
    <row r="35" spans="1:16" ht="15" customHeight="1" x14ac:dyDescent="0.2">
      <c r="A35" s="111"/>
      <c r="B35" s="114"/>
      <c r="C35" s="84" t="s">
        <v>49</v>
      </c>
      <c r="D35" s="44">
        <v>-75</v>
      </c>
      <c r="E35" s="44">
        <v>0</v>
      </c>
      <c r="F35" s="44">
        <v>1051.5482489999999</v>
      </c>
      <c r="G35" s="66">
        <v>-2.2680000000000001E-3</v>
      </c>
      <c r="H35" s="43">
        <v>-41</v>
      </c>
      <c r="I35" s="44">
        <v>4414.1343969999998</v>
      </c>
      <c r="J35" s="74">
        <v>-1.0869999999999999E-2</v>
      </c>
      <c r="K35" s="44">
        <v>-34</v>
      </c>
      <c r="L35" s="44">
        <v>-1106.93139</v>
      </c>
      <c r="M35" s="66">
        <v>1.2238000000000001E-2</v>
      </c>
      <c r="N35" s="43">
        <v>0</v>
      </c>
      <c r="O35" s="44">
        <v>0</v>
      </c>
      <c r="P35" s="74">
        <v>0</v>
      </c>
    </row>
    <row r="36" spans="1:16" ht="15" customHeight="1" x14ac:dyDescent="0.2">
      <c r="A36" s="111"/>
      <c r="B36" s="114"/>
      <c r="C36" s="84" t="s">
        <v>50</v>
      </c>
      <c r="D36" s="44">
        <v>-133</v>
      </c>
      <c r="E36" s="44">
        <v>0</v>
      </c>
      <c r="F36" s="44">
        <v>-15524.297979999999</v>
      </c>
      <c r="G36" s="66">
        <v>-0.10154199999999999</v>
      </c>
      <c r="H36" s="43">
        <v>-54</v>
      </c>
      <c r="I36" s="44">
        <v>-10806.083993</v>
      </c>
      <c r="J36" s="74">
        <v>4.1667000000000003E-2</v>
      </c>
      <c r="K36" s="44">
        <v>-79</v>
      </c>
      <c r="L36" s="44">
        <v>-18075.989680999999</v>
      </c>
      <c r="M36" s="66">
        <v>-0.179449</v>
      </c>
      <c r="N36" s="43">
        <v>0</v>
      </c>
      <c r="O36" s="44">
        <v>0</v>
      </c>
      <c r="P36" s="74">
        <v>0</v>
      </c>
    </row>
    <row r="37" spans="1:16" ht="15" customHeight="1" x14ac:dyDescent="0.2">
      <c r="A37" s="111"/>
      <c r="B37" s="114"/>
      <c r="C37" s="84" t="s">
        <v>51</v>
      </c>
      <c r="D37" s="44">
        <v>-143</v>
      </c>
      <c r="E37" s="44">
        <v>0</v>
      </c>
      <c r="F37" s="44">
        <v>-14626.185298</v>
      </c>
      <c r="G37" s="66">
        <v>-0.26456499999999999</v>
      </c>
      <c r="H37" s="43">
        <v>-46</v>
      </c>
      <c r="I37" s="44">
        <v>-8080.7076880000004</v>
      </c>
      <c r="J37" s="74">
        <v>-0.122404</v>
      </c>
      <c r="K37" s="44">
        <v>-97</v>
      </c>
      <c r="L37" s="44">
        <v>-19045.809737</v>
      </c>
      <c r="M37" s="66">
        <v>-0.37280400000000002</v>
      </c>
      <c r="N37" s="43">
        <v>0</v>
      </c>
      <c r="O37" s="44">
        <v>0</v>
      </c>
      <c r="P37" s="74">
        <v>0</v>
      </c>
    </row>
    <row r="38" spans="1:16" s="3" customFormat="1" ht="15" customHeight="1" x14ac:dyDescent="0.2">
      <c r="A38" s="111"/>
      <c r="B38" s="114"/>
      <c r="C38" s="84" t="s">
        <v>52</v>
      </c>
      <c r="D38" s="35">
        <v>-119</v>
      </c>
      <c r="E38" s="35">
        <v>0</v>
      </c>
      <c r="F38" s="35">
        <v>7090.5462349999998</v>
      </c>
      <c r="G38" s="68">
        <v>4.5794000000000001E-2</v>
      </c>
      <c r="H38" s="43">
        <v>-49</v>
      </c>
      <c r="I38" s="44">
        <v>6531.5660159999998</v>
      </c>
      <c r="J38" s="74">
        <v>0.114943</v>
      </c>
      <c r="K38" s="35">
        <v>-70</v>
      </c>
      <c r="L38" s="35">
        <v>10333.426635</v>
      </c>
      <c r="M38" s="68">
        <v>3.9026999999999999E-2</v>
      </c>
      <c r="N38" s="43">
        <v>0</v>
      </c>
      <c r="O38" s="44">
        <v>0</v>
      </c>
      <c r="P38" s="74">
        <v>0</v>
      </c>
    </row>
    <row r="39" spans="1:16" ht="15" customHeight="1" x14ac:dyDescent="0.2">
      <c r="A39" s="111"/>
      <c r="B39" s="114"/>
      <c r="C39" s="84" t="s">
        <v>53</v>
      </c>
      <c r="D39" s="44">
        <v>-94</v>
      </c>
      <c r="E39" s="44">
        <v>0</v>
      </c>
      <c r="F39" s="44">
        <v>-507.01031599999999</v>
      </c>
      <c r="G39" s="66">
        <v>-0.246865</v>
      </c>
      <c r="H39" s="43">
        <v>-26</v>
      </c>
      <c r="I39" s="44">
        <v>12420.886872999999</v>
      </c>
      <c r="J39" s="74">
        <v>-0.31168800000000002</v>
      </c>
      <c r="K39" s="44">
        <v>-68</v>
      </c>
      <c r="L39" s="44">
        <v>-6346.2259359999998</v>
      </c>
      <c r="M39" s="66">
        <v>-0.21526100000000001</v>
      </c>
      <c r="N39" s="43">
        <v>0</v>
      </c>
      <c r="O39" s="44">
        <v>0</v>
      </c>
      <c r="P39" s="74">
        <v>0</v>
      </c>
    </row>
    <row r="40" spans="1:16" ht="15" customHeight="1" x14ac:dyDescent="0.2">
      <c r="A40" s="111"/>
      <c r="B40" s="114"/>
      <c r="C40" s="84" t="s">
        <v>54</v>
      </c>
      <c r="D40" s="44">
        <v>-84</v>
      </c>
      <c r="E40" s="44">
        <v>0</v>
      </c>
      <c r="F40" s="44">
        <v>-2607.9016230000002</v>
      </c>
      <c r="G40" s="66">
        <v>-0.161776</v>
      </c>
      <c r="H40" s="43">
        <v>-25</v>
      </c>
      <c r="I40" s="44">
        <v>39008.931122000002</v>
      </c>
      <c r="J40" s="74">
        <v>-0.12931000000000001</v>
      </c>
      <c r="K40" s="44">
        <v>-59</v>
      </c>
      <c r="L40" s="44">
        <v>-21072.632801</v>
      </c>
      <c r="M40" s="66">
        <v>-0.173203</v>
      </c>
      <c r="N40" s="43">
        <v>0</v>
      </c>
      <c r="O40" s="44">
        <v>0</v>
      </c>
      <c r="P40" s="74">
        <v>0</v>
      </c>
    </row>
    <row r="41" spans="1:16" ht="15" customHeight="1" x14ac:dyDescent="0.2">
      <c r="A41" s="111"/>
      <c r="B41" s="114"/>
      <c r="C41" s="84" t="s">
        <v>55</v>
      </c>
      <c r="D41" s="44">
        <v>-101</v>
      </c>
      <c r="E41" s="44">
        <v>0</v>
      </c>
      <c r="F41" s="44">
        <v>-40122.944998999999</v>
      </c>
      <c r="G41" s="66">
        <v>-9.6573000000000006E-2</v>
      </c>
      <c r="H41" s="43">
        <v>-37</v>
      </c>
      <c r="I41" s="44">
        <v>-177496.19269699999</v>
      </c>
      <c r="J41" s="74">
        <v>0.868421</v>
      </c>
      <c r="K41" s="44">
        <v>-64</v>
      </c>
      <c r="L41" s="44">
        <v>-24964.839502999999</v>
      </c>
      <c r="M41" s="66">
        <v>-0.39420300000000003</v>
      </c>
      <c r="N41" s="43">
        <v>0</v>
      </c>
      <c r="O41" s="44">
        <v>0</v>
      </c>
      <c r="P41" s="74">
        <v>0</v>
      </c>
    </row>
    <row r="42" spans="1:16" s="3" customFormat="1" ht="15" customHeight="1" x14ac:dyDescent="0.2">
      <c r="A42" s="111"/>
      <c r="B42" s="114"/>
      <c r="C42" s="84" t="s">
        <v>56</v>
      </c>
      <c r="D42" s="35">
        <v>-152</v>
      </c>
      <c r="E42" s="35">
        <v>0</v>
      </c>
      <c r="F42" s="35">
        <v>-82892.498846000002</v>
      </c>
      <c r="G42" s="68">
        <v>-0.323077</v>
      </c>
      <c r="H42" s="43">
        <v>-38</v>
      </c>
      <c r="I42" s="44">
        <v>-56394.872631999999</v>
      </c>
      <c r="J42" s="74">
        <v>-3.1539999999999999E-2</v>
      </c>
      <c r="K42" s="35">
        <v>-114</v>
      </c>
      <c r="L42" s="35">
        <v>-72851.138156000001</v>
      </c>
      <c r="M42" s="68">
        <v>-0.51724099999999995</v>
      </c>
      <c r="N42" s="43">
        <v>0</v>
      </c>
      <c r="O42" s="44">
        <v>0</v>
      </c>
      <c r="P42" s="74">
        <v>0</v>
      </c>
    </row>
    <row r="43" spans="1:16" s="3" customFormat="1" ht="15" customHeight="1" x14ac:dyDescent="0.2">
      <c r="A43" s="112"/>
      <c r="B43" s="115"/>
      <c r="C43" s="85" t="s">
        <v>9</v>
      </c>
      <c r="D43" s="46">
        <v>-883</v>
      </c>
      <c r="E43" s="46">
        <v>0</v>
      </c>
      <c r="F43" s="46">
        <v>-31748.312877</v>
      </c>
      <c r="G43" s="67">
        <v>-0.185054</v>
      </c>
      <c r="H43" s="87">
        <v>-303</v>
      </c>
      <c r="I43" s="46">
        <v>-24337.506851999999</v>
      </c>
      <c r="J43" s="75">
        <v>-0.108419</v>
      </c>
      <c r="K43" s="46">
        <v>-580</v>
      </c>
      <c r="L43" s="46">
        <v>-35750.686441999998</v>
      </c>
      <c r="M43" s="67">
        <v>-0.22752700000000001</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1</v>
      </c>
      <c r="E45" s="53">
        <v>2.7026999999999999E-2</v>
      </c>
      <c r="F45" s="44">
        <v>117144</v>
      </c>
      <c r="G45" s="66">
        <v>0</v>
      </c>
      <c r="H45" s="43">
        <v>1</v>
      </c>
      <c r="I45" s="44">
        <v>117144</v>
      </c>
      <c r="J45" s="74">
        <v>0</v>
      </c>
      <c r="K45" s="44">
        <v>0</v>
      </c>
      <c r="L45" s="44">
        <v>0</v>
      </c>
      <c r="M45" s="66">
        <v>0</v>
      </c>
      <c r="N45" s="43">
        <v>0</v>
      </c>
      <c r="O45" s="44">
        <v>0</v>
      </c>
      <c r="P45" s="74">
        <v>0</v>
      </c>
    </row>
    <row r="46" spans="1:16" ht="15" customHeight="1" x14ac:dyDescent="0.2">
      <c r="A46" s="111"/>
      <c r="B46" s="114"/>
      <c r="C46" s="84" t="s">
        <v>48</v>
      </c>
      <c r="D46" s="44">
        <v>13</v>
      </c>
      <c r="E46" s="53">
        <v>0.04</v>
      </c>
      <c r="F46" s="44">
        <v>178055.153846</v>
      </c>
      <c r="G46" s="66">
        <v>0.15384600000000001</v>
      </c>
      <c r="H46" s="43">
        <v>5</v>
      </c>
      <c r="I46" s="44">
        <v>171344</v>
      </c>
      <c r="J46" s="74">
        <v>0.2</v>
      </c>
      <c r="K46" s="44">
        <v>8</v>
      </c>
      <c r="L46" s="44">
        <v>182249.625</v>
      </c>
      <c r="M46" s="66">
        <v>0.125</v>
      </c>
      <c r="N46" s="43">
        <v>0</v>
      </c>
      <c r="O46" s="44">
        <v>0</v>
      </c>
      <c r="P46" s="74">
        <v>0</v>
      </c>
    </row>
    <row r="47" spans="1:16" ht="15" customHeight="1" x14ac:dyDescent="0.2">
      <c r="A47" s="111"/>
      <c r="B47" s="114"/>
      <c r="C47" s="84" t="s">
        <v>49</v>
      </c>
      <c r="D47" s="44">
        <v>45</v>
      </c>
      <c r="E47" s="53">
        <v>4.6248999999999998E-2</v>
      </c>
      <c r="F47" s="44">
        <v>185967.37777799999</v>
      </c>
      <c r="G47" s="66">
        <v>0.222222</v>
      </c>
      <c r="H47" s="43">
        <v>20</v>
      </c>
      <c r="I47" s="44">
        <v>177627.95</v>
      </c>
      <c r="J47" s="74">
        <v>0.3</v>
      </c>
      <c r="K47" s="44">
        <v>25</v>
      </c>
      <c r="L47" s="44">
        <v>192638.92</v>
      </c>
      <c r="M47" s="66">
        <v>0.16</v>
      </c>
      <c r="N47" s="43">
        <v>0</v>
      </c>
      <c r="O47" s="44">
        <v>0</v>
      </c>
      <c r="P47" s="74">
        <v>0</v>
      </c>
    </row>
    <row r="48" spans="1:16" ht="15" customHeight="1" x14ac:dyDescent="0.2">
      <c r="A48" s="111"/>
      <c r="B48" s="114"/>
      <c r="C48" s="84" t="s">
        <v>50</v>
      </c>
      <c r="D48" s="44">
        <v>90</v>
      </c>
      <c r="E48" s="53">
        <v>5.4810999999999999E-2</v>
      </c>
      <c r="F48" s="44">
        <v>222641.87777799999</v>
      </c>
      <c r="G48" s="66">
        <v>0.42222199999999999</v>
      </c>
      <c r="H48" s="43">
        <v>36</v>
      </c>
      <c r="I48" s="44">
        <v>218789.75</v>
      </c>
      <c r="J48" s="74">
        <v>0.55555600000000005</v>
      </c>
      <c r="K48" s="44">
        <v>54</v>
      </c>
      <c r="L48" s="44">
        <v>225209.962963</v>
      </c>
      <c r="M48" s="66">
        <v>0.33333299999999999</v>
      </c>
      <c r="N48" s="43">
        <v>0</v>
      </c>
      <c r="O48" s="44">
        <v>0</v>
      </c>
      <c r="P48" s="74">
        <v>0</v>
      </c>
    </row>
    <row r="49" spans="1:16" ht="15" customHeight="1" x14ac:dyDescent="0.2">
      <c r="A49" s="111"/>
      <c r="B49" s="114"/>
      <c r="C49" s="84" t="s">
        <v>51</v>
      </c>
      <c r="D49" s="44">
        <v>58</v>
      </c>
      <c r="E49" s="53">
        <v>3.1990999999999999E-2</v>
      </c>
      <c r="F49" s="44">
        <v>232909.155172</v>
      </c>
      <c r="G49" s="66">
        <v>0.55172399999999999</v>
      </c>
      <c r="H49" s="43">
        <v>15</v>
      </c>
      <c r="I49" s="44">
        <v>227448.6</v>
      </c>
      <c r="J49" s="74">
        <v>0.33333299999999999</v>
      </c>
      <c r="K49" s="44">
        <v>43</v>
      </c>
      <c r="L49" s="44">
        <v>234814</v>
      </c>
      <c r="M49" s="66">
        <v>0.62790699999999999</v>
      </c>
      <c r="N49" s="43">
        <v>0</v>
      </c>
      <c r="O49" s="44">
        <v>0</v>
      </c>
      <c r="P49" s="74">
        <v>0</v>
      </c>
    </row>
    <row r="50" spans="1:16" s="3" customFormat="1" ht="15" customHeight="1" x14ac:dyDescent="0.2">
      <c r="A50" s="111"/>
      <c r="B50" s="114"/>
      <c r="C50" s="84" t="s">
        <v>52</v>
      </c>
      <c r="D50" s="35">
        <v>57</v>
      </c>
      <c r="E50" s="55">
        <v>3.2608999999999999E-2</v>
      </c>
      <c r="F50" s="35">
        <v>259356.54386000001</v>
      </c>
      <c r="G50" s="68">
        <v>0.78947400000000001</v>
      </c>
      <c r="H50" s="43">
        <v>17</v>
      </c>
      <c r="I50" s="44">
        <v>248761.588235</v>
      </c>
      <c r="J50" s="74">
        <v>0.764706</v>
      </c>
      <c r="K50" s="35">
        <v>40</v>
      </c>
      <c r="L50" s="35">
        <v>263859.40000000002</v>
      </c>
      <c r="M50" s="68">
        <v>0.8</v>
      </c>
      <c r="N50" s="43">
        <v>0</v>
      </c>
      <c r="O50" s="44">
        <v>0</v>
      </c>
      <c r="P50" s="74">
        <v>0</v>
      </c>
    </row>
    <row r="51" spans="1:16" ht="15" customHeight="1" x14ac:dyDescent="0.2">
      <c r="A51" s="111"/>
      <c r="B51" s="114"/>
      <c r="C51" s="84" t="s">
        <v>53</v>
      </c>
      <c r="D51" s="44">
        <v>48</v>
      </c>
      <c r="E51" s="53">
        <v>3.1189000000000001E-2</v>
      </c>
      <c r="F51" s="44">
        <v>220803.66666700001</v>
      </c>
      <c r="G51" s="66">
        <v>0.25</v>
      </c>
      <c r="H51" s="43">
        <v>22</v>
      </c>
      <c r="I51" s="44">
        <v>223289.36363599999</v>
      </c>
      <c r="J51" s="74">
        <v>0.18181800000000001</v>
      </c>
      <c r="K51" s="44">
        <v>26</v>
      </c>
      <c r="L51" s="44">
        <v>218700.38461499999</v>
      </c>
      <c r="M51" s="66">
        <v>0.30769200000000002</v>
      </c>
      <c r="N51" s="43">
        <v>0</v>
      </c>
      <c r="O51" s="44">
        <v>0</v>
      </c>
      <c r="P51" s="74">
        <v>0</v>
      </c>
    </row>
    <row r="52" spans="1:16" ht="15" customHeight="1" x14ac:dyDescent="0.2">
      <c r="A52" s="111"/>
      <c r="B52" s="114"/>
      <c r="C52" s="84" t="s">
        <v>54</v>
      </c>
      <c r="D52" s="44">
        <v>26</v>
      </c>
      <c r="E52" s="53">
        <v>2.0899999999999998E-2</v>
      </c>
      <c r="F52" s="44">
        <v>280449.73076900002</v>
      </c>
      <c r="G52" s="66">
        <v>0.57692299999999996</v>
      </c>
      <c r="H52" s="43">
        <v>9</v>
      </c>
      <c r="I52" s="44">
        <v>234553.44444399999</v>
      </c>
      <c r="J52" s="74">
        <v>0.111111</v>
      </c>
      <c r="K52" s="44">
        <v>17</v>
      </c>
      <c r="L52" s="44">
        <v>304747.76470599999</v>
      </c>
      <c r="M52" s="66">
        <v>0.82352899999999996</v>
      </c>
      <c r="N52" s="43">
        <v>0</v>
      </c>
      <c r="O52" s="44">
        <v>0</v>
      </c>
      <c r="P52" s="74">
        <v>0</v>
      </c>
    </row>
    <row r="53" spans="1:16" ht="15" customHeight="1" x14ac:dyDescent="0.2">
      <c r="A53" s="111"/>
      <c r="B53" s="114"/>
      <c r="C53" s="84" t="s">
        <v>55</v>
      </c>
      <c r="D53" s="44">
        <v>11</v>
      </c>
      <c r="E53" s="53">
        <v>9.1739999999999999E-3</v>
      </c>
      <c r="F53" s="44">
        <v>251451.81818199999</v>
      </c>
      <c r="G53" s="66">
        <v>0.272727</v>
      </c>
      <c r="H53" s="43">
        <v>1</v>
      </c>
      <c r="I53" s="44">
        <v>248255</v>
      </c>
      <c r="J53" s="74">
        <v>0</v>
      </c>
      <c r="K53" s="44">
        <v>10</v>
      </c>
      <c r="L53" s="44">
        <v>251771.5</v>
      </c>
      <c r="M53" s="66">
        <v>0.3</v>
      </c>
      <c r="N53" s="43">
        <v>0</v>
      </c>
      <c r="O53" s="44">
        <v>0</v>
      </c>
      <c r="P53" s="74">
        <v>0</v>
      </c>
    </row>
    <row r="54" spans="1:16" s="3" customFormat="1" ht="15" customHeight="1" x14ac:dyDescent="0.2">
      <c r="A54" s="111"/>
      <c r="B54" s="114"/>
      <c r="C54" s="84" t="s">
        <v>56</v>
      </c>
      <c r="D54" s="35">
        <v>7</v>
      </c>
      <c r="E54" s="55">
        <v>3.4280000000000001E-3</v>
      </c>
      <c r="F54" s="35">
        <v>290400.857143</v>
      </c>
      <c r="G54" s="68">
        <v>0.57142899999999996</v>
      </c>
      <c r="H54" s="43">
        <v>1</v>
      </c>
      <c r="I54" s="44">
        <v>226730</v>
      </c>
      <c r="J54" s="74">
        <v>0</v>
      </c>
      <c r="K54" s="35">
        <v>6</v>
      </c>
      <c r="L54" s="35">
        <v>301012.66666699998</v>
      </c>
      <c r="M54" s="68">
        <v>0.66666700000000001</v>
      </c>
      <c r="N54" s="43">
        <v>0</v>
      </c>
      <c r="O54" s="44">
        <v>0</v>
      </c>
      <c r="P54" s="74">
        <v>0</v>
      </c>
    </row>
    <row r="55" spans="1:16" s="3" customFormat="1" ht="15" customHeight="1" x14ac:dyDescent="0.2">
      <c r="A55" s="112"/>
      <c r="B55" s="115"/>
      <c r="C55" s="85" t="s">
        <v>9</v>
      </c>
      <c r="D55" s="46">
        <v>356</v>
      </c>
      <c r="E55" s="54">
        <v>2.8315E-2</v>
      </c>
      <c r="F55" s="46">
        <v>229829.384831</v>
      </c>
      <c r="G55" s="67">
        <v>0.45224700000000001</v>
      </c>
      <c r="H55" s="87">
        <v>127</v>
      </c>
      <c r="I55" s="46">
        <v>216865.05511799999</v>
      </c>
      <c r="J55" s="75">
        <v>0.39370100000000002</v>
      </c>
      <c r="K55" s="46">
        <v>229</v>
      </c>
      <c r="L55" s="46">
        <v>237019.209607</v>
      </c>
      <c r="M55" s="67">
        <v>0.48471599999999998</v>
      </c>
      <c r="N55" s="87">
        <v>0</v>
      </c>
      <c r="O55" s="46">
        <v>0</v>
      </c>
      <c r="P55" s="75">
        <v>0</v>
      </c>
    </row>
    <row r="56" spans="1:16" ht="15" customHeight="1" x14ac:dyDescent="0.2">
      <c r="A56" s="110">
        <v>5</v>
      </c>
      <c r="B56" s="113" t="s">
        <v>60</v>
      </c>
      <c r="C56" s="84" t="s">
        <v>46</v>
      </c>
      <c r="D56" s="44">
        <v>11</v>
      </c>
      <c r="E56" s="53">
        <v>1</v>
      </c>
      <c r="F56" s="44">
        <v>42213.272727000003</v>
      </c>
      <c r="G56" s="66">
        <v>9.0909000000000004E-2</v>
      </c>
      <c r="H56" s="43">
        <v>3</v>
      </c>
      <c r="I56" s="44">
        <v>14790.333333</v>
      </c>
      <c r="J56" s="74">
        <v>0</v>
      </c>
      <c r="K56" s="44">
        <v>8</v>
      </c>
      <c r="L56" s="44">
        <v>52496.875</v>
      </c>
      <c r="M56" s="66">
        <v>0.125</v>
      </c>
      <c r="N56" s="43">
        <v>0</v>
      </c>
      <c r="O56" s="44">
        <v>0</v>
      </c>
      <c r="P56" s="74">
        <v>0</v>
      </c>
    </row>
    <row r="57" spans="1:16" ht="15" customHeight="1" x14ac:dyDescent="0.2">
      <c r="A57" s="111"/>
      <c r="B57" s="114"/>
      <c r="C57" s="84" t="s">
        <v>47</v>
      </c>
      <c r="D57" s="44">
        <v>37</v>
      </c>
      <c r="E57" s="53">
        <v>1</v>
      </c>
      <c r="F57" s="44">
        <v>147146.027027</v>
      </c>
      <c r="G57" s="66">
        <v>8.1081E-2</v>
      </c>
      <c r="H57" s="43">
        <v>15</v>
      </c>
      <c r="I57" s="44">
        <v>130638.06666700001</v>
      </c>
      <c r="J57" s="74">
        <v>0</v>
      </c>
      <c r="K57" s="44">
        <v>22</v>
      </c>
      <c r="L57" s="44">
        <v>158401.45454499999</v>
      </c>
      <c r="M57" s="66">
        <v>0.13636400000000001</v>
      </c>
      <c r="N57" s="43">
        <v>0</v>
      </c>
      <c r="O57" s="44">
        <v>0</v>
      </c>
      <c r="P57" s="74">
        <v>0</v>
      </c>
    </row>
    <row r="58" spans="1:16" ht="15" customHeight="1" x14ac:dyDescent="0.2">
      <c r="A58" s="111"/>
      <c r="B58" s="114"/>
      <c r="C58" s="84" t="s">
        <v>48</v>
      </c>
      <c r="D58" s="44">
        <v>325</v>
      </c>
      <c r="E58" s="53">
        <v>1</v>
      </c>
      <c r="F58" s="44">
        <v>158924.39384599999</v>
      </c>
      <c r="G58" s="66">
        <v>4.6154000000000001E-2</v>
      </c>
      <c r="H58" s="43">
        <v>133</v>
      </c>
      <c r="I58" s="44">
        <v>161402.44360900001</v>
      </c>
      <c r="J58" s="74">
        <v>6.0150000000000002E-2</v>
      </c>
      <c r="K58" s="44">
        <v>192</v>
      </c>
      <c r="L58" s="44">
        <v>157207.828125</v>
      </c>
      <c r="M58" s="66">
        <v>3.6457999999999997E-2</v>
      </c>
      <c r="N58" s="43">
        <v>0</v>
      </c>
      <c r="O58" s="44">
        <v>0</v>
      </c>
      <c r="P58" s="74">
        <v>0</v>
      </c>
    </row>
    <row r="59" spans="1:16" ht="15" customHeight="1" x14ac:dyDescent="0.2">
      <c r="A59" s="111"/>
      <c r="B59" s="114"/>
      <c r="C59" s="84" t="s">
        <v>49</v>
      </c>
      <c r="D59" s="44">
        <v>973</v>
      </c>
      <c r="E59" s="53">
        <v>1</v>
      </c>
      <c r="F59" s="44">
        <v>184888.99486100001</v>
      </c>
      <c r="G59" s="66">
        <v>0.15518999999999999</v>
      </c>
      <c r="H59" s="43">
        <v>382</v>
      </c>
      <c r="I59" s="44">
        <v>192130.28272300001</v>
      </c>
      <c r="J59" s="74">
        <v>0.20418800000000001</v>
      </c>
      <c r="K59" s="44">
        <v>591</v>
      </c>
      <c r="L59" s="44">
        <v>180208.50084600001</v>
      </c>
      <c r="M59" s="66">
        <v>0.123519</v>
      </c>
      <c r="N59" s="43">
        <v>0</v>
      </c>
      <c r="O59" s="44">
        <v>0</v>
      </c>
      <c r="P59" s="74">
        <v>0</v>
      </c>
    </row>
    <row r="60" spans="1:16" ht="15" customHeight="1" x14ac:dyDescent="0.2">
      <c r="A60" s="111"/>
      <c r="B60" s="114"/>
      <c r="C60" s="84" t="s">
        <v>50</v>
      </c>
      <c r="D60" s="44">
        <v>1642</v>
      </c>
      <c r="E60" s="53">
        <v>1</v>
      </c>
      <c r="F60" s="44">
        <v>216501.12302100001</v>
      </c>
      <c r="G60" s="66">
        <v>0.35140100000000002</v>
      </c>
      <c r="H60" s="43">
        <v>615</v>
      </c>
      <c r="I60" s="44">
        <v>225144.01300800001</v>
      </c>
      <c r="J60" s="74">
        <v>0.41788599999999998</v>
      </c>
      <c r="K60" s="44">
        <v>1027</v>
      </c>
      <c r="L60" s="44">
        <v>211325.48782899999</v>
      </c>
      <c r="M60" s="66">
        <v>0.311587</v>
      </c>
      <c r="N60" s="43">
        <v>0</v>
      </c>
      <c r="O60" s="44">
        <v>0</v>
      </c>
      <c r="P60" s="74">
        <v>0</v>
      </c>
    </row>
    <row r="61" spans="1:16" ht="15" customHeight="1" x14ac:dyDescent="0.2">
      <c r="A61" s="111"/>
      <c r="B61" s="114"/>
      <c r="C61" s="84" t="s">
        <v>51</v>
      </c>
      <c r="D61" s="44">
        <v>1813</v>
      </c>
      <c r="E61" s="53">
        <v>1</v>
      </c>
      <c r="F61" s="44">
        <v>242826.173194</v>
      </c>
      <c r="G61" s="66">
        <v>0.55929399999999996</v>
      </c>
      <c r="H61" s="43">
        <v>684</v>
      </c>
      <c r="I61" s="44">
        <v>251769.67251500001</v>
      </c>
      <c r="J61" s="74">
        <v>0.605263</v>
      </c>
      <c r="K61" s="44">
        <v>1129</v>
      </c>
      <c r="L61" s="44">
        <v>237407.79096499999</v>
      </c>
      <c r="M61" s="66">
        <v>0.53144400000000003</v>
      </c>
      <c r="N61" s="43">
        <v>0</v>
      </c>
      <c r="O61" s="44">
        <v>0</v>
      </c>
      <c r="P61" s="74">
        <v>0</v>
      </c>
    </row>
    <row r="62" spans="1:16" s="3" customFormat="1" ht="15" customHeight="1" x14ac:dyDescent="0.2">
      <c r="A62" s="111"/>
      <c r="B62" s="114"/>
      <c r="C62" s="84" t="s">
        <v>52</v>
      </c>
      <c r="D62" s="35">
        <v>1748</v>
      </c>
      <c r="E62" s="55">
        <v>1</v>
      </c>
      <c r="F62" s="35">
        <v>256455.07093799999</v>
      </c>
      <c r="G62" s="68">
        <v>0.70080100000000001</v>
      </c>
      <c r="H62" s="43">
        <v>645</v>
      </c>
      <c r="I62" s="44">
        <v>253155.196899</v>
      </c>
      <c r="J62" s="74">
        <v>0.63720900000000003</v>
      </c>
      <c r="K62" s="35">
        <v>1103</v>
      </c>
      <c r="L62" s="35">
        <v>258384.73436100001</v>
      </c>
      <c r="M62" s="68">
        <v>0.73798699999999995</v>
      </c>
      <c r="N62" s="43">
        <v>0</v>
      </c>
      <c r="O62" s="44">
        <v>0</v>
      </c>
      <c r="P62" s="74">
        <v>0</v>
      </c>
    </row>
    <row r="63" spans="1:16" ht="15" customHeight="1" x14ac:dyDescent="0.2">
      <c r="A63" s="111"/>
      <c r="B63" s="114"/>
      <c r="C63" s="84" t="s">
        <v>53</v>
      </c>
      <c r="D63" s="44">
        <v>1539</v>
      </c>
      <c r="E63" s="53">
        <v>1</v>
      </c>
      <c r="F63" s="44">
        <v>258357.61143600001</v>
      </c>
      <c r="G63" s="66">
        <v>0.68615999999999999</v>
      </c>
      <c r="H63" s="43">
        <v>573</v>
      </c>
      <c r="I63" s="44">
        <v>245204.66666700001</v>
      </c>
      <c r="J63" s="74">
        <v>0.47818500000000003</v>
      </c>
      <c r="K63" s="44">
        <v>966</v>
      </c>
      <c r="L63" s="44">
        <v>266159.51345799997</v>
      </c>
      <c r="M63" s="66">
        <v>0.80952400000000002</v>
      </c>
      <c r="N63" s="43">
        <v>0</v>
      </c>
      <c r="O63" s="44">
        <v>0</v>
      </c>
      <c r="P63" s="74">
        <v>0</v>
      </c>
    </row>
    <row r="64" spans="1:16" ht="15" customHeight="1" x14ac:dyDescent="0.2">
      <c r="A64" s="111"/>
      <c r="B64" s="114"/>
      <c r="C64" s="84" t="s">
        <v>54</v>
      </c>
      <c r="D64" s="44">
        <v>1244</v>
      </c>
      <c r="E64" s="53">
        <v>1</v>
      </c>
      <c r="F64" s="44">
        <v>264431.22749199998</v>
      </c>
      <c r="G64" s="66">
        <v>0.62459799999999999</v>
      </c>
      <c r="H64" s="43">
        <v>457</v>
      </c>
      <c r="I64" s="44">
        <v>245623.113786</v>
      </c>
      <c r="J64" s="74">
        <v>0.365427</v>
      </c>
      <c r="K64" s="44">
        <v>787</v>
      </c>
      <c r="L64" s="44">
        <v>275352.838628</v>
      </c>
      <c r="M64" s="66">
        <v>0.77509499999999998</v>
      </c>
      <c r="N64" s="43">
        <v>0</v>
      </c>
      <c r="O64" s="44">
        <v>0</v>
      </c>
      <c r="P64" s="74">
        <v>0</v>
      </c>
    </row>
    <row r="65" spans="1:16" ht="15" customHeight="1" x14ac:dyDescent="0.2">
      <c r="A65" s="111"/>
      <c r="B65" s="114"/>
      <c r="C65" s="84" t="s">
        <v>55</v>
      </c>
      <c r="D65" s="44">
        <v>1199</v>
      </c>
      <c r="E65" s="53">
        <v>1</v>
      </c>
      <c r="F65" s="44">
        <v>266530.47372800001</v>
      </c>
      <c r="G65" s="66">
        <v>0.46288600000000002</v>
      </c>
      <c r="H65" s="43">
        <v>420</v>
      </c>
      <c r="I65" s="44">
        <v>249789.30952400001</v>
      </c>
      <c r="J65" s="74">
        <v>0.23095199999999999</v>
      </c>
      <c r="K65" s="44">
        <v>779</v>
      </c>
      <c r="L65" s="44">
        <v>275556.518614</v>
      </c>
      <c r="M65" s="66">
        <v>0.58793300000000004</v>
      </c>
      <c r="N65" s="43">
        <v>0</v>
      </c>
      <c r="O65" s="44">
        <v>0</v>
      </c>
      <c r="P65" s="74">
        <v>0</v>
      </c>
    </row>
    <row r="66" spans="1:16" s="3" customFormat="1" ht="15" customHeight="1" x14ac:dyDescent="0.2">
      <c r="A66" s="111"/>
      <c r="B66" s="114"/>
      <c r="C66" s="84" t="s">
        <v>56</v>
      </c>
      <c r="D66" s="35">
        <v>2042</v>
      </c>
      <c r="E66" s="55">
        <v>1</v>
      </c>
      <c r="F66" s="35">
        <v>278302.02938299999</v>
      </c>
      <c r="G66" s="68">
        <v>0.35553400000000002</v>
      </c>
      <c r="H66" s="43">
        <v>716</v>
      </c>
      <c r="I66" s="44">
        <v>236272.84357500001</v>
      </c>
      <c r="J66" s="74">
        <v>6.9832000000000005E-2</v>
      </c>
      <c r="K66" s="35">
        <v>1326</v>
      </c>
      <c r="L66" s="35">
        <v>300996.52187</v>
      </c>
      <c r="M66" s="68">
        <v>0.50980400000000003</v>
      </c>
      <c r="N66" s="43">
        <v>0</v>
      </c>
      <c r="O66" s="44">
        <v>0</v>
      </c>
      <c r="P66" s="74">
        <v>0</v>
      </c>
    </row>
    <row r="67" spans="1:16" s="3" customFormat="1" ht="15" customHeight="1" x14ac:dyDescent="0.2">
      <c r="A67" s="112"/>
      <c r="B67" s="115"/>
      <c r="C67" s="85" t="s">
        <v>9</v>
      </c>
      <c r="D67" s="46">
        <v>12573</v>
      </c>
      <c r="E67" s="54">
        <v>1</v>
      </c>
      <c r="F67" s="46">
        <v>246234.46448699999</v>
      </c>
      <c r="G67" s="67">
        <v>0.48516700000000001</v>
      </c>
      <c r="H67" s="87">
        <v>4643</v>
      </c>
      <c r="I67" s="46">
        <v>236411.42881799999</v>
      </c>
      <c r="J67" s="75">
        <v>0.37820399999999998</v>
      </c>
      <c r="K67" s="46">
        <v>7930</v>
      </c>
      <c r="L67" s="46">
        <v>251985.83329099999</v>
      </c>
      <c r="M67" s="67">
        <v>0.54779299999999997</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130" priority="30" operator="notEqual">
      <formula>H8+K8+N8</formula>
    </cfRule>
  </conditionalFormatting>
  <conditionalFormatting sqref="D20:D30">
    <cfRule type="cellIs" dxfId="129" priority="29" operator="notEqual">
      <formula>H20+K20+N20</formula>
    </cfRule>
  </conditionalFormatting>
  <conditionalFormatting sqref="D32:D42">
    <cfRule type="cellIs" dxfId="128" priority="28" operator="notEqual">
      <formula>H32+K32+N32</formula>
    </cfRule>
  </conditionalFormatting>
  <conditionalFormatting sqref="D44:D54">
    <cfRule type="cellIs" dxfId="127" priority="27" operator="notEqual">
      <formula>H44+K44+N44</formula>
    </cfRule>
  </conditionalFormatting>
  <conditionalFormatting sqref="D56:D66">
    <cfRule type="cellIs" dxfId="126" priority="26" operator="notEqual">
      <formula>H56+K56+N56</formula>
    </cfRule>
  </conditionalFormatting>
  <conditionalFormatting sqref="D19">
    <cfRule type="cellIs" dxfId="125" priority="25" operator="notEqual">
      <formula>SUM(D8:D18)</formula>
    </cfRule>
  </conditionalFormatting>
  <conditionalFormatting sqref="D31">
    <cfRule type="cellIs" dxfId="124" priority="24" operator="notEqual">
      <formula>H31+K31+N31</formula>
    </cfRule>
  </conditionalFormatting>
  <conditionalFormatting sqref="D31">
    <cfRule type="cellIs" dxfId="123" priority="23" operator="notEqual">
      <formula>SUM(D20:D30)</formula>
    </cfRule>
  </conditionalFormatting>
  <conditionalFormatting sqref="D43">
    <cfRule type="cellIs" dxfId="122" priority="22" operator="notEqual">
      <formula>H43+K43+N43</formula>
    </cfRule>
  </conditionalFormatting>
  <conditionalFormatting sqref="D43">
    <cfRule type="cellIs" dxfId="121" priority="21" operator="notEqual">
      <formula>SUM(D32:D42)</formula>
    </cfRule>
  </conditionalFormatting>
  <conditionalFormatting sqref="D55">
    <cfRule type="cellIs" dxfId="120" priority="20" operator="notEqual">
      <formula>H55+K55+N55</formula>
    </cfRule>
  </conditionalFormatting>
  <conditionalFormatting sqref="D55">
    <cfRule type="cellIs" dxfId="119" priority="19" operator="notEqual">
      <formula>SUM(D44:D54)</formula>
    </cfRule>
  </conditionalFormatting>
  <conditionalFormatting sqref="D67">
    <cfRule type="cellIs" dxfId="118" priority="18" operator="notEqual">
      <formula>H67+K67+N67</formula>
    </cfRule>
  </conditionalFormatting>
  <conditionalFormatting sqref="D67">
    <cfRule type="cellIs" dxfId="117" priority="17" operator="notEqual">
      <formula>SUM(D56:D66)</formula>
    </cfRule>
  </conditionalFormatting>
  <conditionalFormatting sqref="H19">
    <cfRule type="cellIs" dxfId="116" priority="16" operator="notEqual">
      <formula>SUM(H8:H18)</formula>
    </cfRule>
  </conditionalFormatting>
  <conditionalFormatting sqref="K19">
    <cfRule type="cellIs" dxfId="115" priority="15" operator="notEqual">
      <formula>SUM(K8:K18)</formula>
    </cfRule>
  </conditionalFormatting>
  <conditionalFormatting sqref="N19">
    <cfRule type="cellIs" dxfId="114" priority="14" operator="notEqual">
      <formula>SUM(N8:N18)</formula>
    </cfRule>
  </conditionalFormatting>
  <conditionalFormatting sqref="H31">
    <cfRule type="cellIs" dxfId="113" priority="13" operator="notEqual">
      <formula>SUM(H20:H30)</formula>
    </cfRule>
  </conditionalFormatting>
  <conditionalFormatting sqref="K31">
    <cfRule type="cellIs" dxfId="112" priority="12" operator="notEqual">
      <formula>SUM(K20:K30)</formula>
    </cfRule>
  </conditionalFormatting>
  <conditionalFormatting sqref="N31">
    <cfRule type="cellIs" dxfId="111" priority="11" operator="notEqual">
      <formula>SUM(N20:N30)</formula>
    </cfRule>
  </conditionalFormatting>
  <conditionalFormatting sqref="H43">
    <cfRule type="cellIs" dxfId="110" priority="10" operator="notEqual">
      <formula>SUM(H32:H42)</formula>
    </cfRule>
  </conditionalFormatting>
  <conditionalFormatting sqref="K43">
    <cfRule type="cellIs" dxfId="109" priority="9" operator="notEqual">
      <formula>SUM(K32:K42)</formula>
    </cfRule>
  </conditionalFormatting>
  <conditionalFormatting sqref="N43">
    <cfRule type="cellIs" dxfId="108" priority="8" operator="notEqual">
      <formula>SUM(N32:N42)</formula>
    </cfRule>
  </conditionalFormatting>
  <conditionalFormatting sqref="H55">
    <cfRule type="cellIs" dxfId="107" priority="7" operator="notEqual">
      <formula>SUM(H44:H54)</formula>
    </cfRule>
  </conditionalFormatting>
  <conditionalFormatting sqref="K55">
    <cfRule type="cellIs" dxfId="106" priority="6" operator="notEqual">
      <formula>SUM(K44:K54)</formula>
    </cfRule>
  </conditionalFormatting>
  <conditionalFormatting sqref="N55">
    <cfRule type="cellIs" dxfId="105" priority="5" operator="notEqual">
      <formula>SUM(N44:N54)</formula>
    </cfRule>
  </conditionalFormatting>
  <conditionalFormatting sqref="H67">
    <cfRule type="cellIs" dxfId="104" priority="4" operator="notEqual">
      <formula>SUM(H56:H66)</formula>
    </cfRule>
  </conditionalFormatting>
  <conditionalFormatting sqref="K67">
    <cfRule type="cellIs" dxfId="103" priority="3" operator="notEqual">
      <formula>SUM(K56:K66)</formula>
    </cfRule>
  </conditionalFormatting>
  <conditionalFormatting sqref="N67">
    <cfRule type="cellIs" dxfId="102" priority="2" operator="notEqual">
      <formula>SUM(N56:N66)</formula>
    </cfRule>
  </conditionalFormatting>
  <conditionalFormatting sqref="D32:D43">
    <cfRule type="cellIs" dxfId="10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76</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99</v>
      </c>
      <c r="E8" s="53">
        <v>9.0494000000000005E-2</v>
      </c>
      <c r="F8" s="44">
        <v>100730.757381</v>
      </c>
      <c r="G8" s="66">
        <v>0.212121</v>
      </c>
      <c r="H8" s="43">
        <v>53</v>
      </c>
      <c r="I8" s="44">
        <v>109802.563805</v>
      </c>
      <c r="J8" s="74">
        <v>0.22641500000000001</v>
      </c>
      <c r="K8" s="44">
        <v>46</v>
      </c>
      <c r="L8" s="44">
        <v>90278.458673999994</v>
      </c>
      <c r="M8" s="66">
        <v>0.19565199999999999</v>
      </c>
      <c r="N8" s="43">
        <v>0</v>
      </c>
      <c r="O8" s="44">
        <v>0</v>
      </c>
      <c r="P8" s="74">
        <v>0</v>
      </c>
    </row>
    <row r="9" spans="1:16" ht="15" customHeight="1" x14ac:dyDescent="0.2">
      <c r="A9" s="111"/>
      <c r="B9" s="114"/>
      <c r="C9" s="84" t="s">
        <v>47</v>
      </c>
      <c r="D9" s="44">
        <v>918</v>
      </c>
      <c r="E9" s="53">
        <v>0.111138</v>
      </c>
      <c r="F9" s="44">
        <v>140511.58931700001</v>
      </c>
      <c r="G9" s="66">
        <v>0.168845</v>
      </c>
      <c r="H9" s="43">
        <v>384</v>
      </c>
      <c r="I9" s="44">
        <v>148190.33468599999</v>
      </c>
      <c r="J9" s="74">
        <v>0.22395799999999999</v>
      </c>
      <c r="K9" s="44">
        <v>534</v>
      </c>
      <c r="L9" s="44">
        <v>134989.79489399999</v>
      </c>
      <c r="M9" s="66">
        <v>0.12921299999999999</v>
      </c>
      <c r="N9" s="43">
        <v>0</v>
      </c>
      <c r="O9" s="44">
        <v>0</v>
      </c>
      <c r="P9" s="74">
        <v>0</v>
      </c>
    </row>
    <row r="10" spans="1:16" ht="15" customHeight="1" x14ac:dyDescent="0.2">
      <c r="A10" s="111"/>
      <c r="B10" s="114"/>
      <c r="C10" s="84" t="s">
        <v>48</v>
      </c>
      <c r="D10" s="44">
        <v>5135</v>
      </c>
      <c r="E10" s="53">
        <v>8.1476999999999994E-2</v>
      </c>
      <c r="F10" s="44">
        <v>155568.88504200001</v>
      </c>
      <c r="G10" s="66">
        <v>0.161441</v>
      </c>
      <c r="H10" s="43">
        <v>2317</v>
      </c>
      <c r="I10" s="44">
        <v>164018.91293399999</v>
      </c>
      <c r="J10" s="74">
        <v>0.23608100000000001</v>
      </c>
      <c r="K10" s="44">
        <v>2818</v>
      </c>
      <c r="L10" s="44">
        <v>148621.15096500001</v>
      </c>
      <c r="M10" s="66">
        <v>0.10007099999999999</v>
      </c>
      <c r="N10" s="43">
        <v>0</v>
      </c>
      <c r="O10" s="44">
        <v>0</v>
      </c>
      <c r="P10" s="74">
        <v>0</v>
      </c>
    </row>
    <row r="11" spans="1:16" ht="15" customHeight="1" x14ac:dyDescent="0.2">
      <c r="A11" s="111"/>
      <c r="B11" s="114"/>
      <c r="C11" s="84" t="s">
        <v>49</v>
      </c>
      <c r="D11" s="44">
        <v>9550</v>
      </c>
      <c r="E11" s="53">
        <v>7.7299000000000007E-2</v>
      </c>
      <c r="F11" s="44">
        <v>177421.08582800001</v>
      </c>
      <c r="G11" s="66">
        <v>0.30324600000000002</v>
      </c>
      <c r="H11" s="43">
        <v>4146</v>
      </c>
      <c r="I11" s="44">
        <v>190010.94951800001</v>
      </c>
      <c r="J11" s="74">
        <v>0.43391200000000002</v>
      </c>
      <c r="K11" s="44">
        <v>5404</v>
      </c>
      <c r="L11" s="44">
        <v>167762.02312299999</v>
      </c>
      <c r="M11" s="66">
        <v>0.20299800000000001</v>
      </c>
      <c r="N11" s="43">
        <v>0</v>
      </c>
      <c r="O11" s="44">
        <v>0</v>
      </c>
      <c r="P11" s="74">
        <v>0</v>
      </c>
    </row>
    <row r="12" spans="1:16" ht="15" customHeight="1" x14ac:dyDescent="0.2">
      <c r="A12" s="111"/>
      <c r="B12" s="114"/>
      <c r="C12" s="84" t="s">
        <v>50</v>
      </c>
      <c r="D12" s="44">
        <v>10299</v>
      </c>
      <c r="E12" s="53">
        <v>6.5539E-2</v>
      </c>
      <c r="F12" s="44">
        <v>206086.218268</v>
      </c>
      <c r="G12" s="66">
        <v>0.50422400000000001</v>
      </c>
      <c r="H12" s="43">
        <v>4364</v>
      </c>
      <c r="I12" s="44">
        <v>224882.14048599999</v>
      </c>
      <c r="J12" s="74">
        <v>0.66269500000000003</v>
      </c>
      <c r="K12" s="44">
        <v>5935</v>
      </c>
      <c r="L12" s="44">
        <v>192265.594079</v>
      </c>
      <c r="M12" s="66">
        <v>0.38769999999999999</v>
      </c>
      <c r="N12" s="43">
        <v>0</v>
      </c>
      <c r="O12" s="44">
        <v>0</v>
      </c>
      <c r="P12" s="74">
        <v>0</v>
      </c>
    </row>
    <row r="13" spans="1:16" ht="15" customHeight="1" x14ac:dyDescent="0.2">
      <c r="A13" s="111"/>
      <c r="B13" s="114"/>
      <c r="C13" s="84" t="s">
        <v>51</v>
      </c>
      <c r="D13" s="44">
        <v>8028</v>
      </c>
      <c r="E13" s="53">
        <v>5.8908000000000002E-2</v>
      </c>
      <c r="F13" s="44">
        <v>231611.882289</v>
      </c>
      <c r="G13" s="66">
        <v>0.66579500000000003</v>
      </c>
      <c r="H13" s="43">
        <v>3077</v>
      </c>
      <c r="I13" s="44">
        <v>244808.82866100001</v>
      </c>
      <c r="J13" s="74">
        <v>0.72083200000000003</v>
      </c>
      <c r="K13" s="44">
        <v>4951</v>
      </c>
      <c r="L13" s="44">
        <v>223410.10406499999</v>
      </c>
      <c r="M13" s="66">
        <v>0.63158999999999998</v>
      </c>
      <c r="N13" s="43">
        <v>0</v>
      </c>
      <c r="O13" s="44">
        <v>0</v>
      </c>
      <c r="P13" s="74">
        <v>0</v>
      </c>
    </row>
    <row r="14" spans="1:16" s="3" customFormat="1" ht="15" customHeight="1" x14ac:dyDescent="0.2">
      <c r="A14" s="111"/>
      <c r="B14" s="114"/>
      <c r="C14" s="84" t="s">
        <v>52</v>
      </c>
      <c r="D14" s="35">
        <v>6138</v>
      </c>
      <c r="E14" s="55">
        <v>5.3504999999999997E-2</v>
      </c>
      <c r="F14" s="35">
        <v>244531.988598</v>
      </c>
      <c r="G14" s="68">
        <v>0.77598599999999995</v>
      </c>
      <c r="H14" s="43">
        <v>2306</v>
      </c>
      <c r="I14" s="44">
        <v>240475.04383499999</v>
      </c>
      <c r="J14" s="74">
        <v>0.65091100000000002</v>
      </c>
      <c r="K14" s="35">
        <v>3832</v>
      </c>
      <c r="L14" s="35">
        <v>246973.35462699999</v>
      </c>
      <c r="M14" s="68">
        <v>0.85125300000000004</v>
      </c>
      <c r="N14" s="43">
        <v>0</v>
      </c>
      <c r="O14" s="44">
        <v>0</v>
      </c>
      <c r="P14" s="74">
        <v>0</v>
      </c>
    </row>
    <row r="15" spans="1:16" ht="15" customHeight="1" x14ac:dyDescent="0.2">
      <c r="A15" s="111"/>
      <c r="B15" s="114"/>
      <c r="C15" s="84" t="s">
        <v>53</v>
      </c>
      <c r="D15" s="44">
        <v>5227</v>
      </c>
      <c r="E15" s="53">
        <v>5.2588000000000003E-2</v>
      </c>
      <c r="F15" s="44">
        <v>245935.95170800001</v>
      </c>
      <c r="G15" s="66">
        <v>0.79739800000000005</v>
      </c>
      <c r="H15" s="43">
        <v>1902</v>
      </c>
      <c r="I15" s="44">
        <v>234674.662705</v>
      </c>
      <c r="J15" s="74">
        <v>0.61198699999999995</v>
      </c>
      <c r="K15" s="44">
        <v>3325</v>
      </c>
      <c r="L15" s="44">
        <v>252377.74770400001</v>
      </c>
      <c r="M15" s="66">
        <v>0.90345900000000001</v>
      </c>
      <c r="N15" s="43">
        <v>0</v>
      </c>
      <c r="O15" s="44">
        <v>0</v>
      </c>
      <c r="P15" s="74">
        <v>0</v>
      </c>
    </row>
    <row r="16" spans="1:16" ht="15" customHeight="1" x14ac:dyDescent="0.2">
      <c r="A16" s="111"/>
      <c r="B16" s="114"/>
      <c r="C16" s="84" t="s">
        <v>54</v>
      </c>
      <c r="D16" s="44">
        <v>3936</v>
      </c>
      <c r="E16" s="53">
        <v>5.0788E-2</v>
      </c>
      <c r="F16" s="44">
        <v>243604.63871599999</v>
      </c>
      <c r="G16" s="66">
        <v>0.68419700000000006</v>
      </c>
      <c r="H16" s="43">
        <v>1440</v>
      </c>
      <c r="I16" s="44">
        <v>220100.96072599999</v>
      </c>
      <c r="J16" s="74">
        <v>0.39861099999999999</v>
      </c>
      <c r="K16" s="44">
        <v>2496</v>
      </c>
      <c r="L16" s="44">
        <v>257164.452941</v>
      </c>
      <c r="M16" s="66">
        <v>0.84895799999999999</v>
      </c>
      <c r="N16" s="43">
        <v>0</v>
      </c>
      <c r="O16" s="44">
        <v>0</v>
      </c>
      <c r="P16" s="74">
        <v>0</v>
      </c>
    </row>
    <row r="17" spans="1:16" ht="15" customHeight="1" x14ac:dyDescent="0.2">
      <c r="A17" s="111"/>
      <c r="B17" s="114"/>
      <c r="C17" s="84" t="s">
        <v>55</v>
      </c>
      <c r="D17" s="44">
        <v>3813</v>
      </c>
      <c r="E17" s="53">
        <v>5.9721000000000003E-2</v>
      </c>
      <c r="F17" s="44">
        <v>243456.670266</v>
      </c>
      <c r="G17" s="66">
        <v>0.51035900000000001</v>
      </c>
      <c r="H17" s="43">
        <v>1505</v>
      </c>
      <c r="I17" s="44">
        <v>221306.11173900001</v>
      </c>
      <c r="J17" s="74">
        <v>0.216611</v>
      </c>
      <c r="K17" s="44">
        <v>2308</v>
      </c>
      <c r="L17" s="44">
        <v>257900.60032699999</v>
      </c>
      <c r="M17" s="66">
        <v>0.70190600000000003</v>
      </c>
      <c r="N17" s="43">
        <v>0</v>
      </c>
      <c r="O17" s="44">
        <v>0</v>
      </c>
      <c r="P17" s="74">
        <v>0</v>
      </c>
    </row>
    <row r="18" spans="1:16" s="3" customFormat="1" ht="15" customHeight="1" x14ac:dyDescent="0.2">
      <c r="A18" s="111"/>
      <c r="B18" s="114"/>
      <c r="C18" s="84" t="s">
        <v>56</v>
      </c>
      <c r="D18" s="35">
        <v>6194</v>
      </c>
      <c r="E18" s="55">
        <v>4.6469999999999997E-2</v>
      </c>
      <c r="F18" s="35">
        <v>262179.75913899997</v>
      </c>
      <c r="G18" s="68">
        <v>0.36373899999999998</v>
      </c>
      <c r="H18" s="43">
        <v>2444</v>
      </c>
      <c r="I18" s="44">
        <v>227675.433238</v>
      </c>
      <c r="J18" s="74">
        <v>9.4107999999999997E-2</v>
      </c>
      <c r="K18" s="35">
        <v>3750</v>
      </c>
      <c r="L18" s="35">
        <v>284667.37847300002</v>
      </c>
      <c r="M18" s="68">
        <v>0.53946700000000003</v>
      </c>
      <c r="N18" s="43">
        <v>0</v>
      </c>
      <c r="O18" s="44">
        <v>0</v>
      </c>
      <c r="P18" s="74">
        <v>0</v>
      </c>
    </row>
    <row r="19" spans="1:16" s="3" customFormat="1" ht="15" customHeight="1" x14ac:dyDescent="0.2">
      <c r="A19" s="112"/>
      <c r="B19" s="115"/>
      <c r="C19" s="85" t="s">
        <v>9</v>
      </c>
      <c r="D19" s="46">
        <v>59337</v>
      </c>
      <c r="E19" s="54">
        <v>6.0665999999999998E-2</v>
      </c>
      <c r="F19" s="46">
        <v>217597.04512699999</v>
      </c>
      <c r="G19" s="67">
        <v>0.51000199999999996</v>
      </c>
      <c r="H19" s="87">
        <v>23938</v>
      </c>
      <c r="I19" s="46">
        <v>216080.740632</v>
      </c>
      <c r="J19" s="75">
        <v>0.47410000000000002</v>
      </c>
      <c r="K19" s="46">
        <v>35399</v>
      </c>
      <c r="L19" s="46">
        <v>218622.42146499999</v>
      </c>
      <c r="M19" s="67">
        <v>0.53428100000000001</v>
      </c>
      <c r="N19" s="87">
        <v>0</v>
      </c>
      <c r="O19" s="46">
        <v>0</v>
      </c>
      <c r="P19" s="75">
        <v>0</v>
      </c>
    </row>
    <row r="20" spans="1:16" ht="15" customHeight="1" x14ac:dyDescent="0.2">
      <c r="A20" s="110">
        <v>2</v>
      </c>
      <c r="B20" s="113" t="s">
        <v>57</v>
      </c>
      <c r="C20" s="84" t="s">
        <v>46</v>
      </c>
      <c r="D20" s="44">
        <v>425</v>
      </c>
      <c r="E20" s="53">
        <v>0.38848300000000002</v>
      </c>
      <c r="F20" s="44">
        <v>98473.035294000001</v>
      </c>
      <c r="G20" s="66">
        <v>0.12705900000000001</v>
      </c>
      <c r="H20" s="43">
        <v>166</v>
      </c>
      <c r="I20" s="44">
        <v>101854.84939800001</v>
      </c>
      <c r="J20" s="74">
        <v>0.14457800000000001</v>
      </c>
      <c r="K20" s="44">
        <v>259</v>
      </c>
      <c r="L20" s="44">
        <v>96305.540540999995</v>
      </c>
      <c r="M20" s="66">
        <v>0.11583</v>
      </c>
      <c r="N20" s="43">
        <v>0</v>
      </c>
      <c r="O20" s="44">
        <v>0</v>
      </c>
      <c r="P20" s="74">
        <v>0</v>
      </c>
    </row>
    <row r="21" spans="1:16" ht="15" customHeight="1" x14ac:dyDescent="0.2">
      <c r="A21" s="111"/>
      <c r="B21" s="114"/>
      <c r="C21" s="84" t="s">
        <v>47</v>
      </c>
      <c r="D21" s="44">
        <v>4724</v>
      </c>
      <c r="E21" s="53">
        <v>0.571913</v>
      </c>
      <c r="F21" s="44">
        <v>132724.924852</v>
      </c>
      <c r="G21" s="66">
        <v>6.3929E-2</v>
      </c>
      <c r="H21" s="43">
        <v>2027</v>
      </c>
      <c r="I21" s="44">
        <v>135451.322644</v>
      </c>
      <c r="J21" s="74">
        <v>6.0680999999999999E-2</v>
      </c>
      <c r="K21" s="44">
        <v>2697</v>
      </c>
      <c r="L21" s="44">
        <v>130675.83018200001</v>
      </c>
      <c r="M21" s="66">
        <v>6.6369999999999998E-2</v>
      </c>
      <c r="N21" s="43">
        <v>0</v>
      </c>
      <c r="O21" s="44">
        <v>0</v>
      </c>
      <c r="P21" s="74">
        <v>0</v>
      </c>
    </row>
    <row r="22" spans="1:16" ht="15" customHeight="1" x14ac:dyDescent="0.2">
      <c r="A22" s="111"/>
      <c r="B22" s="114"/>
      <c r="C22" s="84" t="s">
        <v>48</v>
      </c>
      <c r="D22" s="44">
        <v>19418</v>
      </c>
      <c r="E22" s="53">
        <v>0.30810500000000002</v>
      </c>
      <c r="F22" s="44">
        <v>145161.26367300001</v>
      </c>
      <c r="G22" s="66">
        <v>5.7112000000000003E-2</v>
      </c>
      <c r="H22" s="43">
        <v>9061</v>
      </c>
      <c r="I22" s="44">
        <v>148417.06919800001</v>
      </c>
      <c r="J22" s="74">
        <v>6.2245000000000002E-2</v>
      </c>
      <c r="K22" s="44">
        <v>10357</v>
      </c>
      <c r="L22" s="44">
        <v>142312.86608099999</v>
      </c>
      <c r="M22" s="66">
        <v>5.2621000000000001E-2</v>
      </c>
      <c r="N22" s="43">
        <v>0</v>
      </c>
      <c r="O22" s="44">
        <v>0</v>
      </c>
      <c r="P22" s="74">
        <v>0</v>
      </c>
    </row>
    <row r="23" spans="1:16" ht="15" customHeight="1" x14ac:dyDescent="0.2">
      <c r="A23" s="111"/>
      <c r="B23" s="114"/>
      <c r="C23" s="84" t="s">
        <v>49</v>
      </c>
      <c r="D23" s="44">
        <v>14509</v>
      </c>
      <c r="E23" s="53">
        <v>0.117438</v>
      </c>
      <c r="F23" s="44">
        <v>160687.72237900001</v>
      </c>
      <c r="G23" s="66">
        <v>0.17740700000000001</v>
      </c>
      <c r="H23" s="43">
        <v>6725</v>
      </c>
      <c r="I23" s="44">
        <v>163776.135465</v>
      </c>
      <c r="J23" s="74">
        <v>0.191524</v>
      </c>
      <c r="K23" s="44">
        <v>7784</v>
      </c>
      <c r="L23" s="44">
        <v>158019.48265699999</v>
      </c>
      <c r="M23" s="66">
        <v>0.165211</v>
      </c>
      <c r="N23" s="43">
        <v>0</v>
      </c>
      <c r="O23" s="44">
        <v>0</v>
      </c>
      <c r="P23" s="74">
        <v>0</v>
      </c>
    </row>
    <row r="24" spans="1:16" ht="15" customHeight="1" x14ac:dyDescent="0.2">
      <c r="A24" s="111"/>
      <c r="B24" s="114"/>
      <c r="C24" s="84" t="s">
        <v>50</v>
      </c>
      <c r="D24" s="44">
        <v>10076</v>
      </c>
      <c r="E24" s="53">
        <v>6.4119999999999996E-2</v>
      </c>
      <c r="F24" s="44">
        <v>188347.16256500001</v>
      </c>
      <c r="G24" s="66">
        <v>0.33396199999999998</v>
      </c>
      <c r="H24" s="43">
        <v>4427</v>
      </c>
      <c r="I24" s="44">
        <v>192897.88050599999</v>
      </c>
      <c r="J24" s="74">
        <v>0.35870800000000003</v>
      </c>
      <c r="K24" s="44">
        <v>5649</v>
      </c>
      <c r="L24" s="44">
        <v>184780.862631</v>
      </c>
      <c r="M24" s="66">
        <v>0.31456899999999999</v>
      </c>
      <c r="N24" s="43">
        <v>0</v>
      </c>
      <c r="O24" s="44">
        <v>0</v>
      </c>
      <c r="P24" s="74">
        <v>0</v>
      </c>
    </row>
    <row r="25" spans="1:16" ht="15" customHeight="1" x14ac:dyDescent="0.2">
      <c r="A25" s="111"/>
      <c r="B25" s="114"/>
      <c r="C25" s="84" t="s">
        <v>51</v>
      </c>
      <c r="D25" s="44">
        <v>6517</v>
      </c>
      <c r="E25" s="53">
        <v>4.7821000000000002E-2</v>
      </c>
      <c r="F25" s="44">
        <v>206474.23860700001</v>
      </c>
      <c r="G25" s="66">
        <v>0.48703400000000002</v>
      </c>
      <c r="H25" s="43">
        <v>2729</v>
      </c>
      <c r="I25" s="44">
        <v>206299.14107700001</v>
      </c>
      <c r="J25" s="74">
        <v>0.46757100000000001</v>
      </c>
      <c r="K25" s="44">
        <v>3788</v>
      </c>
      <c r="L25" s="44">
        <v>206600.384636</v>
      </c>
      <c r="M25" s="66">
        <v>0.50105599999999995</v>
      </c>
      <c r="N25" s="43">
        <v>0</v>
      </c>
      <c r="O25" s="44">
        <v>0</v>
      </c>
      <c r="P25" s="74">
        <v>0</v>
      </c>
    </row>
    <row r="26" spans="1:16" s="3" customFormat="1" ht="15" customHeight="1" x14ac:dyDescent="0.2">
      <c r="A26" s="111"/>
      <c r="B26" s="114"/>
      <c r="C26" s="84" t="s">
        <v>52</v>
      </c>
      <c r="D26" s="35">
        <v>4258</v>
      </c>
      <c r="E26" s="55">
        <v>3.7116999999999997E-2</v>
      </c>
      <c r="F26" s="35">
        <v>214962.59088800001</v>
      </c>
      <c r="G26" s="68">
        <v>0.50727999999999995</v>
      </c>
      <c r="H26" s="43">
        <v>1844</v>
      </c>
      <c r="I26" s="44">
        <v>210465.143709</v>
      </c>
      <c r="J26" s="74">
        <v>0.44577</v>
      </c>
      <c r="K26" s="35">
        <v>2414</v>
      </c>
      <c r="L26" s="35">
        <v>218398.089064</v>
      </c>
      <c r="M26" s="68">
        <v>0.55426699999999995</v>
      </c>
      <c r="N26" s="43">
        <v>0</v>
      </c>
      <c r="O26" s="44">
        <v>0</v>
      </c>
      <c r="P26" s="74">
        <v>0</v>
      </c>
    </row>
    <row r="27" spans="1:16" ht="15" customHeight="1" x14ac:dyDescent="0.2">
      <c r="A27" s="111"/>
      <c r="B27" s="114"/>
      <c r="C27" s="84" t="s">
        <v>53</v>
      </c>
      <c r="D27" s="44">
        <v>3228</v>
      </c>
      <c r="E27" s="53">
        <v>3.2475999999999998E-2</v>
      </c>
      <c r="F27" s="44">
        <v>214551.15117699999</v>
      </c>
      <c r="G27" s="66">
        <v>0.48915700000000001</v>
      </c>
      <c r="H27" s="43">
        <v>1366</v>
      </c>
      <c r="I27" s="44">
        <v>203296.45241599999</v>
      </c>
      <c r="J27" s="74">
        <v>0.37335299999999999</v>
      </c>
      <c r="K27" s="44">
        <v>1862</v>
      </c>
      <c r="L27" s="44">
        <v>222807.82062300001</v>
      </c>
      <c r="M27" s="66">
        <v>0.57411400000000001</v>
      </c>
      <c r="N27" s="43">
        <v>0</v>
      </c>
      <c r="O27" s="44">
        <v>0</v>
      </c>
      <c r="P27" s="74">
        <v>0</v>
      </c>
    </row>
    <row r="28" spans="1:16" ht="15" customHeight="1" x14ac:dyDescent="0.2">
      <c r="A28" s="111"/>
      <c r="B28" s="114"/>
      <c r="C28" s="84" t="s">
        <v>54</v>
      </c>
      <c r="D28" s="44">
        <v>1429</v>
      </c>
      <c r="E28" s="53">
        <v>1.8439000000000001E-2</v>
      </c>
      <c r="F28" s="44">
        <v>236701.38698400001</v>
      </c>
      <c r="G28" s="66">
        <v>0.40167900000000001</v>
      </c>
      <c r="H28" s="43">
        <v>580</v>
      </c>
      <c r="I28" s="44">
        <v>226298.97931</v>
      </c>
      <c r="J28" s="74">
        <v>0.277586</v>
      </c>
      <c r="K28" s="44">
        <v>849</v>
      </c>
      <c r="L28" s="44">
        <v>243807.86101299999</v>
      </c>
      <c r="M28" s="66">
        <v>0.48645500000000003</v>
      </c>
      <c r="N28" s="43">
        <v>0</v>
      </c>
      <c r="O28" s="44">
        <v>0</v>
      </c>
      <c r="P28" s="74">
        <v>0</v>
      </c>
    </row>
    <row r="29" spans="1:16" ht="15" customHeight="1" x14ac:dyDescent="0.2">
      <c r="A29" s="111"/>
      <c r="B29" s="114"/>
      <c r="C29" s="84" t="s">
        <v>55</v>
      </c>
      <c r="D29" s="44">
        <v>759</v>
      </c>
      <c r="E29" s="53">
        <v>1.1887999999999999E-2</v>
      </c>
      <c r="F29" s="44">
        <v>237908.36627100001</v>
      </c>
      <c r="G29" s="66">
        <v>0.28721999999999998</v>
      </c>
      <c r="H29" s="43">
        <v>352</v>
      </c>
      <c r="I29" s="44">
        <v>217069.70170500001</v>
      </c>
      <c r="J29" s="74">
        <v>0.122159</v>
      </c>
      <c r="K29" s="44">
        <v>407</v>
      </c>
      <c r="L29" s="44">
        <v>255930.99508600001</v>
      </c>
      <c r="M29" s="66">
        <v>0.429975</v>
      </c>
      <c r="N29" s="43">
        <v>0</v>
      </c>
      <c r="O29" s="44">
        <v>0</v>
      </c>
      <c r="P29" s="74">
        <v>0</v>
      </c>
    </row>
    <row r="30" spans="1:16" s="3" customFormat="1" ht="15" customHeight="1" x14ac:dyDescent="0.2">
      <c r="A30" s="111"/>
      <c r="B30" s="114"/>
      <c r="C30" s="84" t="s">
        <v>56</v>
      </c>
      <c r="D30" s="35">
        <v>948</v>
      </c>
      <c r="E30" s="55">
        <v>7.1120000000000003E-3</v>
      </c>
      <c r="F30" s="35">
        <v>191370.97257400001</v>
      </c>
      <c r="G30" s="68">
        <v>0.109705</v>
      </c>
      <c r="H30" s="43">
        <v>755</v>
      </c>
      <c r="I30" s="44">
        <v>157239.69006600001</v>
      </c>
      <c r="J30" s="74">
        <v>5.0331000000000001E-2</v>
      </c>
      <c r="K30" s="35">
        <v>193</v>
      </c>
      <c r="L30" s="35">
        <v>324889.72020699998</v>
      </c>
      <c r="M30" s="68">
        <v>0.34196900000000002</v>
      </c>
      <c r="N30" s="43">
        <v>0</v>
      </c>
      <c r="O30" s="44">
        <v>0</v>
      </c>
      <c r="P30" s="74">
        <v>0</v>
      </c>
    </row>
    <row r="31" spans="1:16" s="3" customFormat="1" ht="15" customHeight="1" x14ac:dyDescent="0.2">
      <c r="A31" s="112"/>
      <c r="B31" s="115"/>
      <c r="C31" s="85" t="s">
        <v>9</v>
      </c>
      <c r="D31" s="46">
        <v>66291</v>
      </c>
      <c r="E31" s="54">
        <v>6.7775000000000002E-2</v>
      </c>
      <c r="F31" s="46">
        <v>171524.06860699999</v>
      </c>
      <c r="G31" s="67">
        <v>0.229488</v>
      </c>
      <c r="H31" s="87">
        <v>30032</v>
      </c>
      <c r="I31" s="46">
        <v>171377.10349000001</v>
      </c>
      <c r="J31" s="75">
        <v>0.214338</v>
      </c>
      <c r="K31" s="46">
        <v>36259</v>
      </c>
      <c r="L31" s="46">
        <v>171645.79442300001</v>
      </c>
      <c r="M31" s="67">
        <v>0.242036</v>
      </c>
      <c r="N31" s="87">
        <v>0</v>
      </c>
      <c r="O31" s="46">
        <v>0</v>
      </c>
      <c r="P31" s="75">
        <v>0</v>
      </c>
    </row>
    <row r="32" spans="1:16" ht="15" customHeight="1" x14ac:dyDescent="0.2">
      <c r="A32" s="110">
        <v>3</v>
      </c>
      <c r="B32" s="113" t="s">
        <v>58</v>
      </c>
      <c r="C32" s="84" t="s">
        <v>46</v>
      </c>
      <c r="D32" s="44">
        <v>326</v>
      </c>
      <c r="E32" s="44">
        <v>0</v>
      </c>
      <c r="F32" s="44">
        <v>-2257.7220860000002</v>
      </c>
      <c r="G32" s="66">
        <v>-8.5061999999999999E-2</v>
      </c>
      <c r="H32" s="43">
        <v>113</v>
      </c>
      <c r="I32" s="44">
        <v>-7947.7144070000004</v>
      </c>
      <c r="J32" s="74">
        <v>-8.1836999999999993E-2</v>
      </c>
      <c r="K32" s="44">
        <v>213</v>
      </c>
      <c r="L32" s="44">
        <v>6027.0818660000004</v>
      </c>
      <c r="M32" s="66">
        <v>-7.9822000000000004E-2</v>
      </c>
      <c r="N32" s="43">
        <v>0</v>
      </c>
      <c r="O32" s="44">
        <v>0</v>
      </c>
      <c r="P32" s="74">
        <v>0</v>
      </c>
    </row>
    <row r="33" spans="1:16" ht="15" customHeight="1" x14ac:dyDescent="0.2">
      <c r="A33" s="111"/>
      <c r="B33" s="114"/>
      <c r="C33" s="84" t="s">
        <v>47</v>
      </c>
      <c r="D33" s="44">
        <v>3806</v>
      </c>
      <c r="E33" s="44">
        <v>0</v>
      </c>
      <c r="F33" s="44">
        <v>-7786.6644649999998</v>
      </c>
      <c r="G33" s="66">
        <v>-0.104916</v>
      </c>
      <c r="H33" s="43">
        <v>1643</v>
      </c>
      <c r="I33" s="44">
        <v>-12739.012041</v>
      </c>
      <c r="J33" s="74">
        <v>-0.16327800000000001</v>
      </c>
      <c r="K33" s="44">
        <v>2163</v>
      </c>
      <c r="L33" s="44">
        <v>-4313.9647130000003</v>
      </c>
      <c r="M33" s="66">
        <v>-6.2842999999999996E-2</v>
      </c>
      <c r="N33" s="43">
        <v>0</v>
      </c>
      <c r="O33" s="44">
        <v>0</v>
      </c>
      <c r="P33" s="74">
        <v>0</v>
      </c>
    </row>
    <row r="34" spans="1:16" ht="15" customHeight="1" x14ac:dyDescent="0.2">
      <c r="A34" s="111"/>
      <c r="B34" s="114"/>
      <c r="C34" s="84" t="s">
        <v>48</v>
      </c>
      <c r="D34" s="44">
        <v>14283</v>
      </c>
      <c r="E34" s="44">
        <v>0</v>
      </c>
      <c r="F34" s="44">
        <v>-10407.621369</v>
      </c>
      <c r="G34" s="66">
        <v>-0.10432900000000001</v>
      </c>
      <c r="H34" s="43">
        <v>6744</v>
      </c>
      <c r="I34" s="44">
        <v>-15601.843736000001</v>
      </c>
      <c r="J34" s="74">
        <v>-0.17383599999999999</v>
      </c>
      <c r="K34" s="44">
        <v>7539</v>
      </c>
      <c r="L34" s="44">
        <v>-6308.284885</v>
      </c>
      <c r="M34" s="66">
        <v>-4.7449999999999999E-2</v>
      </c>
      <c r="N34" s="43">
        <v>0</v>
      </c>
      <c r="O34" s="44">
        <v>0</v>
      </c>
      <c r="P34" s="74">
        <v>0</v>
      </c>
    </row>
    <row r="35" spans="1:16" ht="15" customHeight="1" x14ac:dyDescent="0.2">
      <c r="A35" s="111"/>
      <c r="B35" s="114"/>
      <c r="C35" s="84" t="s">
        <v>49</v>
      </c>
      <c r="D35" s="44">
        <v>4959</v>
      </c>
      <c r="E35" s="44">
        <v>0</v>
      </c>
      <c r="F35" s="44">
        <v>-16733.363449</v>
      </c>
      <c r="G35" s="66">
        <v>-0.12583900000000001</v>
      </c>
      <c r="H35" s="43">
        <v>2579</v>
      </c>
      <c r="I35" s="44">
        <v>-26234.814052999998</v>
      </c>
      <c r="J35" s="74">
        <v>-0.24238799999999999</v>
      </c>
      <c r="K35" s="44">
        <v>2380</v>
      </c>
      <c r="L35" s="44">
        <v>-9742.5404660000004</v>
      </c>
      <c r="M35" s="66">
        <v>-3.7787000000000001E-2</v>
      </c>
      <c r="N35" s="43">
        <v>0</v>
      </c>
      <c r="O35" s="44">
        <v>0</v>
      </c>
      <c r="P35" s="74">
        <v>0</v>
      </c>
    </row>
    <row r="36" spans="1:16" ht="15" customHeight="1" x14ac:dyDescent="0.2">
      <c r="A36" s="111"/>
      <c r="B36" s="114"/>
      <c r="C36" s="84" t="s">
        <v>50</v>
      </c>
      <c r="D36" s="44">
        <v>-223</v>
      </c>
      <c r="E36" s="44">
        <v>0</v>
      </c>
      <c r="F36" s="44">
        <v>-17739.055703000002</v>
      </c>
      <c r="G36" s="66">
        <v>-0.170262</v>
      </c>
      <c r="H36" s="43">
        <v>63</v>
      </c>
      <c r="I36" s="44">
        <v>-31984.259979999999</v>
      </c>
      <c r="J36" s="74">
        <v>-0.30398700000000001</v>
      </c>
      <c r="K36" s="44">
        <v>-286</v>
      </c>
      <c r="L36" s="44">
        <v>-7484.7314480000005</v>
      </c>
      <c r="M36" s="66">
        <v>-7.3131000000000002E-2</v>
      </c>
      <c r="N36" s="43">
        <v>0</v>
      </c>
      <c r="O36" s="44">
        <v>0</v>
      </c>
      <c r="P36" s="74">
        <v>0</v>
      </c>
    </row>
    <row r="37" spans="1:16" ht="15" customHeight="1" x14ac:dyDescent="0.2">
      <c r="A37" s="111"/>
      <c r="B37" s="114"/>
      <c r="C37" s="84" t="s">
        <v>51</v>
      </c>
      <c r="D37" s="44">
        <v>-1511</v>
      </c>
      <c r="E37" s="44">
        <v>0</v>
      </c>
      <c r="F37" s="44">
        <v>-25137.643682999998</v>
      </c>
      <c r="G37" s="66">
        <v>-0.178761</v>
      </c>
      <c r="H37" s="43">
        <v>-348</v>
      </c>
      <c r="I37" s="44">
        <v>-38509.687583999999</v>
      </c>
      <c r="J37" s="74">
        <v>-0.25326100000000001</v>
      </c>
      <c r="K37" s="44">
        <v>-1163</v>
      </c>
      <c r="L37" s="44">
        <v>-16809.719430000001</v>
      </c>
      <c r="M37" s="66">
        <v>-0.13053400000000001</v>
      </c>
      <c r="N37" s="43">
        <v>0</v>
      </c>
      <c r="O37" s="44">
        <v>0</v>
      </c>
      <c r="P37" s="74">
        <v>0</v>
      </c>
    </row>
    <row r="38" spans="1:16" s="3" customFormat="1" ht="15" customHeight="1" x14ac:dyDescent="0.2">
      <c r="A38" s="111"/>
      <c r="B38" s="114"/>
      <c r="C38" s="84" t="s">
        <v>52</v>
      </c>
      <c r="D38" s="35">
        <v>-1880</v>
      </c>
      <c r="E38" s="35">
        <v>0</v>
      </c>
      <c r="F38" s="35">
        <v>-29569.397710000001</v>
      </c>
      <c r="G38" s="68">
        <v>-0.26870500000000003</v>
      </c>
      <c r="H38" s="43">
        <v>-462</v>
      </c>
      <c r="I38" s="44">
        <v>-30009.900126</v>
      </c>
      <c r="J38" s="74">
        <v>-0.20514099999999999</v>
      </c>
      <c r="K38" s="35">
        <v>-1418</v>
      </c>
      <c r="L38" s="35">
        <v>-28575.265563000001</v>
      </c>
      <c r="M38" s="68">
        <v>-0.29698600000000003</v>
      </c>
      <c r="N38" s="43">
        <v>0</v>
      </c>
      <c r="O38" s="44">
        <v>0</v>
      </c>
      <c r="P38" s="74">
        <v>0</v>
      </c>
    </row>
    <row r="39" spans="1:16" ht="15" customHeight="1" x14ac:dyDescent="0.2">
      <c r="A39" s="111"/>
      <c r="B39" s="114"/>
      <c r="C39" s="84" t="s">
        <v>53</v>
      </c>
      <c r="D39" s="44">
        <v>-1999</v>
      </c>
      <c r="E39" s="44">
        <v>0</v>
      </c>
      <c r="F39" s="44">
        <v>-31384.800531000001</v>
      </c>
      <c r="G39" s="66">
        <v>-0.30824099999999999</v>
      </c>
      <c r="H39" s="43">
        <v>-536</v>
      </c>
      <c r="I39" s="44">
        <v>-31378.210288999999</v>
      </c>
      <c r="J39" s="74">
        <v>-0.23863500000000001</v>
      </c>
      <c r="K39" s="44">
        <v>-1463</v>
      </c>
      <c r="L39" s="44">
        <v>-29569.927081000002</v>
      </c>
      <c r="M39" s="66">
        <v>-0.329345</v>
      </c>
      <c r="N39" s="43">
        <v>0</v>
      </c>
      <c r="O39" s="44">
        <v>0</v>
      </c>
      <c r="P39" s="74">
        <v>0</v>
      </c>
    </row>
    <row r="40" spans="1:16" ht="15" customHeight="1" x14ac:dyDescent="0.2">
      <c r="A40" s="111"/>
      <c r="B40" s="114"/>
      <c r="C40" s="84" t="s">
        <v>54</v>
      </c>
      <c r="D40" s="44">
        <v>-2507</v>
      </c>
      <c r="E40" s="44">
        <v>0</v>
      </c>
      <c r="F40" s="44">
        <v>-6903.2517319999997</v>
      </c>
      <c r="G40" s="66">
        <v>-0.28251799999999999</v>
      </c>
      <c r="H40" s="43">
        <v>-860</v>
      </c>
      <c r="I40" s="44">
        <v>6198.0185840000004</v>
      </c>
      <c r="J40" s="74">
        <v>-0.12102499999999999</v>
      </c>
      <c r="K40" s="44">
        <v>-1647</v>
      </c>
      <c r="L40" s="44">
        <v>-13356.591928</v>
      </c>
      <c r="M40" s="66">
        <v>-0.36250399999999999</v>
      </c>
      <c r="N40" s="43">
        <v>0</v>
      </c>
      <c r="O40" s="44">
        <v>0</v>
      </c>
      <c r="P40" s="74">
        <v>0</v>
      </c>
    </row>
    <row r="41" spans="1:16" ht="15" customHeight="1" x14ac:dyDescent="0.2">
      <c r="A41" s="111"/>
      <c r="B41" s="114"/>
      <c r="C41" s="84" t="s">
        <v>55</v>
      </c>
      <c r="D41" s="44">
        <v>-3054</v>
      </c>
      <c r="E41" s="44">
        <v>0</v>
      </c>
      <c r="F41" s="44">
        <v>-5548.3039939999999</v>
      </c>
      <c r="G41" s="66">
        <v>-0.223139</v>
      </c>
      <c r="H41" s="43">
        <v>-1153</v>
      </c>
      <c r="I41" s="44">
        <v>-4236.4100340000005</v>
      </c>
      <c r="J41" s="74">
        <v>-9.4451999999999994E-2</v>
      </c>
      <c r="K41" s="44">
        <v>-1901</v>
      </c>
      <c r="L41" s="44">
        <v>-1969.605241</v>
      </c>
      <c r="M41" s="66">
        <v>-0.27193099999999998</v>
      </c>
      <c r="N41" s="43">
        <v>0</v>
      </c>
      <c r="O41" s="44">
        <v>0</v>
      </c>
      <c r="P41" s="74">
        <v>0</v>
      </c>
    </row>
    <row r="42" spans="1:16" s="3" customFormat="1" ht="15" customHeight="1" x14ac:dyDescent="0.2">
      <c r="A42" s="111"/>
      <c r="B42" s="114"/>
      <c r="C42" s="84" t="s">
        <v>56</v>
      </c>
      <c r="D42" s="35">
        <v>-5246</v>
      </c>
      <c r="E42" s="35">
        <v>0</v>
      </c>
      <c r="F42" s="35">
        <v>-70808.786565000002</v>
      </c>
      <c r="G42" s="68">
        <v>-0.25403399999999998</v>
      </c>
      <c r="H42" s="43">
        <v>-1689</v>
      </c>
      <c r="I42" s="44">
        <v>-70435.743172000002</v>
      </c>
      <c r="J42" s="74">
        <v>-4.3777000000000003E-2</v>
      </c>
      <c r="K42" s="35">
        <v>-3557</v>
      </c>
      <c r="L42" s="35">
        <v>40222.341735000002</v>
      </c>
      <c r="M42" s="68">
        <v>-0.19749800000000001</v>
      </c>
      <c r="N42" s="43">
        <v>0</v>
      </c>
      <c r="O42" s="44">
        <v>0</v>
      </c>
      <c r="P42" s="74">
        <v>0</v>
      </c>
    </row>
    <row r="43" spans="1:16" s="3" customFormat="1" ht="15" customHeight="1" x14ac:dyDescent="0.2">
      <c r="A43" s="112"/>
      <c r="B43" s="115"/>
      <c r="C43" s="85" t="s">
        <v>9</v>
      </c>
      <c r="D43" s="46">
        <v>6954</v>
      </c>
      <c r="E43" s="46">
        <v>0</v>
      </c>
      <c r="F43" s="46">
        <v>-46072.976519999997</v>
      </c>
      <c r="G43" s="67">
        <v>-0.28051399999999999</v>
      </c>
      <c r="H43" s="87">
        <v>6094</v>
      </c>
      <c r="I43" s="46">
        <v>-44703.637142</v>
      </c>
      <c r="J43" s="75">
        <v>-0.25976199999999999</v>
      </c>
      <c r="K43" s="46">
        <v>860</v>
      </c>
      <c r="L43" s="46">
        <v>-46976.627042</v>
      </c>
      <c r="M43" s="67">
        <v>-0.292244</v>
      </c>
      <c r="N43" s="87">
        <v>0</v>
      </c>
      <c r="O43" s="46">
        <v>0</v>
      </c>
      <c r="P43" s="75">
        <v>0</v>
      </c>
    </row>
    <row r="44" spans="1:16" ht="15" customHeight="1" x14ac:dyDescent="0.2">
      <c r="A44" s="110">
        <v>4</v>
      </c>
      <c r="B44" s="113" t="s">
        <v>59</v>
      </c>
      <c r="C44" s="84" t="s">
        <v>46</v>
      </c>
      <c r="D44" s="44">
        <v>5</v>
      </c>
      <c r="E44" s="53">
        <v>4.5700000000000003E-3</v>
      </c>
      <c r="F44" s="44">
        <v>170960</v>
      </c>
      <c r="G44" s="66">
        <v>0.6</v>
      </c>
      <c r="H44" s="43">
        <v>4</v>
      </c>
      <c r="I44" s="44">
        <v>116857</v>
      </c>
      <c r="J44" s="74">
        <v>0</v>
      </c>
      <c r="K44" s="44">
        <v>1</v>
      </c>
      <c r="L44" s="44">
        <v>387372</v>
      </c>
      <c r="M44" s="66">
        <v>3</v>
      </c>
      <c r="N44" s="43">
        <v>0</v>
      </c>
      <c r="O44" s="44">
        <v>0</v>
      </c>
      <c r="P44" s="74">
        <v>0</v>
      </c>
    </row>
    <row r="45" spans="1:16" ht="15" customHeight="1" x14ac:dyDescent="0.2">
      <c r="A45" s="111"/>
      <c r="B45" s="114"/>
      <c r="C45" s="84" t="s">
        <v>47</v>
      </c>
      <c r="D45" s="44">
        <v>336</v>
      </c>
      <c r="E45" s="53">
        <v>4.0677999999999999E-2</v>
      </c>
      <c r="F45" s="44">
        <v>145927.32440499999</v>
      </c>
      <c r="G45" s="66">
        <v>0.14285700000000001</v>
      </c>
      <c r="H45" s="43">
        <v>126</v>
      </c>
      <c r="I45" s="44">
        <v>145223.46031699999</v>
      </c>
      <c r="J45" s="74">
        <v>0.13492100000000001</v>
      </c>
      <c r="K45" s="44">
        <v>210</v>
      </c>
      <c r="L45" s="44">
        <v>146349.642857</v>
      </c>
      <c r="M45" s="66">
        <v>0.147619</v>
      </c>
      <c r="N45" s="43">
        <v>0</v>
      </c>
      <c r="O45" s="44">
        <v>0</v>
      </c>
      <c r="P45" s="74">
        <v>0</v>
      </c>
    </row>
    <row r="46" spans="1:16" ht="15" customHeight="1" x14ac:dyDescent="0.2">
      <c r="A46" s="111"/>
      <c r="B46" s="114"/>
      <c r="C46" s="84" t="s">
        <v>48</v>
      </c>
      <c r="D46" s="44">
        <v>5869</v>
      </c>
      <c r="E46" s="53">
        <v>9.3122999999999997E-2</v>
      </c>
      <c r="F46" s="44">
        <v>172058.85551200001</v>
      </c>
      <c r="G46" s="66">
        <v>0.130857</v>
      </c>
      <c r="H46" s="43">
        <v>2462</v>
      </c>
      <c r="I46" s="44">
        <v>171990.6974</v>
      </c>
      <c r="J46" s="74">
        <v>0.12631999999999999</v>
      </c>
      <c r="K46" s="44">
        <v>3407</v>
      </c>
      <c r="L46" s="44">
        <v>172108.10860000001</v>
      </c>
      <c r="M46" s="66">
        <v>0.13413600000000001</v>
      </c>
      <c r="N46" s="43">
        <v>0</v>
      </c>
      <c r="O46" s="44">
        <v>0</v>
      </c>
      <c r="P46" s="74">
        <v>0</v>
      </c>
    </row>
    <row r="47" spans="1:16" ht="15" customHeight="1" x14ac:dyDescent="0.2">
      <c r="A47" s="111"/>
      <c r="B47" s="114"/>
      <c r="C47" s="84" t="s">
        <v>49</v>
      </c>
      <c r="D47" s="44">
        <v>14950</v>
      </c>
      <c r="E47" s="53">
        <v>0.121008</v>
      </c>
      <c r="F47" s="44">
        <v>195920.24969900001</v>
      </c>
      <c r="G47" s="66">
        <v>0.31344499999999997</v>
      </c>
      <c r="H47" s="43">
        <v>6332</v>
      </c>
      <c r="I47" s="44">
        <v>197165.806538</v>
      </c>
      <c r="J47" s="74">
        <v>0.32406800000000002</v>
      </c>
      <c r="K47" s="44">
        <v>8618</v>
      </c>
      <c r="L47" s="44">
        <v>195005.087723</v>
      </c>
      <c r="M47" s="66">
        <v>0.30563899999999999</v>
      </c>
      <c r="N47" s="43">
        <v>0</v>
      </c>
      <c r="O47" s="44">
        <v>0</v>
      </c>
      <c r="P47" s="74">
        <v>0</v>
      </c>
    </row>
    <row r="48" spans="1:16" ht="15" customHeight="1" x14ac:dyDescent="0.2">
      <c r="A48" s="111"/>
      <c r="B48" s="114"/>
      <c r="C48" s="84" t="s">
        <v>50</v>
      </c>
      <c r="D48" s="44">
        <v>16529</v>
      </c>
      <c r="E48" s="53">
        <v>0.105184</v>
      </c>
      <c r="F48" s="44">
        <v>230279.05124299999</v>
      </c>
      <c r="G48" s="66">
        <v>0.59368399999999999</v>
      </c>
      <c r="H48" s="43">
        <v>6823</v>
      </c>
      <c r="I48" s="44">
        <v>233007.17880699999</v>
      </c>
      <c r="J48" s="74">
        <v>0.61160800000000004</v>
      </c>
      <c r="K48" s="44">
        <v>9706</v>
      </c>
      <c r="L48" s="44">
        <v>228361.266948</v>
      </c>
      <c r="M48" s="66">
        <v>0.58108400000000004</v>
      </c>
      <c r="N48" s="43">
        <v>0</v>
      </c>
      <c r="O48" s="44">
        <v>0</v>
      </c>
      <c r="P48" s="74">
        <v>0</v>
      </c>
    </row>
    <row r="49" spans="1:16" ht="15" customHeight="1" x14ac:dyDescent="0.2">
      <c r="A49" s="111"/>
      <c r="B49" s="114"/>
      <c r="C49" s="84" t="s">
        <v>51</v>
      </c>
      <c r="D49" s="44">
        <v>12863</v>
      </c>
      <c r="E49" s="53">
        <v>9.4386999999999999E-2</v>
      </c>
      <c r="F49" s="44">
        <v>254355.55803499999</v>
      </c>
      <c r="G49" s="66">
        <v>0.82702299999999995</v>
      </c>
      <c r="H49" s="43">
        <v>5384</v>
      </c>
      <c r="I49" s="44">
        <v>252044.80107700001</v>
      </c>
      <c r="J49" s="74">
        <v>0.76504499999999998</v>
      </c>
      <c r="K49" s="44">
        <v>7479</v>
      </c>
      <c r="L49" s="44">
        <v>256019.031154</v>
      </c>
      <c r="M49" s="66">
        <v>0.871641</v>
      </c>
      <c r="N49" s="43">
        <v>0</v>
      </c>
      <c r="O49" s="44">
        <v>0</v>
      </c>
      <c r="P49" s="74">
        <v>0</v>
      </c>
    </row>
    <row r="50" spans="1:16" s="3" customFormat="1" ht="15" customHeight="1" x14ac:dyDescent="0.2">
      <c r="A50" s="111"/>
      <c r="B50" s="114"/>
      <c r="C50" s="84" t="s">
        <v>52</v>
      </c>
      <c r="D50" s="35">
        <v>7990</v>
      </c>
      <c r="E50" s="55">
        <v>6.9649000000000003E-2</v>
      </c>
      <c r="F50" s="35">
        <v>269019.76520700002</v>
      </c>
      <c r="G50" s="68">
        <v>0.95894900000000005</v>
      </c>
      <c r="H50" s="43">
        <v>3261</v>
      </c>
      <c r="I50" s="44">
        <v>256580.87519200001</v>
      </c>
      <c r="J50" s="74">
        <v>0.79055500000000001</v>
      </c>
      <c r="K50" s="35">
        <v>4729</v>
      </c>
      <c r="L50" s="35">
        <v>277597.31232800003</v>
      </c>
      <c r="M50" s="68">
        <v>1.0750690000000001</v>
      </c>
      <c r="N50" s="43">
        <v>0</v>
      </c>
      <c r="O50" s="44">
        <v>0</v>
      </c>
      <c r="P50" s="74">
        <v>0</v>
      </c>
    </row>
    <row r="51" spans="1:16" ht="15" customHeight="1" x14ac:dyDescent="0.2">
      <c r="A51" s="111"/>
      <c r="B51" s="114"/>
      <c r="C51" s="84" t="s">
        <v>53</v>
      </c>
      <c r="D51" s="44">
        <v>5286</v>
      </c>
      <c r="E51" s="53">
        <v>5.3180999999999999E-2</v>
      </c>
      <c r="F51" s="44">
        <v>267107.69617900002</v>
      </c>
      <c r="G51" s="66">
        <v>0.91013999999999995</v>
      </c>
      <c r="H51" s="43">
        <v>2153</v>
      </c>
      <c r="I51" s="44">
        <v>253160.215513</v>
      </c>
      <c r="J51" s="74">
        <v>0.72596400000000005</v>
      </c>
      <c r="K51" s="44">
        <v>3133</v>
      </c>
      <c r="L51" s="44">
        <v>276692.415576</v>
      </c>
      <c r="M51" s="66">
        <v>1.0367059999999999</v>
      </c>
      <c r="N51" s="43">
        <v>0</v>
      </c>
      <c r="O51" s="44">
        <v>0</v>
      </c>
      <c r="P51" s="74">
        <v>0</v>
      </c>
    </row>
    <row r="52" spans="1:16" ht="15" customHeight="1" x14ac:dyDescent="0.2">
      <c r="A52" s="111"/>
      <c r="B52" s="114"/>
      <c r="C52" s="84" t="s">
        <v>54</v>
      </c>
      <c r="D52" s="44">
        <v>2189</v>
      </c>
      <c r="E52" s="53">
        <v>2.8246E-2</v>
      </c>
      <c r="F52" s="44">
        <v>278640.56601200002</v>
      </c>
      <c r="G52" s="66">
        <v>0.745089</v>
      </c>
      <c r="H52" s="43">
        <v>845</v>
      </c>
      <c r="I52" s="44">
        <v>255606.04260399999</v>
      </c>
      <c r="J52" s="74">
        <v>0.49230800000000002</v>
      </c>
      <c r="K52" s="44">
        <v>1344</v>
      </c>
      <c r="L52" s="44">
        <v>293122.837054</v>
      </c>
      <c r="M52" s="66">
        <v>0.90401799999999999</v>
      </c>
      <c r="N52" s="43">
        <v>0</v>
      </c>
      <c r="O52" s="44">
        <v>0</v>
      </c>
      <c r="P52" s="74">
        <v>0</v>
      </c>
    </row>
    <row r="53" spans="1:16" ht="15" customHeight="1" x14ac:dyDescent="0.2">
      <c r="A53" s="111"/>
      <c r="B53" s="114"/>
      <c r="C53" s="84" t="s">
        <v>55</v>
      </c>
      <c r="D53" s="44">
        <v>954</v>
      </c>
      <c r="E53" s="53">
        <v>1.4942E-2</v>
      </c>
      <c r="F53" s="44">
        <v>288581.28406699997</v>
      </c>
      <c r="G53" s="66">
        <v>0.58490600000000004</v>
      </c>
      <c r="H53" s="43">
        <v>379</v>
      </c>
      <c r="I53" s="44">
        <v>251443.63852199999</v>
      </c>
      <c r="J53" s="74">
        <v>0.23219000000000001</v>
      </c>
      <c r="K53" s="44">
        <v>575</v>
      </c>
      <c r="L53" s="44">
        <v>313059.83652200003</v>
      </c>
      <c r="M53" s="66">
        <v>0.81739099999999998</v>
      </c>
      <c r="N53" s="43">
        <v>0</v>
      </c>
      <c r="O53" s="44">
        <v>0</v>
      </c>
      <c r="P53" s="74">
        <v>0</v>
      </c>
    </row>
    <row r="54" spans="1:16" s="3" customFormat="1" ht="15" customHeight="1" x14ac:dyDescent="0.2">
      <c r="A54" s="111"/>
      <c r="B54" s="114"/>
      <c r="C54" s="84" t="s">
        <v>56</v>
      </c>
      <c r="D54" s="35">
        <v>361</v>
      </c>
      <c r="E54" s="55">
        <v>2.7079999999999999E-3</v>
      </c>
      <c r="F54" s="35">
        <v>330145.84487500001</v>
      </c>
      <c r="G54" s="68">
        <v>0.409972</v>
      </c>
      <c r="H54" s="43">
        <v>151</v>
      </c>
      <c r="I54" s="44">
        <v>284483.47682099999</v>
      </c>
      <c r="J54" s="74">
        <v>9.9337999999999996E-2</v>
      </c>
      <c r="K54" s="35">
        <v>210</v>
      </c>
      <c r="L54" s="35">
        <v>362979.26190500002</v>
      </c>
      <c r="M54" s="68">
        <v>0.63333300000000003</v>
      </c>
      <c r="N54" s="43">
        <v>0</v>
      </c>
      <c r="O54" s="44">
        <v>0</v>
      </c>
      <c r="P54" s="74">
        <v>0</v>
      </c>
    </row>
    <row r="55" spans="1:16" s="3" customFormat="1" ht="15" customHeight="1" x14ac:dyDescent="0.2">
      <c r="A55" s="112"/>
      <c r="B55" s="115"/>
      <c r="C55" s="85" t="s">
        <v>9</v>
      </c>
      <c r="D55" s="46">
        <v>67332</v>
      </c>
      <c r="E55" s="54">
        <v>6.8839999999999998E-2</v>
      </c>
      <c r="F55" s="46">
        <v>232171.89624500001</v>
      </c>
      <c r="G55" s="67">
        <v>0.60544799999999999</v>
      </c>
      <c r="H55" s="87">
        <v>27920</v>
      </c>
      <c r="I55" s="46">
        <v>228276.61841</v>
      </c>
      <c r="J55" s="75">
        <v>0.54913999999999996</v>
      </c>
      <c r="K55" s="46">
        <v>39412</v>
      </c>
      <c r="L55" s="46">
        <v>234931.36435600001</v>
      </c>
      <c r="M55" s="67">
        <v>0.64533600000000002</v>
      </c>
      <c r="N55" s="87">
        <v>0</v>
      </c>
      <c r="O55" s="46">
        <v>0</v>
      </c>
      <c r="P55" s="75">
        <v>0</v>
      </c>
    </row>
    <row r="56" spans="1:16" ht="15" customHeight="1" x14ac:dyDescent="0.2">
      <c r="A56" s="110">
        <v>5</v>
      </c>
      <c r="B56" s="113" t="s">
        <v>60</v>
      </c>
      <c r="C56" s="84" t="s">
        <v>46</v>
      </c>
      <c r="D56" s="44">
        <v>1094</v>
      </c>
      <c r="E56" s="53">
        <v>1</v>
      </c>
      <c r="F56" s="44">
        <v>69560.994516000006</v>
      </c>
      <c r="G56" s="66">
        <v>8.7750999999999996E-2</v>
      </c>
      <c r="H56" s="43">
        <v>497</v>
      </c>
      <c r="I56" s="44">
        <v>69662.901408000005</v>
      </c>
      <c r="J56" s="74">
        <v>9.4566999999999998E-2</v>
      </c>
      <c r="K56" s="44">
        <v>597</v>
      </c>
      <c r="L56" s="44">
        <v>69476.157454</v>
      </c>
      <c r="M56" s="66">
        <v>8.2076999999999997E-2</v>
      </c>
      <c r="N56" s="43">
        <v>0</v>
      </c>
      <c r="O56" s="44">
        <v>0</v>
      </c>
      <c r="P56" s="74">
        <v>0</v>
      </c>
    </row>
    <row r="57" spans="1:16" ht="15" customHeight="1" x14ac:dyDescent="0.2">
      <c r="A57" s="111"/>
      <c r="B57" s="114"/>
      <c r="C57" s="84" t="s">
        <v>47</v>
      </c>
      <c r="D57" s="44">
        <v>8260</v>
      </c>
      <c r="E57" s="53">
        <v>1</v>
      </c>
      <c r="F57" s="44">
        <v>137668.57239700001</v>
      </c>
      <c r="G57" s="66">
        <v>8.1719E-2</v>
      </c>
      <c r="H57" s="43">
        <v>3584</v>
      </c>
      <c r="I57" s="44">
        <v>141089.087612</v>
      </c>
      <c r="J57" s="74">
        <v>8.7611999999999995E-2</v>
      </c>
      <c r="K57" s="44">
        <v>4676</v>
      </c>
      <c r="L57" s="44">
        <v>135046.86013700001</v>
      </c>
      <c r="M57" s="66">
        <v>7.7202999999999994E-2</v>
      </c>
      <c r="N57" s="43">
        <v>0</v>
      </c>
      <c r="O57" s="44">
        <v>0</v>
      </c>
      <c r="P57" s="74">
        <v>0</v>
      </c>
    </row>
    <row r="58" spans="1:16" ht="15" customHeight="1" x14ac:dyDescent="0.2">
      <c r="A58" s="111"/>
      <c r="B58" s="114"/>
      <c r="C58" s="84" t="s">
        <v>48</v>
      </c>
      <c r="D58" s="44">
        <v>63024</v>
      </c>
      <c r="E58" s="53">
        <v>1</v>
      </c>
      <c r="F58" s="44">
        <v>165866.10797499999</v>
      </c>
      <c r="G58" s="66">
        <v>8.3000000000000004E-2</v>
      </c>
      <c r="H58" s="43">
        <v>29559</v>
      </c>
      <c r="I58" s="44">
        <v>169506.95355100001</v>
      </c>
      <c r="J58" s="74">
        <v>9.8988000000000007E-2</v>
      </c>
      <c r="K58" s="44">
        <v>33465</v>
      </c>
      <c r="L58" s="44">
        <v>162650.218108</v>
      </c>
      <c r="M58" s="66">
        <v>6.8877999999999995E-2</v>
      </c>
      <c r="N58" s="43">
        <v>0</v>
      </c>
      <c r="O58" s="44">
        <v>0</v>
      </c>
      <c r="P58" s="74">
        <v>0</v>
      </c>
    </row>
    <row r="59" spans="1:16" ht="15" customHeight="1" x14ac:dyDescent="0.2">
      <c r="A59" s="111"/>
      <c r="B59" s="114"/>
      <c r="C59" s="84" t="s">
        <v>49</v>
      </c>
      <c r="D59" s="44">
        <v>123546</v>
      </c>
      <c r="E59" s="53">
        <v>1</v>
      </c>
      <c r="F59" s="44">
        <v>200277.73798400001</v>
      </c>
      <c r="G59" s="66">
        <v>0.25044899999999998</v>
      </c>
      <c r="H59" s="43">
        <v>57383</v>
      </c>
      <c r="I59" s="44">
        <v>207472.340536</v>
      </c>
      <c r="J59" s="74">
        <v>0.31592999999999999</v>
      </c>
      <c r="K59" s="44">
        <v>66163</v>
      </c>
      <c r="L59" s="44">
        <v>194037.87766599999</v>
      </c>
      <c r="M59" s="66">
        <v>0.193658</v>
      </c>
      <c r="N59" s="43">
        <v>0</v>
      </c>
      <c r="O59" s="44">
        <v>0</v>
      </c>
      <c r="P59" s="74">
        <v>0</v>
      </c>
    </row>
    <row r="60" spans="1:16" ht="15" customHeight="1" x14ac:dyDescent="0.2">
      <c r="A60" s="111"/>
      <c r="B60" s="114"/>
      <c r="C60" s="84" t="s">
        <v>50</v>
      </c>
      <c r="D60" s="44">
        <v>157144</v>
      </c>
      <c r="E60" s="53">
        <v>1</v>
      </c>
      <c r="F60" s="44">
        <v>240898.19632300001</v>
      </c>
      <c r="G60" s="66">
        <v>0.49902600000000003</v>
      </c>
      <c r="H60" s="43">
        <v>71120</v>
      </c>
      <c r="I60" s="44">
        <v>254321.728684</v>
      </c>
      <c r="J60" s="74">
        <v>0.59832700000000005</v>
      </c>
      <c r="K60" s="44">
        <v>86024</v>
      </c>
      <c r="L60" s="44">
        <v>229800.34431099999</v>
      </c>
      <c r="M60" s="66">
        <v>0.41693000000000002</v>
      </c>
      <c r="N60" s="43">
        <v>0</v>
      </c>
      <c r="O60" s="44">
        <v>0</v>
      </c>
      <c r="P60" s="74">
        <v>0</v>
      </c>
    </row>
    <row r="61" spans="1:16" ht="15" customHeight="1" x14ac:dyDescent="0.2">
      <c r="A61" s="111"/>
      <c r="B61" s="114"/>
      <c r="C61" s="84" t="s">
        <v>51</v>
      </c>
      <c r="D61" s="44">
        <v>136280</v>
      </c>
      <c r="E61" s="53">
        <v>1</v>
      </c>
      <c r="F61" s="44">
        <v>275423.36226199998</v>
      </c>
      <c r="G61" s="66">
        <v>0.74793100000000001</v>
      </c>
      <c r="H61" s="43">
        <v>59327</v>
      </c>
      <c r="I61" s="44">
        <v>280865.18489099998</v>
      </c>
      <c r="J61" s="74">
        <v>0.73282000000000003</v>
      </c>
      <c r="K61" s="44">
        <v>76953</v>
      </c>
      <c r="L61" s="44">
        <v>271227.98311999999</v>
      </c>
      <c r="M61" s="66">
        <v>0.75958099999999995</v>
      </c>
      <c r="N61" s="43">
        <v>0</v>
      </c>
      <c r="O61" s="44">
        <v>0</v>
      </c>
      <c r="P61" s="74">
        <v>0</v>
      </c>
    </row>
    <row r="62" spans="1:16" s="3" customFormat="1" ht="15" customHeight="1" x14ac:dyDescent="0.2">
      <c r="A62" s="111"/>
      <c r="B62" s="114"/>
      <c r="C62" s="84" t="s">
        <v>52</v>
      </c>
      <c r="D62" s="35">
        <v>114718</v>
      </c>
      <c r="E62" s="55">
        <v>1</v>
      </c>
      <c r="F62" s="35">
        <v>294631.31153800001</v>
      </c>
      <c r="G62" s="68">
        <v>0.92247100000000004</v>
      </c>
      <c r="H62" s="43">
        <v>49469</v>
      </c>
      <c r="I62" s="44">
        <v>283369.81064899999</v>
      </c>
      <c r="J62" s="74">
        <v>0.75404800000000005</v>
      </c>
      <c r="K62" s="35">
        <v>65249</v>
      </c>
      <c r="L62" s="35">
        <v>303169.29966700001</v>
      </c>
      <c r="M62" s="68">
        <v>1.050162</v>
      </c>
      <c r="N62" s="43">
        <v>0</v>
      </c>
      <c r="O62" s="44">
        <v>0</v>
      </c>
      <c r="P62" s="74">
        <v>0</v>
      </c>
    </row>
    <row r="63" spans="1:16" ht="15" customHeight="1" x14ac:dyDescent="0.2">
      <c r="A63" s="111"/>
      <c r="B63" s="114"/>
      <c r="C63" s="84" t="s">
        <v>53</v>
      </c>
      <c r="D63" s="44">
        <v>99396</v>
      </c>
      <c r="E63" s="53">
        <v>1</v>
      </c>
      <c r="F63" s="44">
        <v>301929.25223300001</v>
      </c>
      <c r="G63" s="66">
        <v>0.97376200000000002</v>
      </c>
      <c r="H63" s="43">
        <v>42847</v>
      </c>
      <c r="I63" s="44">
        <v>278569.30132799997</v>
      </c>
      <c r="J63" s="74">
        <v>0.70905799999999997</v>
      </c>
      <c r="K63" s="44">
        <v>56549</v>
      </c>
      <c r="L63" s="44">
        <v>319629.01379300002</v>
      </c>
      <c r="M63" s="66">
        <v>1.1743269999999999</v>
      </c>
      <c r="N63" s="43">
        <v>0</v>
      </c>
      <c r="O63" s="44">
        <v>0</v>
      </c>
      <c r="P63" s="74">
        <v>0</v>
      </c>
    </row>
    <row r="64" spans="1:16" ht="15" customHeight="1" x14ac:dyDescent="0.2">
      <c r="A64" s="111"/>
      <c r="B64" s="114"/>
      <c r="C64" s="84" t="s">
        <v>54</v>
      </c>
      <c r="D64" s="44">
        <v>77499</v>
      </c>
      <c r="E64" s="53">
        <v>1</v>
      </c>
      <c r="F64" s="44">
        <v>298804.879495</v>
      </c>
      <c r="G64" s="66">
        <v>0.85992100000000005</v>
      </c>
      <c r="H64" s="43">
        <v>32576</v>
      </c>
      <c r="I64" s="44">
        <v>262747.31363599998</v>
      </c>
      <c r="J64" s="74">
        <v>0.52102800000000005</v>
      </c>
      <c r="K64" s="44">
        <v>44923</v>
      </c>
      <c r="L64" s="44">
        <v>324952.092848</v>
      </c>
      <c r="M64" s="66">
        <v>1.1056699999999999</v>
      </c>
      <c r="N64" s="43">
        <v>0</v>
      </c>
      <c r="O64" s="44">
        <v>0</v>
      </c>
      <c r="P64" s="74">
        <v>0</v>
      </c>
    </row>
    <row r="65" spans="1:16" ht="15" customHeight="1" x14ac:dyDescent="0.2">
      <c r="A65" s="111"/>
      <c r="B65" s="114"/>
      <c r="C65" s="84" t="s">
        <v>55</v>
      </c>
      <c r="D65" s="44">
        <v>63847</v>
      </c>
      <c r="E65" s="53">
        <v>1</v>
      </c>
      <c r="F65" s="44">
        <v>298077.24397399998</v>
      </c>
      <c r="G65" s="66">
        <v>0.65904399999999996</v>
      </c>
      <c r="H65" s="43">
        <v>25702</v>
      </c>
      <c r="I65" s="44">
        <v>257283.603611</v>
      </c>
      <c r="J65" s="74">
        <v>0.30666900000000002</v>
      </c>
      <c r="K65" s="44">
        <v>38145</v>
      </c>
      <c r="L65" s="44">
        <v>325563.89083799999</v>
      </c>
      <c r="M65" s="66">
        <v>0.89647399999999999</v>
      </c>
      <c r="N65" s="43">
        <v>0</v>
      </c>
      <c r="O65" s="44">
        <v>0</v>
      </c>
      <c r="P65" s="74">
        <v>0</v>
      </c>
    </row>
    <row r="66" spans="1:16" s="3" customFormat="1" ht="15" customHeight="1" x14ac:dyDescent="0.2">
      <c r="A66" s="111"/>
      <c r="B66" s="114"/>
      <c r="C66" s="84" t="s">
        <v>56</v>
      </c>
      <c r="D66" s="35">
        <v>133289</v>
      </c>
      <c r="E66" s="55">
        <v>1</v>
      </c>
      <c r="F66" s="35">
        <v>297578.83641599998</v>
      </c>
      <c r="G66" s="68">
        <v>0.38313700000000001</v>
      </c>
      <c r="H66" s="43">
        <v>59985</v>
      </c>
      <c r="I66" s="44">
        <v>242684.95398799999</v>
      </c>
      <c r="J66" s="74">
        <v>9.8125000000000004E-2</v>
      </c>
      <c r="K66" s="35">
        <v>73304</v>
      </c>
      <c r="L66" s="35">
        <v>342498.75261899998</v>
      </c>
      <c r="M66" s="68">
        <v>0.61636500000000005</v>
      </c>
      <c r="N66" s="43">
        <v>0</v>
      </c>
      <c r="O66" s="44">
        <v>0</v>
      </c>
      <c r="P66" s="74">
        <v>0</v>
      </c>
    </row>
    <row r="67" spans="1:16" s="3" customFormat="1" ht="15" customHeight="1" x14ac:dyDescent="0.2">
      <c r="A67" s="112"/>
      <c r="B67" s="115"/>
      <c r="C67" s="85" t="s">
        <v>9</v>
      </c>
      <c r="D67" s="46">
        <v>978097</v>
      </c>
      <c r="E67" s="54">
        <v>1</v>
      </c>
      <c r="F67" s="46">
        <v>263228.67828499997</v>
      </c>
      <c r="G67" s="67">
        <v>0.59267300000000001</v>
      </c>
      <c r="H67" s="87">
        <v>432049</v>
      </c>
      <c r="I67" s="46">
        <v>249716.29127300001</v>
      </c>
      <c r="J67" s="75">
        <v>0.476495</v>
      </c>
      <c r="K67" s="46">
        <v>546048</v>
      </c>
      <c r="L67" s="46">
        <v>273920.07042800001</v>
      </c>
      <c r="M67" s="67">
        <v>0.68459700000000001</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100" priority="30" operator="notEqual">
      <formula>H8+K8+N8</formula>
    </cfRule>
  </conditionalFormatting>
  <conditionalFormatting sqref="D20:D30">
    <cfRule type="cellIs" dxfId="99" priority="29" operator="notEqual">
      <formula>H20+K20+N20</formula>
    </cfRule>
  </conditionalFormatting>
  <conditionalFormatting sqref="D32:D42">
    <cfRule type="cellIs" dxfId="98" priority="28" operator="notEqual">
      <formula>H32+K32+N32</formula>
    </cfRule>
  </conditionalFormatting>
  <conditionalFormatting sqref="D44:D54">
    <cfRule type="cellIs" dxfId="97" priority="27" operator="notEqual">
      <formula>H44+K44+N44</formula>
    </cfRule>
  </conditionalFormatting>
  <conditionalFormatting sqref="D56:D66">
    <cfRule type="cellIs" dxfId="96" priority="26" operator="notEqual">
      <formula>H56+K56+N56</formula>
    </cfRule>
  </conditionalFormatting>
  <conditionalFormatting sqref="D19">
    <cfRule type="cellIs" dxfId="95" priority="25" operator="notEqual">
      <formula>SUM(D8:D18)</formula>
    </cfRule>
  </conditionalFormatting>
  <conditionalFormatting sqref="D31">
    <cfRule type="cellIs" dxfId="94" priority="24" operator="notEqual">
      <formula>H31+K31+N31</formula>
    </cfRule>
  </conditionalFormatting>
  <conditionalFormatting sqref="D31">
    <cfRule type="cellIs" dxfId="93" priority="23" operator="notEqual">
      <formula>SUM(D20:D30)</formula>
    </cfRule>
  </conditionalFormatting>
  <conditionalFormatting sqref="D43">
    <cfRule type="cellIs" dxfId="92" priority="22" operator="notEqual">
      <formula>H43+K43+N43</formula>
    </cfRule>
  </conditionalFormatting>
  <conditionalFormatting sqref="D43">
    <cfRule type="cellIs" dxfId="91" priority="21" operator="notEqual">
      <formula>SUM(D32:D42)</formula>
    </cfRule>
  </conditionalFormatting>
  <conditionalFormatting sqref="D55">
    <cfRule type="cellIs" dxfId="90" priority="20" operator="notEqual">
      <formula>H55+K55+N55</formula>
    </cfRule>
  </conditionalFormatting>
  <conditionalFormatting sqref="D55">
    <cfRule type="cellIs" dxfId="89" priority="19" operator="notEqual">
      <formula>SUM(D44:D54)</formula>
    </cfRule>
  </conditionalFormatting>
  <conditionalFormatting sqref="D67">
    <cfRule type="cellIs" dxfId="88" priority="18" operator="notEqual">
      <formula>H67+K67+N67</formula>
    </cfRule>
  </conditionalFormatting>
  <conditionalFormatting sqref="D67">
    <cfRule type="cellIs" dxfId="87" priority="17" operator="notEqual">
      <formula>SUM(D56:D66)</formula>
    </cfRule>
  </conditionalFormatting>
  <conditionalFormatting sqref="H19">
    <cfRule type="cellIs" dxfId="86" priority="16" operator="notEqual">
      <formula>SUM(H8:H18)</formula>
    </cfRule>
  </conditionalFormatting>
  <conditionalFormatting sqref="K19">
    <cfRule type="cellIs" dxfId="85" priority="15" operator="notEqual">
      <formula>SUM(K8:K18)</formula>
    </cfRule>
  </conditionalFormatting>
  <conditionalFormatting sqref="N19">
    <cfRule type="cellIs" dxfId="84" priority="14" operator="notEqual">
      <formula>SUM(N8:N18)</formula>
    </cfRule>
  </conditionalFormatting>
  <conditionalFormatting sqref="H31">
    <cfRule type="cellIs" dxfId="83" priority="13" operator="notEqual">
      <formula>SUM(H20:H30)</formula>
    </cfRule>
  </conditionalFormatting>
  <conditionalFormatting sqref="K31">
    <cfRule type="cellIs" dxfId="82" priority="12" operator="notEqual">
      <formula>SUM(K20:K30)</formula>
    </cfRule>
  </conditionalFormatting>
  <conditionalFormatting sqref="N31">
    <cfRule type="cellIs" dxfId="81" priority="11" operator="notEqual">
      <formula>SUM(N20:N30)</formula>
    </cfRule>
  </conditionalFormatting>
  <conditionalFormatting sqref="H43">
    <cfRule type="cellIs" dxfId="80" priority="10" operator="notEqual">
      <formula>SUM(H32:H42)</formula>
    </cfRule>
  </conditionalFormatting>
  <conditionalFormatting sqref="K43">
    <cfRule type="cellIs" dxfId="79" priority="9" operator="notEqual">
      <formula>SUM(K32:K42)</formula>
    </cfRule>
  </conditionalFormatting>
  <conditionalFormatting sqref="N43">
    <cfRule type="cellIs" dxfId="78" priority="8" operator="notEqual">
      <formula>SUM(N32:N42)</formula>
    </cfRule>
  </conditionalFormatting>
  <conditionalFormatting sqref="H55">
    <cfRule type="cellIs" dxfId="77" priority="7" operator="notEqual">
      <formula>SUM(H44:H54)</formula>
    </cfRule>
  </conditionalFormatting>
  <conditionalFormatting sqref="K55">
    <cfRule type="cellIs" dxfId="76" priority="6" operator="notEqual">
      <formula>SUM(K44:K54)</formula>
    </cfRule>
  </conditionalFormatting>
  <conditionalFormatting sqref="N55">
    <cfRule type="cellIs" dxfId="75" priority="5" operator="notEqual">
      <formula>SUM(N44:N54)</formula>
    </cfRule>
  </conditionalFormatting>
  <conditionalFormatting sqref="H67">
    <cfRule type="cellIs" dxfId="74" priority="4" operator="notEqual">
      <formula>SUM(H56:H66)</formula>
    </cfRule>
  </conditionalFormatting>
  <conditionalFormatting sqref="K67">
    <cfRule type="cellIs" dxfId="73" priority="3" operator="notEqual">
      <formula>SUM(K56:K66)</formula>
    </cfRule>
  </conditionalFormatting>
  <conditionalFormatting sqref="N67">
    <cfRule type="cellIs" dxfId="72" priority="2" operator="notEqual">
      <formula>SUM(N56:N66)</formula>
    </cfRule>
  </conditionalFormatting>
  <conditionalFormatting sqref="D32:D43">
    <cfRule type="cellIs" dxfId="7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5.832031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77</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v>0</v>
      </c>
      <c r="E8" s="53">
        <v>0</v>
      </c>
      <c r="F8" s="44">
        <v>0</v>
      </c>
      <c r="G8" s="66">
        <v>0</v>
      </c>
      <c r="H8" s="43">
        <v>0</v>
      </c>
      <c r="I8" s="44">
        <v>0</v>
      </c>
      <c r="J8" s="74">
        <v>0</v>
      </c>
      <c r="K8" s="44">
        <v>0</v>
      </c>
      <c r="L8" s="44">
        <v>0</v>
      </c>
      <c r="M8" s="66">
        <v>0</v>
      </c>
      <c r="N8" s="43">
        <v>0</v>
      </c>
      <c r="O8" s="44">
        <v>0</v>
      </c>
      <c r="P8" s="74">
        <v>0</v>
      </c>
    </row>
    <row r="9" spans="1:16" ht="15" customHeight="1" x14ac:dyDescent="0.2">
      <c r="A9" s="111"/>
      <c r="B9" s="114"/>
      <c r="C9" s="84" t="s">
        <v>47</v>
      </c>
      <c r="D9" s="44">
        <v>0</v>
      </c>
      <c r="E9" s="53">
        <v>0</v>
      </c>
      <c r="F9" s="44">
        <v>0</v>
      </c>
      <c r="G9" s="66">
        <v>0</v>
      </c>
      <c r="H9" s="43">
        <v>0</v>
      </c>
      <c r="I9" s="44">
        <v>0</v>
      </c>
      <c r="J9" s="74">
        <v>0</v>
      </c>
      <c r="K9" s="44">
        <v>0</v>
      </c>
      <c r="L9" s="44">
        <v>0</v>
      </c>
      <c r="M9" s="66">
        <v>0</v>
      </c>
      <c r="N9" s="43">
        <v>0</v>
      </c>
      <c r="O9" s="44">
        <v>0</v>
      </c>
      <c r="P9" s="74">
        <v>0</v>
      </c>
    </row>
    <row r="10" spans="1:16" ht="15" customHeight="1" x14ac:dyDescent="0.2">
      <c r="A10" s="111"/>
      <c r="B10" s="114"/>
      <c r="C10" s="84" t="s">
        <v>48</v>
      </c>
      <c r="D10" s="44">
        <v>0</v>
      </c>
      <c r="E10" s="53">
        <v>0</v>
      </c>
      <c r="F10" s="44">
        <v>0</v>
      </c>
      <c r="G10" s="66">
        <v>0</v>
      </c>
      <c r="H10" s="43">
        <v>0</v>
      </c>
      <c r="I10" s="44">
        <v>0</v>
      </c>
      <c r="J10" s="74">
        <v>0</v>
      </c>
      <c r="K10" s="44">
        <v>0</v>
      </c>
      <c r="L10" s="44">
        <v>0</v>
      </c>
      <c r="M10" s="66">
        <v>0</v>
      </c>
      <c r="N10" s="43">
        <v>0</v>
      </c>
      <c r="O10" s="44">
        <v>0</v>
      </c>
      <c r="P10" s="74">
        <v>0</v>
      </c>
    </row>
    <row r="11" spans="1:16" ht="15" customHeight="1" x14ac:dyDescent="0.2">
      <c r="A11" s="111"/>
      <c r="B11" s="114"/>
      <c r="C11" s="84" t="s">
        <v>49</v>
      </c>
      <c r="D11" s="44">
        <v>0</v>
      </c>
      <c r="E11" s="53">
        <v>0</v>
      </c>
      <c r="F11" s="44">
        <v>0</v>
      </c>
      <c r="G11" s="66">
        <v>0</v>
      </c>
      <c r="H11" s="43">
        <v>0</v>
      </c>
      <c r="I11" s="44">
        <v>0</v>
      </c>
      <c r="J11" s="74">
        <v>0</v>
      </c>
      <c r="K11" s="44">
        <v>0</v>
      </c>
      <c r="L11" s="44">
        <v>0</v>
      </c>
      <c r="M11" s="66">
        <v>0</v>
      </c>
      <c r="N11" s="43">
        <v>0</v>
      </c>
      <c r="O11" s="44">
        <v>0</v>
      </c>
      <c r="P11" s="74">
        <v>0</v>
      </c>
    </row>
    <row r="12" spans="1:16" ht="15" customHeight="1" x14ac:dyDescent="0.2">
      <c r="A12" s="111"/>
      <c r="B12" s="114"/>
      <c r="C12" s="84" t="s">
        <v>50</v>
      </c>
      <c r="D12" s="44">
        <v>0</v>
      </c>
      <c r="E12" s="53">
        <v>0</v>
      </c>
      <c r="F12" s="44">
        <v>0</v>
      </c>
      <c r="G12" s="66">
        <v>0</v>
      </c>
      <c r="H12" s="43">
        <v>0</v>
      </c>
      <c r="I12" s="44">
        <v>0</v>
      </c>
      <c r="J12" s="74">
        <v>0</v>
      </c>
      <c r="K12" s="44">
        <v>0</v>
      </c>
      <c r="L12" s="44">
        <v>0</v>
      </c>
      <c r="M12" s="66">
        <v>0</v>
      </c>
      <c r="N12" s="43">
        <v>0</v>
      </c>
      <c r="O12" s="44">
        <v>0</v>
      </c>
      <c r="P12" s="74">
        <v>0</v>
      </c>
    </row>
    <row r="13" spans="1:16" ht="15" customHeight="1" x14ac:dyDescent="0.2">
      <c r="A13" s="111"/>
      <c r="B13" s="114"/>
      <c r="C13" s="84" t="s">
        <v>51</v>
      </c>
      <c r="D13" s="44">
        <v>0</v>
      </c>
      <c r="E13" s="53">
        <v>0</v>
      </c>
      <c r="F13" s="44">
        <v>0</v>
      </c>
      <c r="G13" s="66">
        <v>0</v>
      </c>
      <c r="H13" s="43">
        <v>0</v>
      </c>
      <c r="I13" s="44">
        <v>0</v>
      </c>
      <c r="J13" s="74">
        <v>0</v>
      </c>
      <c r="K13" s="44">
        <v>0</v>
      </c>
      <c r="L13" s="44">
        <v>0</v>
      </c>
      <c r="M13" s="66">
        <v>0</v>
      </c>
      <c r="N13" s="43">
        <v>0</v>
      </c>
      <c r="O13" s="44">
        <v>0</v>
      </c>
      <c r="P13" s="74">
        <v>0</v>
      </c>
    </row>
    <row r="14" spans="1:16" s="3" customFormat="1" ht="15" customHeight="1" x14ac:dyDescent="0.2">
      <c r="A14" s="111"/>
      <c r="B14" s="114"/>
      <c r="C14" s="84" t="s">
        <v>52</v>
      </c>
      <c r="D14" s="35">
        <v>0</v>
      </c>
      <c r="E14" s="55">
        <v>0</v>
      </c>
      <c r="F14" s="35">
        <v>0</v>
      </c>
      <c r="G14" s="68">
        <v>0</v>
      </c>
      <c r="H14" s="43">
        <v>0</v>
      </c>
      <c r="I14" s="44">
        <v>0</v>
      </c>
      <c r="J14" s="74">
        <v>0</v>
      </c>
      <c r="K14" s="35">
        <v>0</v>
      </c>
      <c r="L14" s="35">
        <v>0</v>
      </c>
      <c r="M14" s="68">
        <v>0</v>
      </c>
      <c r="N14" s="43">
        <v>0</v>
      </c>
      <c r="O14" s="44">
        <v>0</v>
      </c>
      <c r="P14" s="74">
        <v>0</v>
      </c>
    </row>
    <row r="15" spans="1:16" ht="15" customHeight="1" x14ac:dyDescent="0.2">
      <c r="A15" s="111"/>
      <c r="B15" s="114"/>
      <c r="C15" s="84" t="s">
        <v>53</v>
      </c>
      <c r="D15" s="44">
        <v>0</v>
      </c>
      <c r="E15" s="53">
        <v>0</v>
      </c>
      <c r="F15" s="44">
        <v>0</v>
      </c>
      <c r="G15" s="66">
        <v>0</v>
      </c>
      <c r="H15" s="43">
        <v>0</v>
      </c>
      <c r="I15" s="44">
        <v>0</v>
      </c>
      <c r="J15" s="74">
        <v>0</v>
      </c>
      <c r="K15" s="44">
        <v>0</v>
      </c>
      <c r="L15" s="44">
        <v>0</v>
      </c>
      <c r="M15" s="66">
        <v>0</v>
      </c>
      <c r="N15" s="43">
        <v>0</v>
      </c>
      <c r="O15" s="44">
        <v>0</v>
      </c>
      <c r="P15" s="74">
        <v>0</v>
      </c>
    </row>
    <row r="16" spans="1:16" ht="15" customHeight="1" x14ac:dyDescent="0.2">
      <c r="A16" s="111"/>
      <c r="B16" s="114"/>
      <c r="C16" s="84" t="s">
        <v>54</v>
      </c>
      <c r="D16" s="44">
        <v>0</v>
      </c>
      <c r="E16" s="53">
        <v>0</v>
      </c>
      <c r="F16" s="44">
        <v>0</v>
      </c>
      <c r="G16" s="66">
        <v>0</v>
      </c>
      <c r="H16" s="43">
        <v>0</v>
      </c>
      <c r="I16" s="44">
        <v>0</v>
      </c>
      <c r="J16" s="74">
        <v>0</v>
      </c>
      <c r="K16" s="44">
        <v>0</v>
      </c>
      <c r="L16" s="44">
        <v>0</v>
      </c>
      <c r="M16" s="66">
        <v>0</v>
      </c>
      <c r="N16" s="43">
        <v>0</v>
      </c>
      <c r="O16" s="44">
        <v>0</v>
      </c>
      <c r="P16" s="74">
        <v>0</v>
      </c>
    </row>
    <row r="17" spans="1:16" ht="15" customHeight="1" x14ac:dyDescent="0.2">
      <c r="A17" s="111"/>
      <c r="B17" s="114"/>
      <c r="C17" s="84" t="s">
        <v>55</v>
      </c>
      <c r="D17" s="44">
        <v>0</v>
      </c>
      <c r="E17" s="53">
        <v>0</v>
      </c>
      <c r="F17" s="44">
        <v>0</v>
      </c>
      <c r="G17" s="66">
        <v>0</v>
      </c>
      <c r="H17" s="43">
        <v>0</v>
      </c>
      <c r="I17" s="44">
        <v>0</v>
      </c>
      <c r="J17" s="74">
        <v>0</v>
      </c>
      <c r="K17" s="44">
        <v>0</v>
      </c>
      <c r="L17" s="44">
        <v>0</v>
      </c>
      <c r="M17" s="66">
        <v>0</v>
      </c>
      <c r="N17" s="43">
        <v>0</v>
      </c>
      <c r="O17" s="44">
        <v>0</v>
      </c>
      <c r="P17" s="74">
        <v>0</v>
      </c>
    </row>
    <row r="18" spans="1:16" s="3" customFormat="1" ht="15" customHeight="1" x14ac:dyDescent="0.2">
      <c r="A18" s="111"/>
      <c r="B18" s="114"/>
      <c r="C18" s="84" t="s">
        <v>56</v>
      </c>
      <c r="D18" s="35">
        <v>0</v>
      </c>
      <c r="E18" s="55">
        <v>0</v>
      </c>
      <c r="F18" s="35">
        <v>0</v>
      </c>
      <c r="G18" s="68">
        <v>0</v>
      </c>
      <c r="H18" s="43">
        <v>0</v>
      </c>
      <c r="I18" s="44">
        <v>0</v>
      </c>
      <c r="J18" s="74">
        <v>0</v>
      </c>
      <c r="K18" s="35">
        <v>0</v>
      </c>
      <c r="L18" s="35">
        <v>0</v>
      </c>
      <c r="M18" s="68">
        <v>0</v>
      </c>
      <c r="N18" s="43">
        <v>0</v>
      </c>
      <c r="O18" s="44">
        <v>0</v>
      </c>
      <c r="P18" s="74">
        <v>0</v>
      </c>
    </row>
    <row r="19" spans="1:16" s="3" customFormat="1" ht="15" customHeight="1" x14ac:dyDescent="0.2">
      <c r="A19" s="112"/>
      <c r="B19" s="115"/>
      <c r="C19" s="85" t="s">
        <v>9</v>
      </c>
      <c r="D19" s="46">
        <v>0</v>
      </c>
      <c r="E19" s="54">
        <v>0</v>
      </c>
      <c r="F19" s="46">
        <v>0</v>
      </c>
      <c r="G19" s="67">
        <v>0</v>
      </c>
      <c r="H19" s="87">
        <v>0</v>
      </c>
      <c r="I19" s="46">
        <v>0</v>
      </c>
      <c r="J19" s="75">
        <v>0</v>
      </c>
      <c r="K19" s="46">
        <v>0</v>
      </c>
      <c r="L19" s="46">
        <v>0</v>
      </c>
      <c r="M19" s="67">
        <v>0</v>
      </c>
      <c r="N19" s="87">
        <v>0</v>
      </c>
      <c r="O19" s="46">
        <v>0</v>
      </c>
      <c r="P19" s="75">
        <v>0</v>
      </c>
    </row>
    <row r="20" spans="1:16" ht="15" customHeight="1" x14ac:dyDescent="0.2">
      <c r="A20" s="110">
        <v>2</v>
      </c>
      <c r="B20" s="113" t="s">
        <v>57</v>
      </c>
      <c r="C20" s="84" t="s">
        <v>46</v>
      </c>
      <c r="D20" s="44">
        <v>0</v>
      </c>
      <c r="E20" s="53">
        <v>0</v>
      </c>
      <c r="F20" s="44">
        <v>0</v>
      </c>
      <c r="G20" s="66">
        <v>0</v>
      </c>
      <c r="H20" s="43">
        <v>0</v>
      </c>
      <c r="I20" s="44">
        <v>0</v>
      </c>
      <c r="J20" s="74">
        <v>0</v>
      </c>
      <c r="K20" s="44">
        <v>0</v>
      </c>
      <c r="L20" s="44">
        <v>0</v>
      </c>
      <c r="M20" s="66">
        <v>0</v>
      </c>
      <c r="N20" s="43">
        <v>0</v>
      </c>
      <c r="O20" s="44">
        <v>0</v>
      </c>
      <c r="P20" s="74">
        <v>0</v>
      </c>
    </row>
    <row r="21" spans="1:16" ht="15" customHeight="1" x14ac:dyDescent="0.2">
      <c r="A21" s="111"/>
      <c r="B21" s="114"/>
      <c r="C21" s="84" t="s">
        <v>47</v>
      </c>
      <c r="D21" s="44">
        <v>0</v>
      </c>
      <c r="E21" s="53">
        <v>0</v>
      </c>
      <c r="F21" s="44">
        <v>0</v>
      </c>
      <c r="G21" s="66">
        <v>0</v>
      </c>
      <c r="H21" s="43">
        <v>0</v>
      </c>
      <c r="I21" s="44">
        <v>0</v>
      </c>
      <c r="J21" s="74">
        <v>0</v>
      </c>
      <c r="K21" s="44">
        <v>0</v>
      </c>
      <c r="L21" s="44">
        <v>0</v>
      </c>
      <c r="M21" s="66">
        <v>0</v>
      </c>
      <c r="N21" s="43">
        <v>0</v>
      </c>
      <c r="O21" s="44">
        <v>0</v>
      </c>
      <c r="P21" s="74">
        <v>0</v>
      </c>
    </row>
    <row r="22" spans="1:16" ht="15" customHeight="1" x14ac:dyDescent="0.2">
      <c r="A22" s="111"/>
      <c r="B22" s="114"/>
      <c r="C22" s="84" t="s">
        <v>48</v>
      </c>
      <c r="D22" s="44">
        <v>0</v>
      </c>
      <c r="E22" s="53">
        <v>0</v>
      </c>
      <c r="F22" s="44">
        <v>0</v>
      </c>
      <c r="G22" s="66">
        <v>0</v>
      </c>
      <c r="H22" s="43">
        <v>0</v>
      </c>
      <c r="I22" s="44">
        <v>0</v>
      </c>
      <c r="J22" s="74">
        <v>0</v>
      </c>
      <c r="K22" s="44">
        <v>0</v>
      </c>
      <c r="L22" s="44">
        <v>0</v>
      </c>
      <c r="M22" s="66">
        <v>0</v>
      </c>
      <c r="N22" s="43">
        <v>0</v>
      </c>
      <c r="O22" s="44">
        <v>0</v>
      </c>
      <c r="P22" s="74">
        <v>0</v>
      </c>
    </row>
    <row r="23" spans="1:16" ht="15" customHeight="1" x14ac:dyDescent="0.2">
      <c r="A23" s="111"/>
      <c r="B23" s="114"/>
      <c r="C23" s="84" t="s">
        <v>49</v>
      </c>
      <c r="D23" s="44">
        <v>0</v>
      </c>
      <c r="E23" s="53">
        <v>0</v>
      </c>
      <c r="F23" s="44">
        <v>0</v>
      </c>
      <c r="G23" s="66">
        <v>0</v>
      </c>
      <c r="H23" s="43">
        <v>0</v>
      </c>
      <c r="I23" s="44">
        <v>0</v>
      </c>
      <c r="J23" s="74">
        <v>0</v>
      </c>
      <c r="K23" s="44">
        <v>0</v>
      </c>
      <c r="L23" s="44">
        <v>0</v>
      </c>
      <c r="M23" s="66">
        <v>0</v>
      </c>
      <c r="N23" s="43">
        <v>0</v>
      </c>
      <c r="O23" s="44">
        <v>0</v>
      </c>
      <c r="P23" s="74">
        <v>0</v>
      </c>
    </row>
    <row r="24" spans="1:16" ht="15" customHeight="1" x14ac:dyDescent="0.2">
      <c r="A24" s="111"/>
      <c r="B24" s="114"/>
      <c r="C24" s="84" t="s">
        <v>50</v>
      </c>
      <c r="D24" s="44">
        <v>0</v>
      </c>
      <c r="E24" s="53">
        <v>0</v>
      </c>
      <c r="F24" s="44">
        <v>0</v>
      </c>
      <c r="G24" s="66">
        <v>0</v>
      </c>
      <c r="H24" s="43">
        <v>0</v>
      </c>
      <c r="I24" s="44">
        <v>0</v>
      </c>
      <c r="J24" s="74">
        <v>0</v>
      </c>
      <c r="K24" s="44">
        <v>0</v>
      </c>
      <c r="L24" s="44">
        <v>0</v>
      </c>
      <c r="M24" s="66">
        <v>0</v>
      </c>
      <c r="N24" s="43">
        <v>0</v>
      </c>
      <c r="O24" s="44">
        <v>0</v>
      </c>
      <c r="P24" s="74">
        <v>0</v>
      </c>
    </row>
    <row r="25" spans="1:16" ht="15" customHeight="1" x14ac:dyDescent="0.2">
      <c r="A25" s="111"/>
      <c r="B25" s="114"/>
      <c r="C25" s="84" t="s">
        <v>51</v>
      </c>
      <c r="D25" s="44">
        <v>0</v>
      </c>
      <c r="E25" s="53">
        <v>0</v>
      </c>
      <c r="F25" s="44">
        <v>0</v>
      </c>
      <c r="G25" s="66">
        <v>0</v>
      </c>
      <c r="H25" s="43">
        <v>0</v>
      </c>
      <c r="I25" s="44">
        <v>0</v>
      </c>
      <c r="J25" s="74">
        <v>0</v>
      </c>
      <c r="K25" s="44">
        <v>0</v>
      </c>
      <c r="L25" s="44">
        <v>0</v>
      </c>
      <c r="M25" s="66">
        <v>0</v>
      </c>
      <c r="N25" s="43">
        <v>0</v>
      </c>
      <c r="O25" s="44">
        <v>0</v>
      </c>
      <c r="P25" s="74">
        <v>0</v>
      </c>
    </row>
    <row r="26" spans="1:16" s="3" customFormat="1" ht="15" customHeight="1" x14ac:dyDescent="0.2">
      <c r="A26" s="111"/>
      <c r="B26" s="114"/>
      <c r="C26" s="84" t="s">
        <v>52</v>
      </c>
      <c r="D26" s="35">
        <v>0</v>
      </c>
      <c r="E26" s="55">
        <v>0</v>
      </c>
      <c r="F26" s="35">
        <v>0</v>
      </c>
      <c r="G26" s="68">
        <v>0</v>
      </c>
      <c r="H26" s="43">
        <v>0</v>
      </c>
      <c r="I26" s="44">
        <v>0</v>
      </c>
      <c r="J26" s="74">
        <v>0</v>
      </c>
      <c r="K26" s="35">
        <v>0</v>
      </c>
      <c r="L26" s="35">
        <v>0</v>
      </c>
      <c r="M26" s="68">
        <v>0</v>
      </c>
      <c r="N26" s="43">
        <v>0</v>
      </c>
      <c r="O26" s="44">
        <v>0</v>
      </c>
      <c r="P26" s="74">
        <v>0</v>
      </c>
    </row>
    <row r="27" spans="1:16" ht="15" customHeight="1" x14ac:dyDescent="0.2">
      <c r="A27" s="111"/>
      <c r="B27" s="114"/>
      <c r="C27" s="84" t="s">
        <v>53</v>
      </c>
      <c r="D27" s="44">
        <v>0</v>
      </c>
      <c r="E27" s="53">
        <v>0</v>
      </c>
      <c r="F27" s="44">
        <v>0</v>
      </c>
      <c r="G27" s="66">
        <v>0</v>
      </c>
      <c r="H27" s="43">
        <v>0</v>
      </c>
      <c r="I27" s="44">
        <v>0</v>
      </c>
      <c r="J27" s="74">
        <v>0</v>
      </c>
      <c r="K27" s="44">
        <v>0</v>
      </c>
      <c r="L27" s="44">
        <v>0</v>
      </c>
      <c r="M27" s="66">
        <v>0</v>
      </c>
      <c r="N27" s="43">
        <v>0</v>
      </c>
      <c r="O27" s="44">
        <v>0</v>
      </c>
      <c r="P27" s="74">
        <v>0</v>
      </c>
    </row>
    <row r="28" spans="1:16" ht="15" customHeight="1" x14ac:dyDescent="0.2">
      <c r="A28" s="111"/>
      <c r="B28" s="114"/>
      <c r="C28" s="84" t="s">
        <v>54</v>
      </c>
      <c r="D28" s="44">
        <v>0</v>
      </c>
      <c r="E28" s="53">
        <v>0</v>
      </c>
      <c r="F28" s="44">
        <v>0</v>
      </c>
      <c r="G28" s="66">
        <v>0</v>
      </c>
      <c r="H28" s="43">
        <v>0</v>
      </c>
      <c r="I28" s="44">
        <v>0</v>
      </c>
      <c r="J28" s="74">
        <v>0</v>
      </c>
      <c r="K28" s="44">
        <v>0</v>
      </c>
      <c r="L28" s="44">
        <v>0</v>
      </c>
      <c r="M28" s="66">
        <v>0</v>
      </c>
      <c r="N28" s="43">
        <v>0</v>
      </c>
      <c r="O28" s="44">
        <v>0</v>
      </c>
      <c r="P28" s="74">
        <v>0</v>
      </c>
    </row>
    <row r="29" spans="1:16" ht="15" customHeight="1" x14ac:dyDescent="0.2">
      <c r="A29" s="111"/>
      <c r="B29" s="114"/>
      <c r="C29" s="84" t="s">
        <v>55</v>
      </c>
      <c r="D29" s="44">
        <v>0</v>
      </c>
      <c r="E29" s="53">
        <v>0</v>
      </c>
      <c r="F29" s="44">
        <v>0</v>
      </c>
      <c r="G29" s="66">
        <v>0</v>
      </c>
      <c r="H29" s="43">
        <v>0</v>
      </c>
      <c r="I29" s="44">
        <v>0</v>
      </c>
      <c r="J29" s="74">
        <v>0</v>
      </c>
      <c r="K29" s="44">
        <v>0</v>
      </c>
      <c r="L29" s="44">
        <v>0</v>
      </c>
      <c r="M29" s="66">
        <v>0</v>
      </c>
      <c r="N29" s="43">
        <v>0</v>
      </c>
      <c r="O29" s="44">
        <v>0</v>
      </c>
      <c r="P29" s="74">
        <v>0</v>
      </c>
    </row>
    <row r="30" spans="1:16" s="3" customFormat="1" ht="15" customHeight="1" x14ac:dyDescent="0.2">
      <c r="A30" s="111"/>
      <c r="B30" s="114"/>
      <c r="C30" s="84" t="s">
        <v>56</v>
      </c>
      <c r="D30" s="35">
        <v>0</v>
      </c>
      <c r="E30" s="55">
        <v>0</v>
      </c>
      <c r="F30" s="35">
        <v>0</v>
      </c>
      <c r="G30" s="68">
        <v>0</v>
      </c>
      <c r="H30" s="43">
        <v>0</v>
      </c>
      <c r="I30" s="44">
        <v>0</v>
      </c>
      <c r="J30" s="74">
        <v>0</v>
      </c>
      <c r="K30" s="35">
        <v>0</v>
      </c>
      <c r="L30" s="35">
        <v>0</v>
      </c>
      <c r="M30" s="68">
        <v>0</v>
      </c>
      <c r="N30" s="43">
        <v>0</v>
      </c>
      <c r="O30" s="44">
        <v>0</v>
      </c>
      <c r="P30" s="74">
        <v>0</v>
      </c>
    </row>
    <row r="31" spans="1:16" s="3" customFormat="1" ht="15" customHeight="1" x14ac:dyDescent="0.2">
      <c r="A31" s="112"/>
      <c r="B31" s="115"/>
      <c r="C31" s="85" t="s">
        <v>9</v>
      </c>
      <c r="D31" s="46">
        <v>0</v>
      </c>
      <c r="E31" s="54">
        <v>0</v>
      </c>
      <c r="F31" s="46">
        <v>0</v>
      </c>
      <c r="G31" s="67">
        <v>0</v>
      </c>
      <c r="H31" s="87">
        <v>0</v>
      </c>
      <c r="I31" s="46">
        <v>0</v>
      </c>
      <c r="J31" s="75">
        <v>0</v>
      </c>
      <c r="K31" s="46">
        <v>0</v>
      </c>
      <c r="L31" s="46">
        <v>0</v>
      </c>
      <c r="M31" s="67">
        <v>0</v>
      </c>
      <c r="N31" s="87">
        <v>0</v>
      </c>
      <c r="O31" s="46">
        <v>0</v>
      </c>
      <c r="P31" s="75">
        <v>0</v>
      </c>
    </row>
    <row r="32" spans="1:16" ht="15" customHeight="1" x14ac:dyDescent="0.2">
      <c r="A32" s="110">
        <v>3</v>
      </c>
      <c r="B32" s="113" t="s">
        <v>58</v>
      </c>
      <c r="C32" s="84" t="s">
        <v>46</v>
      </c>
      <c r="D32" s="44">
        <v>0</v>
      </c>
      <c r="E32" s="44">
        <v>0</v>
      </c>
      <c r="F32" s="44">
        <v>0</v>
      </c>
      <c r="G32" s="66">
        <v>0</v>
      </c>
      <c r="H32" s="43">
        <v>0</v>
      </c>
      <c r="I32" s="44">
        <v>0</v>
      </c>
      <c r="J32" s="74">
        <v>0</v>
      </c>
      <c r="K32" s="44">
        <v>0</v>
      </c>
      <c r="L32" s="44">
        <v>0</v>
      </c>
      <c r="M32" s="66">
        <v>0</v>
      </c>
      <c r="N32" s="43">
        <v>0</v>
      </c>
      <c r="O32" s="44">
        <v>0</v>
      </c>
      <c r="P32" s="74">
        <v>0</v>
      </c>
    </row>
    <row r="33" spans="1:16" ht="15" customHeight="1" x14ac:dyDescent="0.2">
      <c r="A33" s="111"/>
      <c r="B33" s="114"/>
      <c r="C33" s="84" t="s">
        <v>47</v>
      </c>
      <c r="D33" s="44">
        <v>0</v>
      </c>
      <c r="E33" s="44">
        <v>0</v>
      </c>
      <c r="F33" s="44">
        <v>0</v>
      </c>
      <c r="G33" s="66">
        <v>0</v>
      </c>
      <c r="H33" s="43">
        <v>0</v>
      </c>
      <c r="I33" s="44">
        <v>0</v>
      </c>
      <c r="J33" s="74">
        <v>0</v>
      </c>
      <c r="K33" s="44">
        <v>0</v>
      </c>
      <c r="L33" s="44">
        <v>0</v>
      </c>
      <c r="M33" s="66">
        <v>0</v>
      </c>
      <c r="N33" s="43">
        <v>0</v>
      </c>
      <c r="O33" s="44">
        <v>0</v>
      </c>
      <c r="P33" s="74">
        <v>0</v>
      </c>
    </row>
    <row r="34" spans="1:16" ht="15" customHeight="1" x14ac:dyDescent="0.2">
      <c r="A34" s="111"/>
      <c r="B34" s="114"/>
      <c r="C34" s="84" t="s">
        <v>48</v>
      </c>
      <c r="D34" s="44">
        <v>0</v>
      </c>
      <c r="E34" s="44">
        <v>0</v>
      </c>
      <c r="F34" s="44">
        <v>0</v>
      </c>
      <c r="G34" s="66">
        <v>0</v>
      </c>
      <c r="H34" s="43">
        <v>0</v>
      </c>
      <c r="I34" s="44">
        <v>0</v>
      </c>
      <c r="J34" s="74">
        <v>0</v>
      </c>
      <c r="K34" s="44">
        <v>0</v>
      </c>
      <c r="L34" s="44">
        <v>0</v>
      </c>
      <c r="M34" s="66">
        <v>0</v>
      </c>
      <c r="N34" s="43">
        <v>0</v>
      </c>
      <c r="O34" s="44">
        <v>0</v>
      </c>
      <c r="P34" s="74">
        <v>0</v>
      </c>
    </row>
    <row r="35" spans="1:16" ht="15" customHeight="1" x14ac:dyDescent="0.2">
      <c r="A35" s="111"/>
      <c r="B35" s="114"/>
      <c r="C35" s="84" t="s">
        <v>49</v>
      </c>
      <c r="D35" s="44">
        <v>0</v>
      </c>
      <c r="E35" s="44">
        <v>0</v>
      </c>
      <c r="F35" s="44">
        <v>0</v>
      </c>
      <c r="G35" s="66">
        <v>0</v>
      </c>
      <c r="H35" s="43">
        <v>0</v>
      </c>
      <c r="I35" s="44">
        <v>0</v>
      </c>
      <c r="J35" s="74">
        <v>0</v>
      </c>
      <c r="K35" s="44">
        <v>0</v>
      </c>
      <c r="L35" s="44">
        <v>0</v>
      </c>
      <c r="M35" s="66">
        <v>0</v>
      </c>
      <c r="N35" s="43">
        <v>0</v>
      </c>
      <c r="O35" s="44">
        <v>0</v>
      </c>
      <c r="P35" s="74">
        <v>0</v>
      </c>
    </row>
    <row r="36" spans="1:16" ht="15" customHeight="1" x14ac:dyDescent="0.2">
      <c r="A36" s="111"/>
      <c r="B36" s="114"/>
      <c r="C36" s="84" t="s">
        <v>50</v>
      </c>
      <c r="D36" s="44">
        <v>0</v>
      </c>
      <c r="E36" s="44">
        <v>0</v>
      </c>
      <c r="F36" s="44">
        <v>0</v>
      </c>
      <c r="G36" s="66">
        <v>0</v>
      </c>
      <c r="H36" s="43">
        <v>0</v>
      </c>
      <c r="I36" s="44">
        <v>0</v>
      </c>
      <c r="J36" s="74">
        <v>0</v>
      </c>
      <c r="K36" s="44">
        <v>0</v>
      </c>
      <c r="L36" s="44">
        <v>0</v>
      </c>
      <c r="M36" s="66">
        <v>0</v>
      </c>
      <c r="N36" s="43">
        <v>0</v>
      </c>
      <c r="O36" s="44">
        <v>0</v>
      </c>
      <c r="P36" s="74">
        <v>0</v>
      </c>
    </row>
    <row r="37" spans="1:16" ht="15" customHeight="1" x14ac:dyDescent="0.2">
      <c r="A37" s="111"/>
      <c r="B37" s="114"/>
      <c r="C37" s="84" t="s">
        <v>51</v>
      </c>
      <c r="D37" s="44">
        <v>0</v>
      </c>
      <c r="E37" s="44">
        <v>0</v>
      </c>
      <c r="F37" s="44">
        <v>0</v>
      </c>
      <c r="G37" s="66">
        <v>0</v>
      </c>
      <c r="H37" s="43">
        <v>0</v>
      </c>
      <c r="I37" s="44">
        <v>0</v>
      </c>
      <c r="J37" s="74">
        <v>0</v>
      </c>
      <c r="K37" s="44">
        <v>0</v>
      </c>
      <c r="L37" s="44">
        <v>0</v>
      </c>
      <c r="M37" s="66">
        <v>0</v>
      </c>
      <c r="N37" s="43">
        <v>0</v>
      </c>
      <c r="O37" s="44">
        <v>0</v>
      </c>
      <c r="P37" s="74">
        <v>0</v>
      </c>
    </row>
    <row r="38" spans="1:16" s="3" customFormat="1" ht="15" customHeight="1" x14ac:dyDescent="0.2">
      <c r="A38" s="111"/>
      <c r="B38" s="114"/>
      <c r="C38" s="84" t="s">
        <v>52</v>
      </c>
      <c r="D38" s="35">
        <v>0</v>
      </c>
      <c r="E38" s="35">
        <v>0</v>
      </c>
      <c r="F38" s="35">
        <v>0</v>
      </c>
      <c r="G38" s="68">
        <v>0</v>
      </c>
      <c r="H38" s="43">
        <v>0</v>
      </c>
      <c r="I38" s="44">
        <v>0</v>
      </c>
      <c r="J38" s="74">
        <v>0</v>
      </c>
      <c r="K38" s="35">
        <v>0</v>
      </c>
      <c r="L38" s="35">
        <v>0</v>
      </c>
      <c r="M38" s="68">
        <v>0</v>
      </c>
      <c r="N38" s="43">
        <v>0</v>
      </c>
      <c r="O38" s="44">
        <v>0</v>
      </c>
      <c r="P38" s="74">
        <v>0</v>
      </c>
    </row>
    <row r="39" spans="1:16" ht="15" customHeight="1" x14ac:dyDescent="0.2">
      <c r="A39" s="111"/>
      <c r="B39" s="114"/>
      <c r="C39" s="84" t="s">
        <v>53</v>
      </c>
      <c r="D39" s="44">
        <v>0</v>
      </c>
      <c r="E39" s="44">
        <v>0</v>
      </c>
      <c r="F39" s="44">
        <v>0</v>
      </c>
      <c r="G39" s="66">
        <v>0</v>
      </c>
      <c r="H39" s="43">
        <v>0</v>
      </c>
      <c r="I39" s="44">
        <v>0</v>
      </c>
      <c r="J39" s="74">
        <v>0</v>
      </c>
      <c r="K39" s="44">
        <v>0</v>
      </c>
      <c r="L39" s="44">
        <v>0</v>
      </c>
      <c r="M39" s="66">
        <v>0</v>
      </c>
      <c r="N39" s="43">
        <v>0</v>
      </c>
      <c r="O39" s="44">
        <v>0</v>
      </c>
      <c r="P39" s="74">
        <v>0</v>
      </c>
    </row>
    <row r="40" spans="1:16" ht="15" customHeight="1" x14ac:dyDescent="0.2">
      <c r="A40" s="111"/>
      <c r="B40" s="114"/>
      <c r="C40" s="84" t="s">
        <v>54</v>
      </c>
      <c r="D40" s="44">
        <v>0</v>
      </c>
      <c r="E40" s="44">
        <v>0</v>
      </c>
      <c r="F40" s="44">
        <v>0</v>
      </c>
      <c r="G40" s="66">
        <v>0</v>
      </c>
      <c r="H40" s="43">
        <v>0</v>
      </c>
      <c r="I40" s="44">
        <v>0</v>
      </c>
      <c r="J40" s="74">
        <v>0</v>
      </c>
      <c r="K40" s="44">
        <v>0</v>
      </c>
      <c r="L40" s="44">
        <v>0</v>
      </c>
      <c r="M40" s="66">
        <v>0</v>
      </c>
      <c r="N40" s="43">
        <v>0</v>
      </c>
      <c r="O40" s="44">
        <v>0</v>
      </c>
      <c r="P40" s="74">
        <v>0</v>
      </c>
    </row>
    <row r="41" spans="1:16" ht="15" customHeight="1" x14ac:dyDescent="0.2">
      <c r="A41" s="111"/>
      <c r="B41" s="114"/>
      <c r="C41" s="84" t="s">
        <v>55</v>
      </c>
      <c r="D41" s="44">
        <v>0</v>
      </c>
      <c r="E41" s="44">
        <v>0</v>
      </c>
      <c r="F41" s="44">
        <v>0</v>
      </c>
      <c r="G41" s="66">
        <v>0</v>
      </c>
      <c r="H41" s="43">
        <v>0</v>
      </c>
      <c r="I41" s="44">
        <v>0</v>
      </c>
      <c r="J41" s="74">
        <v>0</v>
      </c>
      <c r="K41" s="44">
        <v>0</v>
      </c>
      <c r="L41" s="44">
        <v>0</v>
      </c>
      <c r="M41" s="66">
        <v>0</v>
      </c>
      <c r="N41" s="43">
        <v>0</v>
      </c>
      <c r="O41" s="44">
        <v>0</v>
      </c>
      <c r="P41" s="74">
        <v>0</v>
      </c>
    </row>
    <row r="42" spans="1:16" s="3" customFormat="1" ht="15" customHeight="1" x14ac:dyDescent="0.2">
      <c r="A42" s="111"/>
      <c r="B42" s="114"/>
      <c r="C42" s="84" t="s">
        <v>56</v>
      </c>
      <c r="D42" s="35">
        <v>0</v>
      </c>
      <c r="E42" s="35">
        <v>0</v>
      </c>
      <c r="F42" s="35">
        <v>0</v>
      </c>
      <c r="G42" s="68">
        <v>0</v>
      </c>
      <c r="H42" s="43">
        <v>0</v>
      </c>
      <c r="I42" s="44">
        <v>0</v>
      </c>
      <c r="J42" s="74">
        <v>0</v>
      </c>
      <c r="K42" s="35">
        <v>0</v>
      </c>
      <c r="L42" s="35">
        <v>0</v>
      </c>
      <c r="M42" s="68">
        <v>0</v>
      </c>
      <c r="N42" s="43">
        <v>0</v>
      </c>
      <c r="O42" s="44">
        <v>0</v>
      </c>
      <c r="P42" s="74">
        <v>0</v>
      </c>
    </row>
    <row r="43" spans="1:16" s="3" customFormat="1" ht="15" customHeight="1" x14ac:dyDescent="0.2">
      <c r="A43" s="112"/>
      <c r="B43" s="115"/>
      <c r="C43" s="85" t="s">
        <v>9</v>
      </c>
      <c r="D43" s="46">
        <v>0</v>
      </c>
      <c r="E43" s="46">
        <v>0</v>
      </c>
      <c r="F43" s="46">
        <v>0</v>
      </c>
      <c r="G43" s="67">
        <v>0</v>
      </c>
      <c r="H43" s="87">
        <v>0</v>
      </c>
      <c r="I43" s="46">
        <v>0</v>
      </c>
      <c r="J43" s="75">
        <v>0</v>
      </c>
      <c r="K43" s="46">
        <v>0</v>
      </c>
      <c r="L43" s="46">
        <v>0</v>
      </c>
      <c r="M43" s="67">
        <v>0</v>
      </c>
      <c r="N43" s="87">
        <v>0</v>
      </c>
      <c r="O43" s="46">
        <v>0</v>
      </c>
      <c r="P43" s="75">
        <v>0</v>
      </c>
    </row>
    <row r="44" spans="1:16" ht="15" customHeight="1" x14ac:dyDescent="0.2">
      <c r="A44" s="110">
        <v>4</v>
      </c>
      <c r="B44" s="113" t="s">
        <v>59</v>
      </c>
      <c r="C44" s="84" t="s">
        <v>46</v>
      </c>
      <c r="D44" s="44">
        <v>0</v>
      </c>
      <c r="E44" s="53">
        <v>0</v>
      </c>
      <c r="F44" s="44">
        <v>0</v>
      </c>
      <c r="G44" s="66">
        <v>0</v>
      </c>
      <c r="H44" s="43">
        <v>0</v>
      </c>
      <c r="I44" s="44">
        <v>0</v>
      </c>
      <c r="J44" s="74">
        <v>0</v>
      </c>
      <c r="K44" s="44">
        <v>0</v>
      </c>
      <c r="L44" s="44">
        <v>0</v>
      </c>
      <c r="M44" s="66">
        <v>0</v>
      </c>
      <c r="N44" s="43">
        <v>0</v>
      </c>
      <c r="O44" s="44">
        <v>0</v>
      </c>
      <c r="P44" s="74">
        <v>0</v>
      </c>
    </row>
    <row r="45" spans="1:16" ht="15" customHeight="1" x14ac:dyDescent="0.2">
      <c r="A45" s="111"/>
      <c r="B45" s="114"/>
      <c r="C45" s="84" t="s">
        <v>47</v>
      </c>
      <c r="D45" s="44">
        <v>0</v>
      </c>
      <c r="E45" s="53">
        <v>0</v>
      </c>
      <c r="F45" s="44">
        <v>0</v>
      </c>
      <c r="G45" s="66">
        <v>0</v>
      </c>
      <c r="H45" s="43">
        <v>0</v>
      </c>
      <c r="I45" s="44">
        <v>0</v>
      </c>
      <c r="J45" s="74">
        <v>0</v>
      </c>
      <c r="K45" s="44">
        <v>0</v>
      </c>
      <c r="L45" s="44">
        <v>0</v>
      </c>
      <c r="M45" s="66">
        <v>0</v>
      </c>
      <c r="N45" s="43">
        <v>0</v>
      </c>
      <c r="O45" s="44">
        <v>0</v>
      </c>
      <c r="P45" s="74">
        <v>0</v>
      </c>
    </row>
    <row r="46" spans="1:16" ht="15" customHeight="1" x14ac:dyDescent="0.2">
      <c r="A46" s="111"/>
      <c r="B46" s="114"/>
      <c r="C46" s="84" t="s">
        <v>48</v>
      </c>
      <c r="D46" s="44">
        <v>0</v>
      </c>
      <c r="E46" s="53">
        <v>0</v>
      </c>
      <c r="F46" s="44">
        <v>0</v>
      </c>
      <c r="G46" s="66">
        <v>0</v>
      </c>
      <c r="H46" s="43">
        <v>0</v>
      </c>
      <c r="I46" s="44">
        <v>0</v>
      </c>
      <c r="J46" s="74">
        <v>0</v>
      </c>
      <c r="K46" s="44">
        <v>0</v>
      </c>
      <c r="L46" s="44">
        <v>0</v>
      </c>
      <c r="M46" s="66">
        <v>0</v>
      </c>
      <c r="N46" s="43">
        <v>0</v>
      </c>
      <c r="O46" s="44">
        <v>0</v>
      </c>
      <c r="P46" s="74">
        <v>0</v>
      </c>
    </row>
    <row r="47" spans="1:16" ht="15" customHeight="1" x14ac:dyDescent="0.2">
      <c r="A47" s="111"/>
      <c r="B47" s="114"/>
      <c r="C47" s="84" t="s">
        <v>49</v>
      </c>
      <c r="D47" s="44">
        <v>0</v>
      </c>
      <c r="E47" s="53">
        <v>0</v>
      </c>
      <c r="F47" s="44">
        <v>0</v>
      </c>
      <c r="G47" s="66">
        <v>0</v>
      </c>
      <c r="H47" s="43">
        <v>0</v>
      </c>
      <c r="I47" s="44">
        <v>0</v>
      </c>
      <c r="J47" s="74">
        <v>0</v>
      </c>
      <c r="K47" s="44">
        <v>0</v>
      </c>
      <c r="L47" s="44">
        <v>0</v>
      </c>
      <c r="M47" s="66">
        <v>0</v>
      </c>
      <c r="N47" s="43">
        <v>0</v>
      </c>
      <c r="O47" s="44">
        <v>0</v>
      </c>
      <c r="P47" s="74">
        <v>0</v>
      </c>
    </row>
    <row r="48" spans="1:16" ht="15" customHeight="1" x14ac:dyDescent="0.2">
      <c r="A48" s="111"/>
      <c r="B48" s="114"/>
      <c r="C48" s="84" t="s">
        <v>50</v>
      </c>
      <c r="D48" s="44">
        <v>0</v>
      </c>
      <c r="E48" s="53">
        <v>0</v>
      </c>
      <c r="F48" s="44">
        <v>0</v>
      </c>
      <c r="G48" s="66">
        <v>0</v>
      </c>
      <c r="H48" s="43">
        <v>0</v>
      </c>
      <c r="I48" s="44">
        <v>0</v>
      </c>
      <c r="J48" s="74">
        <v>0</v>
      </c>
      <c r="K48" s="44">
        <v>0</v>
      </c>
      <c r="L48" s="44">
        <v>0</v>
      </c>
      <c r="M48" s="66">
        <v>0</v>
      </c>
      <c r="N48" s="43">
        <v>0</v>
      </c>
      <c r="O48" s="44">
        <v>0</v>
      </c>
      <c r="P48" s="74">
        <v>0</v>
      </c>
    </row>
    <row r="49" spans="1:16" ht="15" customHeight="1" x14ac:dyDescent="0.2">
      <c r="A49" s="111"/>
      <c r="B49" s="114"/>
      <c r="C49" s="84" t="s">
        <v>51</v>
      </c>
      <c r="D49" s="44">
        <v>0</v>
      </c>
      <c r="E49" s="53">
        <v>0</v>
      </c>
      <c r="F49" s="44">
        <v>0</v>
      </c>
      <c r="G49" s="66">
        <v>0</v>
      </c>
      <c r="H49" s="43">
        <v>0</v>
      </c>
      <c r="I49" s="44">
        <v>0</v>
      </c>
      <c r="J49" s="74">
        <v>0</v>
      </c>
      <c r="K49" s="44">
        <v>0</v>
      </c>
      <c r="L49" s="44">
        <v>0</v>
      </c>
      <c r="M49" s="66">
        <v>0</v>
      </c>
      <c r="N49" s="43">
        <v>0</v>
      </c>
      <c r="O49" s="44">
        <v>0</v>
      </c>
      <c r="P49" s="74">
        <v>0</v>
      </c>
    </row>
    <row r="50" spans="1:16" s="3" customFormat="1" ht="15" customHeight="1" x14ac:dyDescent="0.2">
      <c r="A50" s="111"/>
      <c r="B50" s="114"/>
      <c r="C50" s="84" t="s">
        <v>52</v>
      </c>
      <c r="D50" s="35">
        <v>0</v>
      </c>
      <c r="E50" s="55">
        <v>0</v>
      </c>
      <c r="F50" s="35">
        <v>0</v>
      </c>
      <c r="G50" s="68">
        <v>0</v>
      </c>
      <c r="H50" s="43">
        <v>0</v>
      </c>
      <c r="I50" s="44">
        <v>0</v>
      </c>
      <c r="J50" s="74">
        <v>0</v>
      </c>
      <c r="K50" s="35">
        <v>0</v>
      </c>
      <c r="L50" s="35">
        <v>0</v>
      </c>
      <c r="M50" s="68">
        <v>0</v>
      </c>
      <c r="N50" s="43">
        <v>0</v>
      </c>
      <c r="O50" s="44">
        <v>0</v>
      </c>
      <c r="P50" s="74">
        <v>0</v>
      </c>
    </row>
    <row r="51" spans="1:16" ht="15" customHeight="1" x14ac:dyDescent="0.2">
      <c r="A51" s="111"/>
      <c r="B51" s="114"/>
      <c r="C51" s="84" t="s">
        <v>53</v>
      </c>
      <c r="D51" s="44">
        <v>0</v>
      </c>
      <c r="E51" s="53">
        <v>0</v>
      </c>
      <c r="F51" s="44">
        <v>0</v>
      </c>
      <c r="G51" s="66">
        <v>0</v>
      </c>
      <c r="H51" s="43">
        <v>0</v>
      </c>
      <c r="I51" s="44">
        <v>0</v>
      </c>
      <c r="J51" s="74">
        <v>0</v>
      </c>
      <c r="K51" s="44">
        <v>0</v>
      </c>
      <c r="L51" s="44">
        <v>0</v>
      </c>
      <c r="M51" s="66">
        <v>0</v>
      </c>
      <c r="N51" s="43">
        <v>0</v>
      </c>
      <c r="O51" s="44">
        <v>0</v>
      </c>
      <c r="P51" s="74">
        <v>0</v>
      </c>
    </row>
    <row r="52" spans="1:16" ht="15" customHeight="1" x14ac:dyDescent="0.2">
      <c r="A52" s="111"/>
      <c r="B52" s="114"/>
      <c r="C52" s="84" t="s">
        <v>54</v>
      </c>
      <c r="D52" s="44">
        <v>0</v>
      </c>
      <c r="E52" s="53">
        <v>0</v>
      </c>
      <c r="F52" s="44">
        <v>0</v>
      </c>
      <c r="G52" s="66">
        <v>0</v>
      </c>
      <c r="H52" s="43">
        <v>0</v>
      </c>
      <c r="I52" s="44">
        <v>0</v>
      </c>
      <c r="J52" s="74">
        <v>0</v>
      </c>
      <c r="K52" s="44">
        <v>0</v>
      </c>
      <c r="L52" s="44">
        <v>0</v>
      </c>
      <c r="M52" s="66">
        <v>0</v>
      </c>
      <c r="N52" s="43">
        <v>0</v>
      </c>
      <c r="O52" s="44">
        <v>0</v>
      </c>
      <c r="P52" s="74">
        <v>0</v>
      </c>
    </row>
    <row r="53" spans="1:16" ht="15" customHeight="1" x14ac:dyDescent="0.2">
      <c r="A53" s="111"/>
      <c r="B53" s="114"/>
      <c r="C53" s="84" t="s">
        <v>55</v>
      </c>
      <c r="D53" s="44">
        <v>0</v>
      </c>
      <c r="E53" s="53">
        <v>0</v>
      </c>
      <c r="F53" s="44">
        <v>0</v>
      </c>
      <c r="G53" s="66">
        <v>0</v>
      </c>
      <c r="H53" s="43">
        <v>0</v>
      </c>
      <c r="I53" s="44">
        <v>0</v>
      </c>
      <c r="J53" s="74">
        <v>0</v>
      </c>
      <c r="K53" s="44">
        <v>0</v>
      </c>
      <c r="L53" s="44">
        <v>0</v>
      </c>
      <c r="M53" s="66">
        <v>0</v>
      </c>
      <c r="N53" s="43">
        <v>0</v>
      </c>
      <c r="O53" s="44">
        <v>0</v>
      </c>
      <c r="P53" s="74">
        <v>0</v>
      </c>
    </row>
    <row r="54" spans="1:16" s="3" customFormat="1" ht="15" customHeight="1" x14ac:dyDescent="0.2">
      <c r="A54" s="111"/>
      <c r="B54" s="114"/>
      <c r="C54" s="84" t="s">
        <v>56</v>
      </c>
      <c r="D54" s="35">
        <v>0</v>
      </c>
      <c r="E54" s="55">
        <v>0</v>
      </c>
      <c r="F54" s="35">
        <v>0</v>
      </c>
      <c r="G54" s="68">
        <v>0</v>
      </c>
      <c r="H54" s="43">
        <v>0</v>
      </c>
      <c r="I54" s="44">
        <v>0</v>
      </c>
      <c r="J54" s="74">
        <v>0</v>
      </c>
      <c r="K54" s="35">
        <v>0</v>
      </c>
      <c r="L54" s="35">
        <v>0</v>
      </c>
      <c r="M54" s="68">
        <v>0</v>
      </c>
      <c r="N54" s="43">
        <v>0</v>
      </c>
      <c r="O54" s="44">
        <v>0</v>
      </c>
      <c r="P54" s="74">
        <v>0</v>
      </c>
    </row>
    <row r="55" spans="1:16" s="3" customFormat="1" ht="15" customHeight="1" x14ac:dyDescent="0.2">
      <c r="A55" s="112"/>
      <c r="B55" s="115"/>
      <c r="C55" s="85" t="s">
        <v>9</v>
      </c>
      <c r="D55" s="46">
        <v>0</v>
      </c>
      <c r="E55" s="54">
        <v>0</v>
      </c>
      <c r="F55" s="46">
        <v>0</v>
      </c>
      <c r="G55" s="67">
        <v>0</v>
      </c>
      <c r="H55" s="87">
        <v>0</v>
      </c>
      <c r="I55" s="46">
        <v>0</v>
      </c>
      <c r="J55" s="75">
        <v>0</v>
      </c>
      <c r="K55" s="46">
        <v>0</v>
      </c>
      <c r="L55" s="46">
        <v>0</v>
      </c>
      <c r="M55" s="67">
        <v>0</v>
      </c>
      <c r="N55" s="87">
        <v>0</v>
      </c>
      <c r="O55" s="46">
        <v>0</v>
      </c>
      <c r="P55" s="75">
        <v>0</v>
      </c>
    </row>
    <row r="56" spans="1:16" ht="15" customHeight="1" x14ac:dyDescent="0.2">
      <c r="A56" s="110">
        <v>5</v>
      </c>
      <c r="B56" s="113" t="s">
        <v>60</v>
      </c>
      <c r="C56" s="84" t="s">
        <v>46</v>
      </c>
      <c r="D56" s="44">
        <v>0</v>
      </c>
      <c r="E56" s="53">
        <v>0</v>
      </c>
      <c r="F56" s="44">
        <v>0</v>
      </c>
      <c r="G56" s="66">
        <v>0</v>
      </c>
      <c r="H56" s="43">
        <v>0</v>
      </c>
      <c r="I56" s="44">
        <v>0</v>
      </c>
      <c r="J56" s="74">
        <v>0</v>
      </c>
      <c r="K56" s="44">
        <v>0</v>
      </c>
      <c r="L56" s="44">
        <v>0</v>
      </c>
      <c r="M56" s="66">
        <v>0</v>
      </c>
      <c r="N56" s="43">
        <v>0</v>
      </c>
      <c r="O56" s="44">
        <v>0</v>
      </c>
      <c r="P56" s="74">
        <v>0</v>
      </c>
    </row>
    <row r="57" spans="1:16" ht="15" customHeight="1" x14ac:dyDescent="0.2">
      <c r="A57" s="111"/>
      <c r="B57" s="114"/>
      <c r="C57" s="84" t="s">
        <v>47</v>
      </c>
      <c r="D57" s="44">
        <v>0</v>
      </c>
      <c r="E57" s="53">
        <v>0</v>
      </c>
      <c r="F57" s="44">
        <v>0</v>
      </c>
      <c r="G57" s="66">
        <v>0</v>
      </c>
      <c r="H57" s="43">
        <v>0</v>
      </c>
      <c r="I57" s="44">
        <v>0</v>
      </c>
      <c r="J57" s="74">
        <v>0</v>
      </c>
      <c r="K57" s="44">
        <v>0</v>
      </c>
      <c r="L57" s="44">
        <v>0</v>
      </c>
      <c r="M57" s="66">
        <v>0</v>
      </c>
      <c r="N57" s="43">
        <v>0</v>
      </c>
      <c r="O57" s="44">
        <v>0</v>
      </c>
      <c r="P57" s="74">
        <v>0</v>
      </c>
    </row>
    <row r="58" spans="1:16" ht="15" customHeight="1" x14ac:dyDescent="0.2">
      <c r="A58" s="111"/>
      <c r="B58" s="114"/>
      <c r="C58" s="84" t="s">
        <v>48</v>
      </c>
      <c r="D58" s="44">
        <v>0</v>
      </c>
      <c r="E58" s="53">
        <v>0</v>
      </c>
      <c r="F58" s="44">
        <v>0</v>
      </c>
      <c r="G58" s="66">
        <v>0</v>
      </c>
      <c r="H58" s="43">
        <v>0</v>
      </c>
      <c r="I58" s="44">
        <v>0</v>
      </c>
      <c r="J58" s="74">
        <v>0</v>
      </c>
      <c r="K58" s="44">
        <v>0</v>
      </c>
      <c r="L58" s="44">
        <v>0</v>
      </c>
      <c r="M58" s="66">
        <v>0</v>
      </c>
      <c r="N58" s="43">
        <v>0</v>
      </c>
      <c r="O58" s="44">
        <v>0</v>
      </c>
      <c r="P58" s="74">
        <v>0</v>
      </c>
    </row>
    <row r="59" spans="1:16" ht="15" customHeight="1" x14ac:dyDescent="0.2">
      <c r="A59" s="111"/>
      <c r="B59" s="114"/>
      <c r="C59" s="84" t="s">
        <v>49</v>
      </c>
      <c r="D59" s="44">
        <v>0</v>
      </c>
      <c r="E59" s="53">
        <v>0</v>
      </c>
      <c r="F59" s="44">
        <v>0</v>
      </c>
      <c r="G59" s="66">
        <v>0</v>
      </c>
      <c r="H59" s="43">
        <v>0</v>
      </c>
      <c r="I59" s="44">
        <v>0</v>
      </c>
      <c r="J59" s="74">
        <v>0</v>
      </c>
      <c r="K59" s="44">
        <v>0</v>
      </c>
      <c r="L59" s="44">
        <v>0</v>
      </c>
      <c r="M59" s="66">
        <v>0</v>
      </c>
      <c r="N59" s="43">
        <v>0</v>
      </c>
      <c r="O59" s="44">
        <v>0</v>
      </c>
      <c r="P59" s="74">
        <v>0</v>
      </c>
    </row>
    <row r="60" spans="1:16" ht="15" customHeight="1" x14ac:dyDescent="0.2">
      <c r="A60" s="111"/>
      <c r="B60" s="114"/>
      <c r="C60" s="84" t="s">
        <v>50</v>
      </c>
      <c r="D60" s="44">
        <v>0</v>
      </c>
      <c r="E60" s="53">
        <v>0</v>
      </c>
      <c r="F60" s="44">
        <v>0</v>
      </c>
      <c r="G60" s="66">
        <v>0</v>
      </c>
      <c r="H60" s="43">
        <v>0</v>
      </c>
      <c r="I60" s="44">
        <v>0</v>
      </c>
      <c r="J60" s="74">
        <v>0</v>
      </c>
      <c r="K60" s="44">
        <v>0</v>
      </c>
      <c r="L60" s="44">
        <v>0</v>
      </c>
      <c r="M60" s="66">
        <v>0</v>
      </c>
      <c r="N60" s="43">
        <v>0</v>
      </c>
      <c r="O60" s="44">
        <v>0</v>
      </c>
      <c r="P60" s="74">
        <v>0</v>
      </c>
    </row>
    <row r="61" spans="1:16" ht="15" customHeight="1" x14ac:dyDescent="0.2">
      <c r="A61" s="111"/>
      <c r="B61" s="114"/>
      <c r="C61" s="84" t="s">
        <v>51</v>
      </c>
      <c r="D61" s="44">
        <v>0</v>
      </c>
      <c r="E61" s="53">
        <v>0</v>
      </c>
      <c r="F61" s="44">
        <v>0</v>
      </c>
      <c r="G61" s="66">
        <v>0</v>
      </c>
      <c r="H61" s="43">
        <v>0</v>
      </c>
      <c r="I61" s="44">
        <v>0</v>
      </c>
      <c r="J61" s="74">
        <v>0</v>
      </c>
      <c r="K61" s="44">
        <v>0</v>
      </c>
      <c r="L61" s="44">
        <v>0</v>
      </c>
      <c r="M61" s="66">
        <v>0</v>
      </c>
      <c r="N61" s="43">
        <v>0</v>
      </c>
      <c r="O61" s="44">
        <v>0</v>
      </c>
      <c r="P61" s="74">
        <v>0</v>
      </c>
    </row>
    <row r="62" spans="1:16" s="3" customFormat="1" ht="15" customHeight="1" x14ac:dyDescent="0.2">
      <c r="A62" s="111"/>
      <c r="B62" s="114"/>
      <c r="C62" s="84" t="s">
        <v>52</v>
      </c>
      <c r="D62" s="35">
        <v>0</v>
      </c>
      <c r="E62" s="55">
        <v>0</v>
      </c>
      <c r="F62" s="35">
        <v>0</v>
      </c>
      <c r="G62" s="68">
        <v>0</v>
      </c>
      <c r="H62" s="43">
        <v>0</v>
      </c>
      <c r="I62" s="44">
        <v>0</v>
      </c>
      <c r="J62" s="74">
        <v>0</v>
      </c>
      <c r="K62" s="35">
        <v>0</v>
      </c>
      <c r="L62" s="35">
        <v>0</v>
      </c>
      <c r="M62" s="68">
        <v>0</v>
      </c>
      <c r="N62" s="43">
        <v>0</v>
      </c>
      <c r="O62" s="44">
        <v>0</v>
      </c>
      <c r="P62" s="74">
        <v>0</v>
      </c>
    </row>
    <row r="63" spans="1:16" ht="15" customHeight="1" x14ac:dyDescent="0.2">
      <c r="A63" s="111"/>
      <c r="B63" s="114"/>
      <c r="C63" s="84" t="s">
        <v>53</v>
      </c>
      <c r="D63" s="44">
        <v>0</v>
      </c>
      <c r="E63" s="53">
        <v>0</v>
      </c>
      <c r="F63" s="44">
        <v>0</v>
      </c>
      <c r="G63" s="66">
        <v>0</v>
      </c>
      <c r="H63" s="43">
        <v>0</v>
      </c>
      <c r="I63" s="44">
        <v>0</v>
      </c>
      <c r="J63" s="74">
        <v>0</v>
      </c>
      <c r="K63" s="44">
        <v>0</v>
      </c>
      <c r="L63" s="44">
        <v>0</v>
      </c>
      <c r="M63" s="66">
        <v>0</v>
      </c>
      <c r="N63" s="43">
        <v>0</v>
      </c>
      <c r="O63" s="44">
        <v>0</v>
      </c>
      <c r="P63" s="74">
        <v>0</v>
      </c>
    </row>
    <row r="64" spans="1:16" ht="15" customHeight="1" x14ac:dyDescent="0.2">
      <c r="A64" s="111"/>
      <c r="B64" s="114"/>
      <c r="C64" s="84" t="s">
        <v>54</v>
      </c>
      <c r="D64" s="44">
        <v>0</v>
      </c>
      <c r="E64" s="53">
        <v>0</v>
      </c>
      <c r="F64" s="44">
        <v>0</v>
      </c>
      <c r="G64" s="66">
        <v>0</v>
      </c>
      <c r="H64" s="43">
        <v>0</v>
      </c>
      <c r="I64" s="44">
        <v>0</v>
      </c>
      <c r="J64" s="74">
        <v>0</v>
      </c>
      <c r="K64" s="44">
        <v>0</v>
      </c>
      <c r="L64" s="44">
        <v>0</v>
      </c>
      <c r="M64" s="66">
        <v>0</v>
      </c>
      <c r="N64" s="43">
        <v>0</v>
      </c>
      <c r="O64" s="44">
        <v>0</v>
      </c>
      <c r="P64" s="74">
        <v>0</v>
      </c>
    </row>
    <row r="65" spans="1:16" ht="15" customHeight="1" x14ac:dyDescent="0.2">
      <c r="A65" s="111"/>
      <c r="B65" s="114"/>
      <c r="C65" s="84" t="s">
        <v>55</v>
      </c>
      <c r="D65" s="44">
        <v>0</v>
      </c>
      <c r="E65" s="53">
        <v>0</v>
      </c>
      <c r="F65" s="44">
        <v>0</v>
      </c>
      <c r="G65" s="66">
        <v>0</v>
      </c>
      <c r="H65" s="43">
        <v>0</v>
      </c>
      <c r="I65" s="44">
        <v>0</v>
      </c>
      <c r="J65" s="74">
        <v>0</v>
      </c>
      <c r="K65" s="44">
        <v>0</v>
      </c>
      <c r="L65" s="44">
        <v>0</v>
      </c>
      <c r="M65" s="66">
        <v>0</v>
      </c>
      <c r="N65" s="43">
        <v>0</v>
      </c>
      <c r="O65" s="44">
        <v>0</v>
      </c>
      <c r="P65" s="74">
        <v>0</v>
      </c>
    </row>
    <row r="66" spans="1:16" s="3" customFormat="1" ht="15" customHeight="1" x14ac:dyDescent="0.2">
      <c r="A66" s="111"/>
      <c r="B66" s="114"/>
      <c r="C66" s="84" t="s">
        <v>56</v>
      </c>
      <c r="D66" s="35">
        <v>0</v>
      </c>
      <c r="E66" s="55">
        <v>0</v>
      </c>
      <c r="F66" s="35">
        <v>0</v>
      </c>
      <c r="G66" s="68">
        <v>0</v>
      </c>
      <c r="H66" s="43">
        <v>0</v>
      </c>
      <c r="I66" s="44">
        <v>0</v>
      </c>
      <c r="J66" s="74">
        <v>0</v>
      </c>
      <c r="K66" s="35">
        <v>0</v>
      </c>
      <c r="L66" s="35">
        <v>0</v>
      </c>
      <c r="M66" s="68">
        <v>0</v>
      </c>
      <c r="N66" s="43">
        <v>0</v>
      </c>
      <c r="O66" s="44">
        <v>0</v>
      </c>
      <c r="P66" s="74">
        <v>0</v>
      </c>
    </row>
    <row r="67" spans="1:16" s="3" customFormat="1" ht="15" customHeight="1" x14ac:dyDescent="0.2">
      <c r="A67" s="112"/>
      <c r="B67" s="115"/>
      <c r="C67" s="85" t="s">
        <v>9</v>
      </c>
      <c r="D67" s="46">
        <v>0</v>
      </c>
      <c r="E67" s="54">
        <v>0</v>
      </c>
      <c r="F67" s="46">
        <v>0</v>
      </c>
      <c r="G67" s="67">
        <v>0</v>
      </c>
      <c r="H67" s="87">
        <v>0</v>
      </c>
      <c r="I67" s="46">
        <v>0</v>
      </c>
      <c r="J67" s="75">
        <v>0</v>
      </c>
      <c r="K67" s="46">
        <v>0</v>
      </c>
      <c r="L67" s="46">
        <v>0</v>
      </c>
      <c r="M67" s="67">
        <v>0</v>
      </c>
      <c r="N67" s="87">
        <v>0</v>
      </c>
      <c r="O67" s="46">
        <v>0</v>
      </c>
      <c r="P67" s="75">
        <v>0</v>
      </c>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70" priority="30" operator="notEqual">
      <formula>H8+K8+N8</formula>
    </cfRule>
  </conditionalFormatting>
  <conditionalFormatting sqref="D20:D30">
    <cfRule type="cellIs" dxfId="69" priority="29" operator="notEqual">
      <formula>H20+K20+N20</formula>
    </cfRule>
  </conditionalFormatting>
  <conditionalFormatting sqref="D32:D42">
    <cfRule type="cellIs" dxfId="68" priority="28" operator="notEqual">
      <formula>H32+K32+N32</formula>
    </cfRule>
  </conditionalFormatting>
  <conditionalFormatting sqref="D44:D54">
    <cfRule type="cellIs" dxfId="67" priority="27" operator="notEqual">
      <formula>H44+K44+N44</formula>
    </cfRule>
  </conditionalFormatting>
  <conditionalFormatting sqref="D56:D66">
    <cfRule type="cellIs" dxfId="66" priority="26" operator="notEqual">
      <formula>H56+K56+N56</formula>
    </cfRule>
  </conditionalFormatting>
  <conditionalFormatting sqref="D19">
    <cfRule type="cellIs" dxfId="65" priority="25" operator="notEqual">
      <formula>SUM(D8:D18)</formula>
    </cfRule>
  </conditionalFormatting>
  <conditionalFormatting sqref="D31">
    <cfRule type="cellIs" dxfId="64" priority="24" operator="notEqual">
      <formula>H31+K31+N31</formula>
    </cfRule>
  </conditionalFormatting>
  <conditionalFormatting sqref="D31">
    <cfRule type="cellIs" dxfId="63" priority="23" operator="notEqual">
      <formula>SUM(D20:D30)</formula>
    </cfRule>
  </conditionalFormatting>
  <conditionalFormatting sqref="D43">
    <cfRule type="cellIs" dxfId="62" priority="22" operator="notEqual">
      <formula>H43+K43+N43</formula>
    </cfRule>
  </conditionalFormatting>
  <conditionalFormatting sqref="D43">
    <cfRule type="cellIs" dxfId="61" priority="21" operator="notEqual">
      <formula>SUM(D32:D42)</formula>
    </cfRule>
  </conditionalFormatting>
  <conditionalFormatting sqref="D55">
    <cfRule type="cellIs" dxfId="60" priority="20" operator="notEqual">
      <formula>H55+K55+N55</formula>
    </cfRule>
  </conditionalFormatting>
  <conditionalFormatting sqref="D55">
    <cfRule type="cellIs" dxfId="59" priority="19" operator="notEqual">
      <formula>SUM(D44:D54)</formula>
    </cfRule>
  </conditionalFormatting>
  <conditionalFormatting sqref="D67">
    <cfRule type="cellIs" dxfId="58" priority="18" operator="notEqual">
      <formula>H67+K67+N67</formula>
    </cfRule>
  </conditionalFormatting>
  <conditionalFormatting sqref="D67">
    <cfRule type="cellIs" dxfId="57" priority="17" operator="notEqual">
      <formula>SUM(D56:D66)</formula>
    </cfRule>
  </conditionalFormatting>
  <conditionalFormatting sqref="H19">
    <cfRule type="cellIs" dxfId="56" priority="16" operator="notEqual">
      <formula>SUM(H8:H18)</formula>
    </cfRule>
  </conditionalFormatting>
  <conditionalFormatting sqref="K19">
    <cfRule type="cellIs" dxfId="55" priority="15" operator="notEqual">
      <formula>SUM(K8:K18)</formula>
    </cfRule>
  </conditionalFormatting>
  <conditionalFormatting sqref="N19">
    <cfRule type="cellIs" dxfId="54" priority="14" operator="notEqual">
      <formula>SUM(N8:N18)</formula>
    </cfRule>
  </conditionalFormatting>
  <conditionalFormatting sqref="H31">
    <cfRule type="cellIs" dxfId="53" priority="13" operator="notEqual">
      <formula>SUM(H20:H30)</formula>
    </cfRule>
  </conditionalFormatting>
  <conditionalFormatting sqref="K31">
    <cfRule type="cellIs" dxfId="52" priority="12" operator="notEqual">
      <formula>SUM(K20:K30)</formula>
    </cfRule>
  </conditionalFormatting>
  <conditionalFormatting sqref="N31">
    <cfRule type="cellIs" dxfId="51" priority="11" operator="notEqual">
      <formula>SUM(N20:N30)</formula>
    </cfRule>
  </conditionalFormatting>
  <conditionalFormatting sqref="H43">
    <cfRule type="cellIs" dxfId="50" priority="10" operator="notEqual">
      <formula>SUM(H32:H42)</formula>
    </cfRule>
  </conditionalFormatting>
  <conditionalFormatting sqref="K43">
    <cfRule type="cellIs" dxfId="49" priority="9" operator="notEqual">
      <formula>SUM(K32:K42)</formula>
    </cfRule>
  </conditionalFormatting>
  <conditionalFormatting sqref="N43">
    <cfRule type="cellIs" dxfId="48" priority="8" operator="notEqual">
      <formula>SUM(N32:N42)</formula>
    </cfRule>
  </conditionalFormatting>
  <conditionalFormatting sqref="H55">
    <cfRule type="cellIs" dxfId="47" priority="7" operator="notEqual">
      <formula>SUM(H44:H54)</formula>
    </cfRule>
  </conditionalFormatting>
  <conditionalFormatting sqref="K55">
    <cfRule type="cellIs" dxfId="46" priority="6" operator="notEqual">
      <formula>SUM(K44:K54)</formula>
    </cfRule>
  </conditionalFormatting>
  <conditionalFormatting sqref="N55">
    <cfRule type="cellIs" dxfId="45" priority="5" operator="notEqual">
      <formula>SUM(N44:N54)</formula>
    </cfRule>
  </conditionalFormatting>
  <conditionalFormatting sqref="H67">
    <cfRule type="cellIs" dxfId="44" priority="4" operator="notEqual">
      <formula>SUM(H56:H66)</formula>
    </cfRule>
  </conditionalFormatting>
  <conditionalFormatting sqref="K67">
    <cfRule type="cellIs" dxfId="43" priority="3" operator="notEqual">
      <formula>SUM(K56:K66)</formula>
    </cfRule>
  </conditionalFormatting>
  <conditionalFormatting sqref="N67">
    <cfRule type="cellIs" dxfId="42" priority="2" operator="notEqual">
      <formula>SUM(N56:N66)</formula>
    </cfRule>
  </conditionalFormatting>
  <conditionalFormatting sqref="D32:D43">
    <cfRule type="cellIs" dxfId="41" priority="1" operator="notEqual">
      <formula>D20-D8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4:M30"/>
  <sheetViews>
    <sheetView workbookViewId="0"/>
  </sheetViews>
  <sheetFormatPr baseColWidth="10" defaultColWidth="15.6640625" defaultRowHeight="11.25" x14ac:dyDescent="0.2"/>
  <cols>
    <col min="1" max="1" width="6.6640625" style="6" customWidth="1"/>
    <col min="2" max="2" width="35.83203125" style="8" customWidth="1"/>
    <col min="3" max="3" width="50.83203125" style="6" customWidth="1"/>
    <col min="4" max="254" width="15.6640625" style="6"/>
    <col min="255" max="255" width="6.6640625" style="6" customWidth="1"/>
    <col min="256" max="256" width="33.5" style="6" bestFit="1" customWidth="1"/>
    <col min="257" max="257" width="1.6640625" style="6" customWidth="1"/>
    <col min="258" max="258" width="60" style="6" bestFit="1" customWidth="1"/>
    <col min="259" max="510" width="15.6640625" style="6"/>
    <col min="511" max="511" width="6.6640625" style="6" customWidth="1"/>
    <col min="512" max="512" width="33.5" style="6" bestFit="1" customWidth="1"/>
    <col min="513" max="513" width="1.6640625" style="6" customWidth="1"/>
    <col min="514" max="514" width="60" style="6" bestFit="1" customWidth="1"/>
    <col min="515" max="766" width="15.6640625" style="6"/>
    <col min="767" max="767" width="6.6640625" style="6" customWidth="1"/>
    <col min="768" max="768" width="33.5" style="6" bestFit="1" customWidth="1"/>
    <col min="769" max="769" width="1.6640625" style="6" customWidth="1"/>
    <col min="770" max="770" width="60" style="6" bestFit="1" customWidth="1"/>
    <col min="771" max="1022" width="15.6640625" style="6"/>
    <col min="1023" max="1023" width="6.6640625" style="6" customWidth="1"/>
    <col min="1024" max="1024" width="33.5" style="6" bestFit="1" customWidth="1"/>
    <col min="1025" max="1025" width="1.6640625" style="6" customWidth="1"/>
    <col min="1026" max="1026" width="60" style="6" bestFit="1" customWidth="1"/>
    <col min="1027" max="1278" width="15.6640625" style="6"/>
    <col min="1279" max="1279" width="6.6640625" style="6" customWidth="1"/>
    <col min="1280" max="1280" width="33.5" style="6" bestFit="1" customWidth="1"/>
    <col min="1281" max="1281" width="1.6640625" style="6" customWidth="1"/>
    <col min="1282" max="1282" width="60" style="6" bestFit="1" customWidth="1"/>
    <col min="1283" max="1534" width="15.6640625" style="6"/>
    <col min="1535" max="1535" width="6.6640625" style="6" customWidth="1"/>
    <col min="1536" max="1536" width="33.5" style="6" bestFit="1" customWidth="1"/>
    <col min="1537" max="1537" width="1.6640625" style="6" customWidth="1"/>
    <col min="1538" max="1538" width="60" style="6" bestFit="1" customWidth="1"/>
    <col min="1539" max="1790" width="15.6640625" style="6"/>
    <col min="1791" max="1791" width="6.6640625" style="6" customWidth="1"/>
    <col min="1792" max="1792" width="33.5" style="6" bestFit="1" customWidth="1"/>
    <col min="1793" max="1793" width="1.6640625" style="6" customWidth="1"/>
    <col min="1794" max="1794" width="60" style="6" bestFit="1" customWidth="1"/>
    <col min="1795" max="2046" width="15.6640625" style="6"/>
    <col min="2047" max="2047" width="6.6640625" style="6" customWidth="1"/>
    <col min="2048" max="2048" width="33.5" style="6" bestFit="1" customWidth="1"/>
    <col min="2049" max="2049" width="1.6640625" style="6" customWidth="1"/>
    <col min="2050" max="2050" width="60" style="6" bestFit="1" customWidth="1"/>
    <col min="2051" max="2302" width="15.6640625" style="6"/>
    <col min="2303" max="2303" width="6.6640625" style="6" customWidth="1"/>
    <col min="2304" max="2304" width="33.5" style="6" bestFit="1" customWidth="1"/>
    <col min="2305" max="2305" width="1.6640625" style="6" customWidth="1"/>
    <col min="2306" max="2306" width="60" style="6" bestFit="1" customWidth="1"/>
    <col min="2307" max="2558" width="15.6640625" style="6"/>
    <col min="2559" max="2559" width="6.6640625" style="6" customWidth="1"/>
    <col min="2560" max="2560" width="33.5" style="6" bestFit="1" customWidth="1"/>
    <col min="2561" max="2561" width="1.6640625" style="6" customWidth="1"/>
    <col min="2562" max="2562" width="60" style="6" bestFit="1" customWidth="1"/>
    <col min="2563" max="2814" width="15.6640625" style="6"/>
    <col min="2815" max="2815" width="6.6640625" style="6" customWidth="1"/>
    <col min="2816" max="2816" width="33.5" style="6" bestFit="1" customWidth="1"/>
    <col min="2817" max="2817" width="1.6640625" style="6" customWidth="1"/>
    <col min="2818" max="2818" width="60" style="6" bestFit="1" customWidth="1"/>
    <col min="2819" max="3070" width="15.6640625" style="6"/>
    <col min="3071" max="3071" width="6.6640625" style="6" customWidth="1"/>
    <col min="3072" max="3072" width="33.5" style="6" bestFit="1" customWidth="1"/>
    <col min="3073" max="3073" width="1.6640625" style="6" customWidth="1"/>
    <col min="3074" max="3074" width="60" style="6" bestFit="1" customWidth="1"/>
    <col min="3075" max="3326" width="15.6640625" style="6"/>
    <col min="3327" max="3327" width="6.6640625" style="6" customWidth="1"/>
    <col min="3328" max="3328" width="33.5" style="6" bestFit="1" customWidth="1"/>
    <col min="3329" max="3329" width="1.6640625" style="6" customWidth="1"/>
    <col min="3330" max="3330" width="60" style="6" bestFit="1" customWidth="1"/>
    <col min="3331" max="3582" width="15.6640625" style="6"/>
    <col min="3583" max="3583" width="6.6640625" style="6" customWidth="1"/>
    <col min="3584" max="3584" width="33.5" style="6" bestFit="1" customWidth="1"/>
    <col min="3585" max="3585" width="1.6640625" style="6" customWidth="1"/>
    <col min="3586" max="3586" width="60" style="6" bestFit="1" customWidth="1"/>
    <col min="3587" max="3838" width="15.6640625" style="6"/>
    <col min="3839" max="3839" width="6.6640625" style="6" customWidth="1"/>
    <col min="3840" max="3840" width="33.5" style="6" bestFit="1" customWidth="1"/>
    <col min="3841" max="3841" width="1.6640625" style="6" customWidth="1"/>
    <col min="3842" max="3842" width="60" style="6" bestFit="1" customWidth="1"/>
    <col min="3843" max="4094" width="15.6640625" style="6"/>
    <col min="4095" max="4095" width="6.6640625" style="6" customWidth="1"/>
    <col min="4096" max="4096" width="33.5" style="6" bestFit="1" customWidth="1"/>
    <col min="4097" max="4097" width="1.6640625" style="6" customWidth="1"/>
    <col min="4098" max="4098" width="60" style="6" bestFit="1" customWidth="1"/>
    <col min="4099" max="4350" width="15.6640625" style="6"/>
    <col min="4351" max="4351" width="6.6640625" style="6" customWidth="1"/>
    <col min="4352" max="4352" width="33.5" style="6" bestFit="1" customWidth="1"/>
    <col min="4353" max="4353" width="1.6640625" style="6" customWidth="1"/>
    <col min="4354" max="4354" width="60" style="6" bestFit="1" customWidth="1"/>
    <col min="4355" max="4606" width="15.6640625" style="6"/>
    <col min="4607" max="4607" width="6.6640625" style="6" customWidth="1"/>
    <col min="4608" max="4608" width="33.5" style="6" bestFit="1" customWidth="1"/>
    <col min="4609" max="4609" width="1.6640625" style="6" customWidth="1"/>
    <col min="4610" max="4610" width="60" style="6" bestFit="1" customWidth="1"/>
    <col min="4611" max="4862" width="15.6640625" style="6"/>
    <col min="4863" max="4863" width="6.6640625" style="6" customWidth="1"/>
    <col min="4864" max="4864" width="33.5" style="6" bestFit="1" customWidth="1"/>
    <col min="4865" max="4865" width="1.6640625" style="6" customWidth="1"/>
    <col min="4866" max="4866" width="60" style="6" bestFit="1" customWidth="1"/>
    <col min="4867" max="5118" width="15.6640625" style="6"/>
    <col min="5119" max="5119" width="6.6640625" style="6" customWidth="1"/>
    <col min="5120" max="5120" width="33.5" style="6" bestFit="1" customWidth="1"/>
    <col min="5121" max="5121" width="1.6640625" style="6" customWidth="1"/>
    <col min="5122" max="5122" width="60" style="6" bestFit="1" customWidth="1"/>
    <col min="5123" max="5374" width="15.6640625" style="6"/>
    <col min="5375" max="5375" width="6.6640625" style="6" customWidth="1"/>
    <col min="5376" max="5376" width="33.5" style="6" bestFit="1" customWidth="1"/>
    <col min="5377" max="5377" width="1.6640625" style="6" customWidth="1"/>
    <col min="5378" max="5378" width="60" style="6" bestFit="1" customWidth="1"/>
    <col min="5379" max="5630" width="15.6640625" style="6"/>
    <col min="5631" max="5631" width="6.6640625" style="6" customWidth="1"/>
    <col min="5632" max="5632" width="33.5" style="6" bestFit="1" customWidth="1"/>
    <col min="5633" max="5633" width="1.6640625" style="6" customWidth="1"/>
    <col min="5634" max="5634" width="60" style="6" bestFit="1" customWidth="1"/>
    <col min="5635" max="5886" width="15.6640625" style="6"/>
    <col min="5887" max="5887" width="6.6640625" style="6" customWidth="1"/>
    <col min="5888" max="5888" width="33.5" style="6" bestFit="1" customWidth="1"/>
    <col min="5889" max="5889" width="1.6640625" style="6" customWidth="1"/>
    <col min="5890" max="5890" width="60" style="6" bestFit="1" customWidth="1"/>
    <col min="5891" max="6142" width="15.6640625" style="6"/>
    <col min="6143" max="6143" width="6.6640625" style="6" customWidth="1"/>
    <col min="6144" max="6144" width="33.5" style="6" bestFit="1" customWidth="1"/>
    <col min="6145" max="6145" width="1.6640625" style="6" customWidth="1"/>
    <col min="6146" max="6146" width="60" style="6" bestFit="1" customWidth="1"/>
    <col min="6147" max="6398" width="15.6640625" style="6"/>
    <col min="6399" max="6399" width="6.6640625" style="6" customWidth="1"/>
    <col min="6400" max="6400" width="33.5" style="6" bestFit="1" customWidth="1"/>
    <col min="6401" max="6401" width="1.6640625" style="6" customWidth="1"/>
    <col min="6402" max="6402" width="60" style="6" bestFit="1" customWidth="1"/>
    <col min="6403" max="6654" width="15.6640625" style="6"/>
    <col min="6655" max="6655" width="6.6640625" style="6" customWidth="1"/>
    <col min="6656" max="6656" width="33.5" style="6" bestFit="1" customWidth="1"/>
    <col min="6657" max="6657" width="1.6640625" style="6" customWidth="1"/>
    <col min="6658" max="6658" width="60" style="6" bestFit="1" customWidth="1"/>
    <col min="6659" max="6910" width="15.6640625" style="6"/>
    <col min="6911" max="6911" width="6.6640625" style="6" customWidth="1"/>
    <col min="6912" max="6912" width="33.5" style="6" bestFit="1" customWidth="1"/>
    <col min="6913" max="6913" width="1.6640625" style="6" customWidth="1"/>
    <col min="6914" max="6914" width="60" style="6" bestFit="1" customWidth="1"/>
    <col min="6915" max="7166" width="15.6640625" style="6"/>
    <col min="7167" max="7167" width="6.6640625" style="6" customWidth="1"/>
    <col min="7168" max="7168" width="33.5" style="6" bestFit="1" customWidth="1"/>
    <col min="7169" max="7169" width="1.6640625" style="6" customWidth="1"/>
    <col min="7170" max="7170" width="60" style="6" bestFit="1" customWidth="1"/>
    <col min="7171" max="7422" width="15.6640625" style="6"/>
    <col min="7423" max="7423" width="6.6640625" style="6" customWidth="1"/>
    <col min="7424" max="7424" width="33.5" style="6" bestFit="1" customWidth="1"/>
    <col min="7425" max="7425" width="1.6640625" style="6" customWidth="1"/>
    <col min="7426" max="7426" width="60" style="6" bestFit="1" customWidth="1"/>
    <col min="7427" max="7678" width="15.6640625" style="6"/>
    <col min="7679" max="7679" width="6.6640625" style="6" customWidth="1"/>
    <col min="7680" max="7680" width="33.5" style="6" bestFit="1" customWidth="1"/>
    <col min="7681" max="7681" width="1.6640625" style="6" customWidth="1"/>
    <col min="7682" max="7682" width="60" style="6" bestFit="1" customWidth="1"/>
    <col min="7683" max="7934" width="15.6640625" style="6"/>
    <col min="7935" max="7935" width="6.6640625" style="6" customWidth="1"/>
    <col min="7936" max="7936" width="33.5" style="6" bestFit="1" customWidth="1"/>
    <col min="7937" max="7937" width="1.6640625" style="6" customWidth="1"/>
    <col min="7938" max="7938" width="60" style="6" bestFit="1" customWidth="1"/>
    <col min="7939" max="8190" width="15.6640625" style="6"/>
    <col min="8191" max="8191" width="6.6640625" style="6" customWidth="1"/>
    <col min="8192" max="8192" width="33.5" style="6" bestFit="1" customWidth="1"/>
    <col min="8193" max="8193" width="1.6640625" style="6" customWidth="1"/>
    <col min="8194" max="8194" width="60" style="6" bestFit="1" customWidth="1"/>
    <col min="8195" max="8446" width="15.6640625" style="6"/>
    <col min="8447" max="8447" width="6.6640625" style="6" customWidth="1"/>
    <col min="8448" max="8448" width="33.5" style="6" bestFit="1" customWidth="1"/>
    <col min="8449" max="8449" width="1.6640625" style="6" customWidth="1"/>
    <col min="8450" max="8450" width="60" style="6" bestFit="1" customWidth="1"/>
    <col min="8451" max="8702" width="15.6640625" style="6"/>
    <col min="8703" max="8703" width="6.6640625" style="6" customWidth="1"/>
    <col min="8704" max="8704" width="33.5" style="6" bestFit="1" customWidth="1"/>
    <col min="8705" max="8705" width="1.6640625" style="6" customWidth="1"/>
    <col min="8706" max="8706" width="60" style="6" bestFit="1" customWidth="1"/>
    <col min="8707" max="8958" width="15.6640625" style="6"/>
    <col min="8959" max="8959" width="6.6640625" style="6" customWidth="1"/>
    <col min="8960" max="8960" width="33.5" style="6" bestFit="1" customWidth="1"/>
    <col min="8961" max="8961" width="1.6640625" style="6" customWidth="1"/>
    <col min="8962" max="8962" width="60" style="6" bestFit="1" customWidth="1"/>
    <col min="8963" max="9214" width="15.6640625" style="6"/>
    <col min="9215" max="9215" width="6.6640625" style="6" customWidth="1"/>
    <col min="9216" max="9216" width="33.5" style="6" bestFit="1" customWidth="1"/>
    <col min="9217" max="9217" width="1.6640625" style="6" customWidth="1"/>
    <col min="9218" max="9218" width="60" style="6" bestFit="1" customWidth="1"/>
    <col min="9219" max="9470" width="15.6640625" style="6"/>
    <col min="9471" max="9471" width="6.6640625" style="6" customWidth="1"/>
    <col min="9472" max="9472" width="33.5" style="6" bestFit="1" customWidth="1"/>
    <col min="9473" max="9473" width="1.6640625" style="6" customWidth="1"/>
    <col min="9474" max="9474" width="60" style="6" bestFit="1" customWidth="1"/>
    <col min="9475" max="9726" width="15.6640625" style="6"/>
    <col min="9727" max="9727" width="6.6640625" style="6" customWidth="1"/>
    <col min="9728" max="9728" width="33.5" style="6" bestFit="1" customWidth="1"/>
    <col min="9729" max="9729" width="1.6640625" style="6" customWidth="1"/>
    <col min="9730" max="9730" width="60" style="6" bestFit="1" customWidth="1"/>
    <col min="9731" max="9982" width="15.6640625" style="6"/>
    <col min="9983" max="9983" width="6.6640625" style="6" customWidth="1"/>
    <col min="9984" max="9984" width="33.5" style="6" bestFit="1" customWidth="1"/>
    <col min="9985" max="9985" width="1.6640625" style="6" customWidth="1"/>
    <col min="9986" max="9986" width="60" style="6" bestFit="1" customWidth="1"/>
    <col min="9987" max="10238" width="15.6640625" style="6"/>
    <col min="10239" max="10239" width="6.6640625" style="6" customWidth="1"/>
    <col min="10240" max="10240" width="33.5" style="6" bestFit="1" customWidth="1"/>
    <col min="10241" max="10241" width="1.6640625" style="6" customWidth="1"/>
    <col min="10242" max="10242" width="60" style="6" bestFit="1" customWidth="1"/>
    <col min="10243" max="10494" width="15.6640625" style="6"/>
    <col min="10495" max="10495" width="6.6640625" style="6" customWidth="1"/>
    <col min="10496" max="10496" width="33.5" style="6" bestFit="1" customWidth="1"/>
    <col min="10497" max="10497" width="1.6640625" style="6" customWidth="1"/>
    <col min="10498" max="10498" width="60" style="6" bestFit="1" customWidth="1"/>
    <col min="10499" max="10750" width="15.6640625" style="6"/>
    <col min="10751" max="10751" width="6.6640625" style="6" customWidth="1"/>
    <col min="10752" max="10752" width="33.5" style="6" bestFit="1" customWidth="1"/>
    <col min="10753" max="10753" width="1.6640625" style="6" customWidth="1"/>
    <col min="10754" max="10754" width="60" style="6" bestFit="1" customWidth="1"/>
    <col min="10755" max="11006" width="15.6640625" style="6"/>
    <col min="11007" max="11007" width="6.6640625" style="6" customWidth="1"/>
    <col min="11008" max="11008" width="33.5" style="6" bestFit="1" customWidth="1"/>
    <col min="11009" max="11009" width="1.6640625" style="6" customWidth="1"/>
    <col min="11010" max="11010" width="60" style="6" bestFit="1" customWidth="1"/>
    <col min="11011" max="11262" width="15.6640625" style="6"/>
    <col min="11263" max="11263" width="6.6640625" style="6" customWidth="1"/>
    <col min="11264" max="11264" width="33.5" style="6" bestFit="1" customWidth="1"/>
    <col min="11265" max="11265" width="1.6640625" style="6" customWidth="1"/>
    <col min="11266" max="11266" width="60" style="6" bestFit="1" customWidth="1"/>
    <col min="11267" max="11518" width="15.6640625" style="6"/>
    <col min="11519" max="11519" width="6.6640625" style="6" customWidth="1"/>
    <col min="11520" max="11520" width="33.5" style="6" bestFit="1" customWidth="1"/>
    <col min="11521" max="11521" width="1.6640625" style="6" customWidth="1"/>
    <col min="11522" max="11522" width="60" style="6" bestFit="1" customWidth="1"/>
    <col min="11523" max="11774" width="15.6640625" style="6"/>
    <col min="11775" max="11775" width="6.6640625" style="6" customWidth="1"/>
    <col min="11776" max="11776" width="33.5" style="6" bestFit="1" customWidth="1"/>
    <col min="11777" max="11777" width="1.6640625" style="6" customWidth="1"/>
    <col min="11778" max="11778" width="60" style="6" bestFit="1" customWidth="1"/>
    <col min="11779" max="12030" width="15.6640625" style="6"/>
    <col min="12031" max="12031" width="6.6640625" style="6" customWidth="1"/>
    <col min="12032" max="12032" width="33.5" style="6" bestFit="1" customWidth="1"/>
    <col min="12033" max="12033" width="1.6640625" style="6" customWidth="1"/>
    <col min="12034" max="12034" width="60" style="6" bestFit="1" customWidth="1"/>
    <col min="12035" max="12286" width="15.6640625" style="6"/>
    <col min="12287" max="12287" width="6.6640625" style="6" customWidth="1"/>
    <col min="12288" max="12288" width="33.5" style="6" bestFit="1" customWidth="1"/>
    <col min="12289" max="12289" width="1.6640625" style="6" customWidth="1"/>
    <col min="12290" max="12290" width="60" style="6" bestFit="1" customWidth="1"/>
    <col min="12291" max="12542" width="15.6640625" style="6"/>
    <col min="12543" max="12543" width="6.6640625" style="6" customWidth="1"/>
    <col min="12544" max="12544" width="33.5" style="6" bestFit="1" customWidth="1"/>
    <col min="12545" max="12545" width="1.6640625" style="6" customWidth="1"/>
    <col min="12546" max="12546" width="60" style="6" bestFit="1" customWidth="1"/>
    <col min="12547" max="12798" width="15.6640625" style="6"/>
    <col min="12799" max="12799" width="6.6640625" style="6" customWidth="1"/>
    <col min="12800" max="12800" width="33.5" style="6" bestFit="1" customWidth="1"/>
    <col min="12801" max="12801" width="1.6640625" style="6" customWidth="1"/>
    <col min="12802" max="12802" width="60" style="6" bestFit="1" customWidth="1"/>
    <col min="12803" max="13054" width="15.6640625" style="6"/>
    <col min="13055" max="13055" width="6.6640625" style="6" customWidth="1"/>
    <col min="13056" max="13056" width="33.5" style="6" bestFit="1" customWidth="1"/>
    <col min="13057" max="13057" width="1.6640625" style="6" customWidth="1"/>
    <col min="13058" max="13058" width="60" style="6" bestFit="1" customWidth="1"/>
    <col min="13059" max="13310" width="15.6640625" style="6"/>
    <col min="13311" max="13311" width="6.6640625" style="6" customWidth="1"/>
    <col min="13312" max="13312" width="33.5" style="6" bestFit="1" customWidth="1"/>
    <col min="13313" max="13313" width="1.6640625" style="6" customWidth="1"/>
    <col min="13314" max="13314" width="60" style="6" bestFit="1" customWidth="1"/>
    <col min="13315" max="13566" width="15.6640625" style="6"/>
    <col min="13567" max="13567" width="6.6640625" style="6" customWidth="1"/>
    <col min="13568" max="13568" width="33.5" style="6" bestFit="1" customWidth="1"/>
    <col min="13569" max="13569" width="1.6640625" style="6" customWidth="1"/>
    <col min="13570" max="13570" width="60" style="6" bestFit="1" customWidth="1"/>
    <col min="13571" max="13822" width="15.6640625" style="6"/>
    <col min="13823" max="13823" width="6.6640625" style="6" customWidth="1"/>
    <col min="13824" max="13824" width="33.5" style="6" bestFit="1" customWidth="1"/>
    <col min="13825" max="13825" width="1.6640625" style="6" customWidth="1"/>
    <col min="13826" max="13826" width="60" style="6" bestFit="1" customWidth="1"/>
    <col min="13827" max="14078" width="15.6640625" style="6"/>
    <col min="14079" max="14079" width="6.6640625" style="6" customWidth="1"/>
    <col min="14080" max="14080" width="33.5" style="6" bestFit="1" customWidth="1"/>
    <col min="14081" max="14081" width="1.6640625" style="6" customWidth="1"/>
    <col min="14082" max="14082" width="60" style="6" bestFit="1" customWidth="1"/>
    <col min="14083" max="14334" width="15.6640625" style="6"/>
    <col min="14335" max="14335" width="6.6640625" style="6" customWidth="1"/>
    <col min="14336" max="14336" width="33.5" style="6" bestFit="1" customWidth="1"/>
    <col min="14337" max="14337" width="1.6640625" style="6" customWidth="1"/>
    <col min="14338" max="14338" width="60" style="6" bestFit="1" customWidth="1"/>
    <col min="14339" max="14590" width="15.6640625" style="6"/>
    <col min="14591" max="14591" width="6.6640625" style="6" customWidth="1"/>
    <col min="14592" max="14592" width="33.5" style="6" bestFit="1" customWidth="1"/>
    <col min="14593" max="14593" width="1.6640625" style="6" customWidth="1"/>
    <col min="14594" max="14594" width="60" style="6" bestFit="1" customWidth="1"/>
    <col min="14595" max="14846" width="15.6640625" style="6"/>
    <col min="14847" max="14847" width="6.6640625" style="6" customWidth="1"/>
    <col min="14848" max="14848" width="33.5" style="6" bestFit="1" customWidth="1"/>
    <col min="14849" max="14849" width="1.6640625" style="6" customWidth="1"/>
    <col min="14850" max="14850" width="60" style="6" bestFit="1" customWidth="1"/>
    <col min="14851" max="15102" width="15.6640625" style="6"/>
    <col min="15103" max="15103" width="6.6640625" style="6" customWidth="1"/>
    <col min="15104" max="15104" width="33.5" style="6" bestFit="1" customWidth="1"/>
    <col min="15105" max="15105" width="1.6640625" style="6" customWidth="1"/>
    <col min="15106" max="15106" width="60" style="6" bestFit="1" customWidth="1"/>
    <col min="15107" max="15358" width="15.6640625" style="6"/>
    <col min="15359" max="15359" width="6.6640625" style="6" customWidth="1"/>
    <col min="15360" max="15360" width="33.5" style="6" bestFit="1" customWidth="1"/>
    <col min="15361" max="15361" width="1.6640625" style="6" customWidth="1"/>
    <col min="15362" max="15362" width="60" style="6" bestFit="1" customWidth="1"/>
    <col min="15363" max="15614" width="15.6640625" style="6"/>
    <col min="15615" max="15615" width="6.6640625" style="6" customWidth="1"/>
    <col min="15616" max="15616" width="33.5" style="6" bestFit="1" customWidth="1"/>
    <col min="15617" max="15617" width="1.6640625" style="6" customWidth="1"/>
    <col min="15618" max="15618" width="60" style="6" bestFit="1" customWidth="1"/>
    <col min="15619" max="15870" width="15.6640625" style="6"/>
    <col min="15871" max="15871" width="6.6640625" style="6" customWidth="1"/>
    <col min="15872" max="15872" width="33.5" style="6" bestFit="1" customWidth="1"/>
    <col min="15873" max="15873" width="1.6640625" style="6" customWidth="1"/>
    <col min="15874" max="15874" width="60" style="6" bestFit="1" customWidth="1"/>
    <col min="15875" max="16126" width="15.6640625" style="6"/>
    <col min="16127" max="16127" width="6.6640625" style="6" customWidth="1"/>
    <col min="16128" max="16128" width="33.5" style="6" bestFit="1" customWidth="1"/>
    <col min="16129" max="16129" width="1.6640625" style="6" customWidth="1"/>
    <col min="16130" max="16130" width="60" style="6" bestFit="1" customWidth="1"/>
    <col min="16131" max="16384" width="15.6640625" style="6"/>
  </cols>
  <sheetData>
    <row r="4" spans="2:8" s="4" customFormat="1" ht="27.6" customHeight="1" x14ac:dyDescent="0.2">
      <c r="B4" s="89"/>
      <c r="C4" s="99" t="s">
        <v>104</v>
      </c>
      <c r="D4" s="99"/>
      <c r="E4" s="99"/>
      <c r="F4" s="99"/>
      <c r="G4" s="99"/>
      <c r="H4" s="99"/>
    </row>
    <row r="5" spans="2:8" s="5" customFormat="1" ht="15" x14ac:dyDescent="0.2">
      <c r="B5" s="90"/>
      <c r="C5" s="99"/>
      <c r="D5" s="99"/>
      <c r="E5" s="99"/>
      <c r="F5" s="99"/>
      <c r="G5" s="99"/>
      <c r="H5" s="99"/>
    </row>
    <row r="6" spans="2:8" ht="15" x14ac:dyDescent="0.2">
      <c r="D6" s="15"/>
      <c r="E6" s="91"/>
      <c r="F6" s="92"/>
      <c r="G6" s="92"/>
      <c r="H6" s="92"/>
    </row>
    <row r="7" spans="2:8" x14ac:dyDescent="0.2">
      <c r="B7" s="93"/>
      <c r="C7" s="7"/>
    </row>
    <row r="8" spans="2:8" s="14" customFormat="1" ht="20.45" customHeight="1" thickBot="1" x14ac:dyDescent="0.25">
      <c r="B8" s="94" t="s">
        <v>105</v>
      </c>
      <c r="C8" s="101" t="s">
        <v>106</v>
      </c>
      <c r="D8" s="102"/>
      <c r="E8" s="102"/>
      <c r="F8" s="102"/>
      <c r="G8" s="102"/>
      <c r="H8" s="102"/>
    </row>
    <row r="9" spans="2:8" s="14" customFormat="1" ht="7.15" customHeight="1" thickTop="1" x14ac:dyDescent="0.2">
      <c r="B9" s="95"/>
      <c r="C9" s="29"/>
      <c r="D9" s="18"/>
      <c r="E9" s="18"/>
      <c r="F9" s="30"/>
      <c r="G9" s="30"/>
      <c r="H9" s="30"/>
    </row>
    <row r="10" spans="2:8" s="14" customFormat="1" ht="46.15" customHeight="1" x14ac:dyDescent="0.2">
      <c r="B10" s="96" t="s">
        <v>107</v>
      </c>
      <c r="C10" s="127" t="s">
        <v>127</v>
      </c>
      <c r="D10" s="128"/>
      <c r="E10" s="128"/>
      <c r="F10" s="128"/>
      <c r="G10" s="128"/>
      <c r="H10" s="128"/>
    </row>
    <row r="11" spans="2:8" s="14" customFormat="1" ht="46.15" customHeight="1" x14ac:dyDescent="0.2">
      <c r="B11" s="97" t="s">
        <v>108</v>
      </c>
      <c r="C11" s="125" t="s">
        <v>121</v>
      </c>
      <c r="D11" s="126"/>
      <c r="E11" s="126"/>
      <c r="F11" s="126"/>
      <c r="G11" s="126"/>
      <c r="H11" s="126"/>
    </row>
    <row r="12" spans="2:8" s="14" customFormat="1" ht="46.15" customHeight="1" x14ac:dyDescent="0.2">
      <c r="B12" s="97" t="s">
        <v>109</v>
      </c>
      <c r="C12" s="125" t="s">
        <v>110</v>
      </c>
      <c r="D12" s="126"/>
      <c r="E12" s="126"/>
      <c r="F12" s="126"/>
      <c r="G12" s="126"/>
      <c r="H12" s="126"/>
    </row>
    <row r="13" spans="2:8" s="14" customFormat="1" ht="46.15" customHeight="1" x14ac:dyDescent="0.2">
      <c r="B13" s="97" t="s">
        <v>111</v>
      </c>
      <c r="C13" s="125" t="s">
        <v>122</v>
      </c>
      <c r="D13" s="126"/>
      <c r="E13" s="126"/>
      <c r="F13" s="126"/>
      <c r="G13" s="126"/>
      <c r="H13" s="126"/>
    </row>
    <row r="14" spans="2:8" s="14" customFormat="1" ht="46.15" customHeight="1" x14ac:dyDescent="0.2">
      <c r="B14" s="97" t="s">
        <v>112</v>
      </c>
      <c r="C14" s="125" t="s">
        <v>123</v>
      </c>
      <c r="D14" s="126"/>
      <c r="E14" s="126"/>
      <c r="F14" s="126"/>
      <c r="G14" s="126"/>
      <c r="H14" s="126"/>
    </row>
    <row r="15" spans="2:8" s="14" customFormat="1" ht="46.15" customHeight="1" x14ac:dyDescent="0.2">
      <c r="B15" s="97" t="s">
        <v>113</v>
      </c>
      <c r="C15" s="125" t="s">
        <v>114</v>
      </c>
      <c r="D15" s="126"/>
      <c r="E15" s="126"/>
      <c r="F15" s="126"/>
      <c r="G15" s="126"/>
      <c r="H15" s="126"/>
    </row>
    <row r="16" spans="2:8" s="14" customFormat="1" ht="46.15" customHeight="1" x14ac:dyDescent="0.2">
      <c r="B16" s="97" t="s">
        <v>115</v>
      </c>
      <c r="C16" s="125" t="s">
        <v>128</v>
      </c>
      <c r="D16" s="126"/>
      <c r="E16" s="126"/>
      <c r="F16" s="126"/>
      <c r="G16" s="126"/>
      <c r="H16" s="126"/>
    </row>
    <row r="17" spans="2:13" s="14" customFormat="1" ht="46.15" customHeight="1" x14ac:dyDescent="0.2">
      <c r="B17" s="97" t="s">
        <v>116</v>
      </c>
      <c r="C17" s="125" t="s">
        <v>117</v>
      </c>
      <c r="D17" s="126"/>
      <c r="E17" s="126"/>
      <c r="F17" s="126"/>
      <c r="G17" s="126"/>
      <c r="H17" s="126"/>
    </row>
    <row r="18" spans="2:13" s="14" customFormat="1" ht="46.15" customHeight="1" x14ac:dyDescent="0.2">
      <c r="B18" s="97" t="s">
        <v>118</v>
      </c>
      <c r="C18" s="125" t="s">
        <v>119</v>
      </c>
      <c r="D18" s="126"/>
      <c r="E18" s="126"/>
      <c r="F18" s="126"/>
      <c r="G18" s="126"/>
      <c r="H18" s="126"/>
    </row>
    <row r="19" spans="2:13" s="14" customFormat="1" ht="46.15" customHeight="1" x14ac:dyDescent="0.2">
      <c r="B19" s="97" t="s">
        <v>120</v>
      </c>
      <c r="C19" s="125" t="s">
        <v>124</v>
      </c>
      <c r="D19" s="126"/>
      <c r="E19" s="126"/>
      <c r="F19" s="126"/>
      <c r="G19" s="126"/>
      <c r="H19" s="126"/>
    </row>
    <row r="20" spans="2:13" ht="15" customHeight="1" x14ac:dyDescent="0.2">
      <c r="C20" s="8"/>
      <c r="D20" s="8"/>
      <c r="E20" s="8"/>
      <c r="F20" s="8"/>
      <c r="G20" s="8"/>
    </row>
    <row r="27" spans="2:13" x14ac:dyDescent="0.2">
      <c r="F27" s="9"/>
      <c r="G27" s="9"/>
    </row>
    <row r="28" spans="2:13" x14ac:dyDescent="0.2">
      <c r="C28" s="10"/>
      <c r="D28" s="10"/>
      <c r="E28" s="10"/>
      <c r="F28" s="10"/>
      <c r="G28" s="9"/>
    </row>
    <row r="29" spans="2:13" x14ac:dyDescent="0.2">
      <c r="C29" s="10"/>
      <c r="D29" s="10"/>
      <c r="E29" s="10"/>
      <c r="F29" s="10"/>
      <c r="G29" s="9"/>
    </row>
    <row r="30" spans="2:13" x14ac:dyDescent="0.2">
      <c r="C30" s="11"/>
      <c r="D30" s="11"/>
      <c r="E30" s="11"/>
      <c r="F30" s="11"/>
      <c r="G30" s="11"/>
      <c r="H30" s="11"/>
      <c r="I30" s="11"/>
      <c r="J30" s="11"/>
      <c r="K30" s="11"/>
      <c r="L30" s="11"/>
      <c r="M30" s="11"/>
    </row>
  </sheetData>
  <mergeCells count="12">
    <mergeCell ref="C19:H19"/>
    <mergeCell ref="C4:H5"/>
    <mergeCell ref="C8:H8"/>
    <mergeCell ref="C10:H10"/>
    <mergeCell ref="C11:H11"/>
    <mergeCell ref="C12:H12"/>
    <mergeCell ref="C13:H13"/>
    <mergeCell ref="C14:H14"/>
    <mergeCell ref="C15:H15"/>
    <mergeCell ref="C16:H16"/>
    <mergeCell ref="C17:H17"/>
    <mergeCell ref="C18:H18"/>
  </mergeCells>
  <printOptions horizontalCentered="1"/>
  <pageMargins left="0.31496062992125984" right="0.31496062992125984" top="0.74803149606299213" bottom="0.74803149606299213" header="0.31496062992125984" footer="0.31496062992125984"/>
  <pageSetup scale="7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7"/>
    <pageSetUpPr fitToPage="1"/>
  </sheetPr>
  <dimension ref="A1:P95"/>
  <sheetViews>
    <sheetView zoomScaleNormal="100" workbookViewId="0">
      <pane xSplit="2" ySplit="7" topLeftCell="C8" activePane="bottomRight" state="frozen"/>
      <selection pane="topRight" activeCell="C1" sqref="C1"/>
      <selection pane="bottomLeft" activeCell="A9" sqref="A9"/>
      <selection pane="bottomRight" activeCell="C8" sqref="C8"/>
    </sheetView>
  </sheetViews>
  <sheetFormatPr baseColWidth="10" defaultColWidth="10.5" defaultRowHeight="15" customHeight="1" x14ac:dyDescent="0.2"/>
  <cols>
    <col min="1" max="1" width="5" style="3" customWidth="1"/>
    <col min="2" max="2" width="14.6640625" style="1" customWidth="1"/>
    <col min="3" max="3" width="15.6640625" style="80" customWidth="1"/>
    <col min="4" max="4" width="16.5" style="36" customWidth="1"/>
    <col min="5" max="5" width="12.33203125" style="49" customWidth="1"/>
    <col min="6" max="6" width="16.5" style="36" customWidth="1"/>
    <col min="7" max="7" width="16.5" style="62" customWidth="1"/>
    <col min="8" max="9" width="16.5" style="36" customWidth="1"/>
    <col min="10" max="10" width="16.5" style="62" customWidth="1"/>
    <col min="11" max="12" width="16.5" style="36" customWidth="1"/>
    <col min="13" max="13" width="16.5" style="62" customWidth="1"/>
    <col min="14" max="15" width="16.5" style="36" customWidth="1"/>
    <col min="16" max="16" width="16.5" style="62" customWidth="1"/>
    <col min="17" max="28" width="16.5" style="1" customWidth="1"/>
    <col min="29" max="16384" width="10.5" style="1"/>
  </cols>
  <sheetData>
    <row r="1" spans="1:16" ht="15" customHeight="1" x14ac:dyDescent="0.2">
      <c r="B1" s="42"/>
    </row>
    <row r="2" spans="1:16" ht="24.6" customHeight="1" x14ac:dyDescent="0.2">
      <c r="A2" s="116" t="s">
        <v>78</v>
      </c>
      <c r="B2" s="116"/>
      <c r="C2" s="116"/>
      <c r="D2" s="116"/>
      <c r="E2" s="116"/>
      <c r="F2" s="116"/>
      <c r="G2" s="116"/>
      <c r="H2" s="116"/>
      <c r="I2" s="116"/>
      <c r="J2" s="116"/>
      <c r="K2" s="116"/>
      <c r="L2" s="116"/>
      <c r="M2" s="116"/>
      <c r="N2" s="116"/>
      <c r="O2" s="116"/>
      <c r="P2" s="116"/>
    </row>
    <row r="3" spans="1:16" s="21" customFormat="1" ht="15" customHeight="1" x14ac:dyDescent="0.2">
      <c r="A3" s="117" t="str">
        <f>+Notas!C6</f>
        <v>AGOSTO 2025 Y AGOSTO 2026</v>
      </c>
      <c r="B3" s="117"/>
      <c r="C3" s="117"/>
      <c r="D3" s="117"/>
      <c r="E3" s="117"/>
      <c r="F3" s="117"/>
      <c r="G3" s="117"/>
      <c r="H3" s="117"/>
      <c r="I3" s="117"/>
      <c r="J3" s="117"/>
      <c r="K3" s="117"/>
      <c r="L3" s="117"/>
      <c r="M3" s="117"/>
      <c r="N3" s="117"/>
      <c r="O3" s="117"/>
      <c r="P3" s="117"/>
    </row>
    <row r="4" spans="1:16" ht="15" customHeight="1" x14ac:dyDescent="0.2">
      <c r="A4" s="34"/>
      <c r="B4" s="34"/>
      <c r="C4" s="40"/>
      <c r="D4" s="57"/>
      <c r="E4" s="50"/>
      <c r="F4" s="57"/>
      <c r="G4" s="63"/>
      <c r="H4" s="57"/>
      <c r="I4" s="57"/>
      <c r="J4" s="63"/>
      <c r="K4" s="57"/>
      <c r="L4" s="57"/>
      <c r="M4" s="63"/>
      <c r="N4" s="57"/>
      <c r="O4" s="57"/>
      <c r="P4" s="63"/>
    </row>
    <row r="5" spans="1:16" ht="15" customHeight="1" x14ac:dyDescent="0.2">
      <c r="A5" s="20"/>
      <c r="B5" s="20"/>
      <c r="C5" s="20"/>
      <c r="D5" s="58"/>
      <c r="E5" s="51"/>
      <c r="F5" s="58"/>
      <c r="G5" s="64"/>
      <c r="H5" s="58"/>
      <c r="I5" s="58"/>
      <c r="J5" s="64"/>
      <c r="K5" s="58"/>
      <c r="L5" s="58"/>
      <c r="M5" s="64"/>
      <c r="N5" s="58"/>
      <c r="O5" s="58"/>
      <c r="P5" s="64"/>
    </row>
    <row r="6" spans="1:16" ht="21.6" customHeight="1" x14ac:dyDescent="0.2">
      <c r="A6" s="118" t="s">
        <v>5</v>
      </c>
      <c r="B6" s="118" t="s">
        <v>35</v>
      </c>
      <c r="C6" s="120" t="s">
        <v>36</v>
      </c>
      <c r="D6" s="122" t="s">
        <v>37</v>
      </c>
      <c r="E6" s="122"/>
      <c r="F6" s="122"/>
      <c r="G6" s="122"/>
      <c r="H6" s="123" t="s">
        <v>42</v>
      </c>
      <c r="I6" s="122"/>
      <c r="J6" s="124"/>
      <c r="K6" s="122" t="s">
        <v>43</v>
      </c>
      <c r="L6" s="122"/>
      <c r="M6" s="122"/>
      <c r="N6" s="123" t="s">
        <v>44</v>
      </c>
      <c r="O6" s="122"/>
      <c r="P6" s="124"/>
    </row>
    <row r="7" spans="1:16" s="2" customFormat="1" ht="42" x14ac:dyDescent="0.2">
      <c r="A7" s="119"/>
      <c r="B7" s="119"/>
      <c r="C7" s="121"/>
      <c r="D7" s="71" t="s">
        <v>38</v>
      </c>
      <c r="E7" s="52" t="s">
        <v>39</v>
      </c>
      <c r="F7" s="59" t="s">
        <v>40</v>
      </c>
      <c r="G7" s="65" t="s">
        <v>41</v>
      </c>
      <c r="H7" s="72" t="s">
        <v>38</v>
      </c>
      <c r="I7" s="59" t="s">
        <v>40</v>
      </c>
      <c r="J7" s="73" t="s">
        <v>41</v>
      </c>
      <c r="K7" s="71" t="s">
        <v>38</v>
      </c>
      <c r="L7" s="59" t="s">
        <v>40</v>
      </c>
      <c r="M7" s="65" t="s">
        <v>41</v>
      </c>
      <c r="N7" s="72" t="s">
        <v>38</v>
      </c>
      <c r="O7" s="59" t="s">
        <v>40</v>
      </c>
      <c r="P7" s="73" t="s">
        <v>41</v>
      </c>
    </row>
    <row r="8" spans="1:16" ht="15" customHeight="1" x14ac:dyDescent="0.2">
      <c r="A8" s="110">
        <v>1</v>
      </c>
      <c r="B8" s="113" t="s">
        <v>45</v>
      </c>
      <c r="C8" s="84" t="s">
        <v>46</v>
      </c>
      <c r="D8" s="44">
        <f>+XV!D8+I!D8+II!D8+III!D8+IV!D8+V!D8+VI!D8+VII!D8+XVI!D8+VIII!D8+IX!D8+XIV!D8+X!D8+XI!D8+XII!D8+RM!D8+SI!D8</f>
        <v>181</v>
      </c>
      <c r="E8" s="53"/>
      <c r="F8" s="44"/>
      <c r="G8" s="66"/>
      <c r="H8" s="43">
        <f>+XV!H8+I!H8+II!H8+III!H8+IV!H8+V!H8+VI!H8+VII!H8+XVI!H8+VIII!H8+IX!H8+XIV!H8+X!H8+XI!H8+XII!H8+RM!H8+SI!H8</f>
        <v>98</v>
      </c>
      <c r="I8" s="44"/>
      <c r="J8" s="74"/>
      <c r="K8" s="44">
        <f>+XV!K8+I!K8+II!K8+III!K8+IV!K8+V!K8+VI!K8+VII!K8+XVI!K8+VIII!K8+IX!K8+XIV!K8+X!K8+XI!K8+XII!K8+RM!K8+SI!K8</f>
        <v>83</v>
      </c>
      <c r="L8" s="44"/>
      <c r="M8" s="66"/>
      <c r="N8" s="44">
        <f>+XV!N8+I!N8+II!N8+III!N8+IV!N8+V!N8+VI!N8+VII!N8+XVI!N8+VIII!N8+IX!N8+XIV!N8+X!N8+XI!N8+XII!N8+RM!N8+SI!N8</f>
        <v>0</v>
      </c>
      <c r="O8" s="44"/>
      <c r="P8" s="74"/>
    </row>
    <row r="9" spans="1:16" ht="15" customHeight="1" x14ac:dyDescent="0.2">
      <c r="A9" s="111"/>
      <c r="B9" s="114"/>
      <c r="C9" s="84" t="s">
        <v>47</v>
      </c>
      <c r="D9" s="44">
        <f>+XV!D9+I!D9+II!D9+III!D9+IV!D9+V!D9+VI!D9+VII!D9+XVI!D9+VIII!D9+IX!D9+XIV!D9+X!D9+XI!D9+XII!D9+RM!D9+SI!D9</f>
        <v>1402</v>
      </c>
      <c r="E9" s="53"/>
      <c r="F9" s="44"/>
      <c r="G9" s="66"/>
      <c r="H9" s="43">
        <f>+XV!H9+I!H9+II!H9+III!H9+IV!H9+V!H9+VI!H9+VII!H9+XVI!H9+VIII!H9+IX!H9+XIV!H9+X!H9+XI!H9+XII!H9+RM!H9+SI!H9</f>
        <v>537</v>
      </c>
      <c r="I9" s="44"/>
      <c r="J9" s="74"/>
      <c r="K9" s="44">
        <f>+XV!K9+I!K9+II!K9+III!K9+IV!K9+V!K9+VI!K9+VII!K9+XVI!K9+VIII!K9+IX!K9+XIV!K9+X!K9+XI!K9+XII!K9+RM!K9+SI!K9</f>
        <v>865</v>
      </c>
      <c r="L9" s="44"/>
      <c r="M9" s="66"/>
      <c r="N9" s="44">
        <f>+XV!N9+I!N9+II!N9+III!N9+IV!N9+V!N9+VI!N9+VII!N9+XVI!N9+VIII!N9+IX!N9+XIV!N9+X!N9+XI!N9+XII!N9+RM!N9+SI!N9</f>
        <v>0</v>
      </c>
      <c r="O9" s="44"/>
      <c r="P9" s="74"/>
    </row>
    <row r="10" spans="1:16" ht="15" customHeight="1" x14ac:dyDescent="0.2">
      <c r="A10" s="111"/>
      <c r="B10" s="114"/>
      <c r="C10" s="84" t="s">
        <v>48</v>
      </c>
      <c r="D10" s="44">
        <f>+XV!D10+I!D10+II!D10+III!D10+IV!D10+V!D10+VI!D10+VII!D10+XVI!D10+VIII!D10+IX!D10+XIV!D10+X!D10+XI!D10+XII!D10+RM!D10+SI!D10</f>
        <v>8027</v>
      </c>
      <c r="E10" s="53"/>
      <c r="F10" s="44"/>
      <c r="G10" s="66"/>
      <c r="H10" s="43">
        <f>+XV!H10+I!H10+II!H10+III!H10+IV!H10+V!H10+VI!H10+VII!H10+XVI!H10+VIII!H10+IX!H10+XIV!H10+X!H10+XI!H10+XII!H10+RM!H10+SI!H10</f>
        <v>3344</v>
      </c>
      <c r="I10" s="44"/>
      <c r="J10" s="74"/>
      <c r="K10" s="44">
        <f>+XV!K10+I!K10+II!K10+III!K10+IV!K10+V!K10+VI!K10+VII!K10+XVI!K10+VIII!K10+IX!K10+XIV!K10+X!K10+XI!K10+XII!K10+RM!K10+SI!K10</f>
        <v>4683</v>
      </c>
      <c r="L10" s="44"/>
      <c r="M10" s="66"/>
      <c r="N10" s="44">
        <f>+XV!N10+I!N10+II!N10+III!N10+IV!N10+V!N10+VI!N10+VII!N10+XVI!N10+VIII!N10+IX!N10+XIV!N10+X!N10+XI!N10+XII!N10+RM!N10+SI!N10</f>
        <v>0</v>
      </c>
      <c r="O10" s="44"/>
      <c r="P10" s="74"/>
    </row>
    <row r="11" spans="1:16" ht="15" customHeight="1" x14ac:dyDescent="0.2">
      <c r="A11" s="111"/>
      <c r="B11" s="114"/>
      <c r="C11" s="84" t="s">
        <v>49</v>
      </c>
      <c r="D11" s="44">
        <f>+XV!D11+I!D11+II!D11+III!D11+IV!D11+V!D11+VI!D11+VII!D11+XVI!D11+VIII!D11+IX!D11+XIV!D11+X!D11+XI!D11+XII!D11+RM!D11+SI!D11</f>
        <v>16531</v>
      </c>
      <c r="E11" s="53"/>
      <c r="F11" s="44"/>
      <c r="G11" s="66"/>
      <c r="H11" s="43">
        <f>+XV!H11+I!H11+II!H11+III!H11+IV!H11+V!H11+VI!H11+VII!H11+XVI!H11+VIII!H11+IX!H11+XIV!H11+X!H11+XI!H11+XII!H11+RM!H11+SI!H11</f>
        <v>6718</v>
      </c>
      <c r="I11" s="44"/>
      <c r="J11" s="74"/>
      <c r="K11" s="44">
        <f>+XV!K11+I!K11+II!K11+III!K11+IV!K11+V!K11+VI!K11+VII!K11+XVI!K11+VIII!K11+IX!K11+XIV!K11+X!K11+XI!K11+XII!K11+RM!K11+SI!K11</f>
        <v>9813</v>
      </c>
      <c r="L11" s="44"/>
      <c r="M11" s="66"/>
      <c r="N11" s="44">
        <f>+XV!N11+I!N11+II!N11+III!N11+IV!N11+V!N11+VI!N11+VII!N11+XVI!N11+VIII!N11+IX!N11+XIV!N11+X!N11+XI!N11+XII!N11+RM!N11+SI!N11</f>
        <v>0</v>
      </c>
      <c r="O11" s="44"/>
      <c r="P11" s="74"/>
    </row>
    <row r="12" spans="1:16" ht="15" customHeight="1" x14ac:dyDescent="0.2">
      <c r="A12" s="111"/>
      <c r="B12" s="114"/>
      <c r="C12" s="84" t="s">
        <v>50</v>
      </c>
      <c r="D12" s="44">
        <f>+XV!D12+I!D12+II!D12+III!D12+IV!D12+V!D12+VI!D12+VII!D12+XVI!D12+VIII!D12+IX!D12+XIV!D12+X!D12+XI!D12+XII!D12+RM!D12+SI!D12</f>
        <v>18986</v>
      </c>
      <c r="E12" s="53"/>
      <c r="F12" s="44"/>
      <c r="G12" s="66"/>
      <c r="H12" s="43">
        <f>+XV!H12+I!H12+II!H12+III!H12+IV!H12+V!H12+VI!H12+VII!H12+XVI!H12+VIII!H12+IX!H12+XIV!H12+X!H12+XI!H12+XII!H12+RM!H12+SI!H12</f>
        <v>7516</v>
      </c>
      <c r="I12" s="44"/>
      <c r="J12" s="74"/>
      <c r="K12" s="44">
        <f>+XV!K12+I!K12+II!K12+III!K12+IV!K12+V!K12+VI!K12+VII!K12+XVI!K12+VIII!K12+IX!K12+XIV!K12+X!K12+XI!K12+XII!K12+RM!K12+SI!K12</f>
        <v>11470</v>
      </c>
      <c r="L12" s="44"/>
      <c r="M12" s="66"/>
      <c r="N12" s="44">
        <f>+XV!N12+I!N12+II!N12+III!N12+IV!N12+V!N12+VI!N12+VII!N12+XVI!N12+VIII!N12+IX!N12+XIV!N12+X!N12+XI!N12+XII!N12+RM!N12+SI!N12</f>
        <v>0</v>
      </c>
      <c r="O12" s="44"/>
      <c r="P12" s="74"/>
    </row>
    <row r="13" spans="1:16" ht="15" customHeight="1" x14ac:dyDescent="0.2">
      <c r="A13" s="111"/>
      <c r="B13" s="114"/>
      <c r="C13" s="84" t="s">
        <v>51</v>
      </c>
      <c r="D13" s="44">
        <f>+XV!D13+I!D13+II!D13+III!D13+IV!D13+V!D13+VI!D13+VII!D13+XVI!D13+VIII!D13+IX!D13+XIV!D13+X!D13+XI!D13+XII!D13+RM!D13+SI!D13</f>
        <v>14998</v>
      </c>
      <c r="E13" s="53"/>
      <c r="F13" s="44"/>
      <c r="G13" s="66"/>
      <c r="H13" s="43">
        <f>+XV!H13+I!H13+II!H13+III!H13+IV!H13+V!H13+VI!H13+VII!H13+XVI!H13+VIII!H13+IX!H13+XIV!H13+X!H13+XI!H13+XII!H13+RM!H13+SI!H13</f>
        <v>5399</v>
      </c>
      <c r="I13" s="44"/>
      <c r="J13" s="74"/>
      <c r="K13" s="44">
        <f>+XV!K13+I!K13+II!K13+III!K13+IV!K13+V!K13+VI!K13+VII!K13+XVI!K13+VIII!K13+IX!K13+XIV!K13+X!K13+XI!K13+XII!K13+RM!K13+SI!K13</f>
        <v>9599</v>
      </c>
      <c r="L13" s="44"/>
      <c r="M13" s="66"/>
      <c r="N13" s="44">
        <f>+XV!N13+I!N13+II!N13+III!N13+IV!N13+V!N13+VI!N13+VII!N13+XVI!N13+VIII!N13+IX!N13+XIV!N13+X!N13+XI!N13+XII!N13+RM!N13+SI!N13</f>
        <v>0</v>
      </c>
      <c r="O13" s="44"/>
      <c r="P13" s="74"/>
    </row>
    <row r="14" spans="1:16" s="3" customFormat="1" ht="15" customHeight="1" x14ac:dyDescent="0.2">
      <c r="A14" s="111"/>
      <c r="B14" s="114"/>
      <c r="C14" s="84" t="s">
        <v>52</v>
      </c>
      <c r="D14" s="35">
        <f>+XV!D14+I!D14+II!D14+III!D14+IV!D14+V!D14+VI!D14+VII!D14+XVI!D14+VIII!D14+IX!D14+XIV!D14+X!D14+XI!D14+XII!D14+RM!D14+SI!D14</f>
        <v>11577</v>
      </c>
      <c r="E14" s="55"/>
      <c r="F14" s="35"/>
      <c r="G14" s="68"/>
      <c r="H14" s="43">
        <f>+XV!H14+I!H14+II!H14+III!H14+IV!H14+V!H14+VI!H14+VII!H14+XVI!H14+VIII!H14+IX!H14+XIV!H14+X!H14+XI!H14+XII!H14+RM!H14+SI!H14</f>
        <v>3991</v>
      </c>
      <c r="I14" s="44"/>
      <c r="J14" s="74"/>
      <c r="K14" s="35">
        <f>+XV!K14+I!K14+II!K14+III!K14+IV!K14+V!K14+VI!K14+VII!K14+XVI!K14+VIII!K14+IX!K14+XIV!K14+X!K14+XI!K14+XII!K14+RM!K14+SI!K14</f>
        <v>7586</v>
      </c>
      <c r="L14" s="35"/>
      <c r="M14" s="68"/>
      <c r="N14" s="35">
        <f>+XV!N14+I!N14+II!N14+III!N14+IV!N14+V!N14+VI!N14+VII!N14+XVI!N14+VIII!N14+IX!N14+XIV!N14+X!N14+XI!N14+XII!N14+RM!N14+SI!N14</f>
        <v>0</v>
      </c>
      <c r="O14" s="44"/>
      <c r="P14" s="74"/>
    </row>
    <row r="15" spans="1:16" ht="15" customHeight="1" x14ac:dyDescent="0.2">
      <c r="A15" s="111"/>
      <c r="B15" s="114"/>
      <c r="C15" s="84" t="s">
        <v>53</v>
      </c>
      <c r="D15" s="44">
        <f>+XV!D15+I!D15+II!D15+III!D15+IV!D15+V!D15+VI!D15+VII!D15+XVI!D15+VIII!D15+IX!D15+XIV!D15+X!D15+XI!D15+XII!D15+RM!D15+SI!D15</f>
        <v>9690</v>
      </c>
      <c r="E15" s="53"/>
      <c r="F15" s="44"/>
      <c r="G15" s="66"/>
      <c r="H15" s="43">
        <f>+XV!H15+I!H15+II!H15+III!H15+IV!H15+V!H15+VI!H15+VII!H15+XVI!H15+VIII!H15+IX!H15+XIV!H15+X!H15+XI!H15+XII!H15+RM!H15+SI!H15</f>
        <v>3291</v>
      </c>
      <c r="I15" s="44"/>
      <c r="J15" s="74"/>
      <c r="K15" s="44">
        <f>+XV!K15+I!K15+II!K15+III!K15+IV!K15+V!K15+VI!K15+VII!K15+XVI!K15+VIII!K15+IX!K15+XIV!K15+X!K15+XI!K15+XII!K15+RM!K15+SI!K15</f>
        <v>6399</v>
      </c>
      <c r="L15" s="44"/>
      <c r="M15" s="66"/>
      <c r="N15" s="44">
        <f>+XV!N15+I!N15+II!N15+III!N15+IV!N15+V!N15+VI!N15+VII!N15+XVI!N15+VIII!N15+IX!N15+XIV!N15+X!N15+XI!N15+XII!N15+RM!N15+SI!N15</f>
        <v>0</v>
      </c>
      <c r="O15" s="44"/>
      <c r="P15" s="74"/>
    </row>
    <row r="16" spans="1:16" ht="15" customHeight="1" x14ac:dyDescent="0.2">
      <c r="A16" s="111"/>
      <c r="B16" s="114"/>
      <c r="C16" s="84" t="s">
        <v>54</v>
      </c>
      <c r="D16" s="44">
        <f>+XV!D16+I!D16+II!D16+III!D16+IV!D16+V!D16+VI!D16+VII!D16+XVI!D16+VIII!D16+IX!D16+XIV!D16+X!D16+XI!D16+XII!D16+RM!D16+SI!D16</f>
        <v>7303</v>
      </c>
      <c r="E16" s="53"/>
      <c r="F16" s="44"/>
      <c r="G16" s="66"/>
      <c r="H16" s="43">
        <f>+XV!H16+I!H16+II!H16+III!H16+IV!H16+V!H16+VI!H16+VII!H16+XVI!H16+VIII!H16+IX!H16+XIV!H16+X!H16+XI!H16+XII!H16+RM!H16+SI!H16</f>
        <v>2500</v>
      </c>
      <c r="I16" s="44"/>
      <c r="J16" s="74"/>
      <c r="K16" s="44">
        <f>+XV!K16+I!K16+II!K16+III!K16+IV!K16+V!K16+VI!K16+VII!K16+XVI!K16+VIII!K16+IX!K16+XIV!K16+X!K16+XI!K16+XII!K16+RM!K16+SI!K16</f>
        <v>4803</v>
      </c>
      <c r="L16" s="44"/>
      <c r="M16" s="66"/>
      <c r="N16" s="44">
        <f>+XV!N16+I!N16+II!N16+III!N16+IV!N16+V!N16+VI!N16+VII!N16+XVI!N16+VIII!N16+IX!N16+XIV!N16+X!N16+XI!N16+XII!N16+RM!N16+SI!N16</f>
        <v>0</v>
      </c>
      <c r="O16" s="44"/>
      <c r="P16" s="74"/>
    </row>
    <row r="17" spans="1:16" ht="15" customHeight="1" x14ac:dyDescent="0.2">
      <c r="A17" s="111"/>
      <c r="B17" s="114"/>
      <c r="C17" s="84" t="s">
        <v>55</v>
      </c>
      <c r="D17" s="44">
        <f>+XV!D17+I!D17+II!D17+III!D17+IV!D17+V!D17+VI!D17+VII!D17+XVI!D17+VIII!D17+IX!D17+XIV!D17+X!D17+XI!D17+XII!D17+RM!D17+SI!D17</f>
        <v>7443</v>
      </c>
      <c r="E17" s="53"/>
      <c r="F17" s="44"/>
      <c r="G17" s="66"/>
      <c r="H17" s="43">
        <f>+XV!H17+I!H17+II!H17+III!H17+IV!H17+V!H17+VI!H17+VII!H17+XVI!H17+VIII!H17+IX!H17+XIV!H17+X!H17+XI!H17+XII!H17+RM!H17+SI!H17</f>
        <v>2907</v>
      </c>
      <c r="I17" s="44"/>
      <c r="J17" s="74"/>
      <c r="K17" s="44">
        <f>+XV!K17+I!K17+II!K17+III!K17+IV!K17+V!K17+VI!K17+VII!K17+XVI!K17+VIII!K17+IX!K17+XIV!K17+X!K17+XI!K17+XII!K17+RM!K17+SI!K17</f>
        <v>4536</v>
      </c>
      <c r="L17" s="44"/>
      <c r="M17" s="66"/>
      <c r="N17" s="44">
        <f>+XV!N17+I!N17+II!N17+III!N17+IV!N17+V!N17+VI!N17+VII!N17+XVI!N17+VIII!N17+IX!N17+XIV!N17+X!N17+XI!N17+XII!N17+RM!N17+SI!N17</f>
        <v>0</v>
      </c>
      <c r="O17" s="44"/>
      <c r="P17" s="74"/>
    </row>
    <row r="18" spans="1:16" s="3" customFormat="1" ht="15" customHeight="1" x14ac:dyDescent="0.2">
      <c r="A18" s="111"/>
      <c r="B18" s="114"/>
      <c r="C18" s="84" t="s">
        <v>56</v>
      </c>
      <c r="D18" s="35">
        <f>+XV!D18+I!D18+II!D18+III!D18+IV!D18+V!D18+VI!D18+VII!D18+XVI!D18+VIII!D18+IX!D18+XIV!D18+X!D18+XI!D18+XII!D18+RM!D18+SI!D18</f>
        <v>11397</v>
      </c>
      <c r="E18" s="55"/>
      <c r="F18" s="35"/>
      <c r="G18" s="68"/>
      <c r="H18" s="43">
        <f>+XV!H18+I!H18+II!H18+III!H18+IV!H18+V!H18+VI!H18+VII!H18+XVI!H18+VIII!H18+IX!H18+XIV!H18+X!H18+XI!H18+XII!H18+RM!H18+SI!H18</f>
        <v>4239</v>
      </c>
      <c r="I18" s="44"/>
      <c r="J18" s="74"/>
      <c r="K18" s="35">
        <f>+XV!K18+I!K18+II!K18+III!K18+IV!K18+V!K18+VI!K18+VII!K18+XVI!K18+VIII!K18+IX!K18+XIV!K18+X!K18+XI!K18+XII!K18+RM!K18+SI!K18</f>
        <v>7158</v>
      </c>
      <c r="L18" s="35"/>
      <c r="M18" s="68"/>
      <c r="N18" s="35">
        <f>+XV!N18+I!N18+II!N18+III!N18+IV!N18+V!N18+VI!N18+VII!N18+XVI!N18+VIII!N18+IX!N18+XIV!N18+X!N18+XI!N18+XII!N18+RM!N18+SI!N18</f>
        <v>0</v>
      </c>
      <c r="O18" s="44"/>
      <c r="P18" s="74"/>
    </row>
    <row r="19" spans="1:16" s="3" customFormat="1" ht="15" customHeight="1" x14ac:dyDescent="0.2">
      <c r="A19" s="112"/>
      <c r="B19" s="115"/>
      <c r="C19" s="85" t="s">
        <v>9</v>
      </c>
      <c r="D19" s="46">
        <f>+XV!D19+I!D19+II!D19+III!D19+IV!D19+V!D19+VI!D19+VII!D19+XVI!D19+VIII!D19+IX!D19+XIV!D19+X!D19+XI!D19+XII!D19+RM!D19+SI!D19</f>
        <v>107535</v>
      </c>
      <c r="E19" s="54"/>
      <c r="F19" s="46"/>
      <c r="G19" s="67"/>
      <c r="H19" s="87">
        <f>+XV!H19+I!H19+II!H19+III!H19+IV!H19+V!H19+VI!H19+VII!H19+XVI!H19+VIII!H19+IX!H19+XIV!H19+X!H19+XI!H19+XII!H19+RM!H19+SI!H19</f>
        <v>40540</v>
      </c>
      <c r="I19" s="46"/>
      <c r="J19" s="75"/>
      <c r="K19" s="46">
        <f>+XV!K19+I!K19+II!K19+III!K19+IV!K19+V!K19+VI!K19+VII!K19+XVI!K19+VIII!K19+IX!K19+XIV!K19+X!K19+XI!K19+XII!K19+RM!K19+SI!K19</f>
        <v>66995</v>
      </c>
      <c r="L19" s="46"/>
      <c r="M19" s="67"/>
      <c r="N19" s="46">
        <f>+XV!N19+I!N19+II!N19+III!N19+IV!N19+V!N19+VI!N19+VII!N19+XVI!N19+VIII!N19+IX!N19+XIV!N19+X!N19+XI!N19+XII!N19+RM!N19+SI!N19</f>
        <v>0</v>
      </c>
      <c r="O19" s="46"/>
      <c r="P19" s="75"/>
    </row>
    <row r="20" spans="1:16" ht="15" customHeight="1" x14ac:dyDescent="0.2">
      <c r="A20" s="110">
        <v>2</v>
      </c>
      <c r="B20" s="113" t="s">
        <v>57</v>
      </c>
      <c r="C20" s="84" t="s">
        <v>46</v>
      </c>
      <c r="D20" s="44">
        <f>+XV!D20+I!D20+II!D20+III!D20+IV!D20+V!D20+VI!D20+VII!D20+XVI!D20+VIII!D20+IX!D20+XIV!D20+X!D20+XI!D20+XII!D20+RM!D20+SI!D20</f>
        <v>630</v>
      </c>
      <c r="E20" s="53"/>
      <c r="F20" s="44"/>
      <c r="G20" s="66"/>
      <c r="H20" s="43">
        <f>+XV!H20+I!H20+II!H20+III!H20+IV!H20+V!H20+VI!H20+VII!H20+XVI!H20+VIII!H20+IX!H20+XIV!H20+X!H20+XI!H20+XII!H20+RM!H20+SI!H20</f>
        <v>248</v>
      </c>
      <c r="I20" s="44"/>
      <c r="J20" s="74"/>
      <c r="K20" s="44">
        <f>+XV!K20+I!K20+II!K20+III!K20+IV!K20+V!K20+VI!K20+VII!K20+XVI!K20+VIII!K20+IX!K20+XIV!K20+X!K20+XI!K20+XII!K20+RM!K20+SI!K20</f>
        <v>382</v>
      </c>
      <c r="L20" s="44"/>
      <c r="M20" s="66"/>
      <c r="N20" s="44">
        <f>+XV!N20+I!N20+II!N20+III!N20+IV!N20+V!N20+VI!N20+VII!N20+XVI!N20+VIII!N20+IX!N20+XIV!N20+X!N20+XI!N20+XII!N20+RM!N20+SI!N20</f>
        <v>0</v>
      </c>
      <c r="O20" s="44"/>
      <c r="P20" s="74"/>
    </row>
    <row r="21" spans="1:16" ht="15" customHeight="1" x14ac:dyDescent="0.2">
      <c r="A21" s="111"/>
      <c r="B21" s="114"/>
      <c r="C21" s="84" t="s">
        <v>47</v>
      </c>
      <c r="D21" s="44">
        <f>+XV!D21+I!D21+II!D21+III!D21+IV!D21+V!D21+VI!D21+VII!D21+XVI!D21+VIII!D21+IX!D21+XIV!D21+X!D21+XI!D21+XII!D21+RM!D21+SI!D21</f>
        <v>6225</v>
      </c>
      <c r="E21" s="53"/>
      <c r="F21" s="44"/>
      <c r="G21" s="66"/>
      <c r="H21" s="43">
        <f>+XV!H21+I!H21+II!H21+III!H21+IV!H21+V!H21+VI!H21+VII!H21+XVI!H21+VIII!H21+IX!H21+XIV!H21+X!H21+XI!H21+XII!H21+RM!H21+SI!H21</f>
        <v>2497</v>
      </c>
      <c r="I21" s="44"/>
      <c r="J21" s="74"/>
      <c r="K21" s="44">
        <f>+XV!K21+I!K21+II!K21+III!K21+IV!K21+V!K21+VI!K21+VII!K21+XVI!K21+VIII!K21+IX!K21+XIV!K21+X!K21+XI!K21+XII!K21+RM!K21+SI!K21</f>
        <v>3728</v>
      </c>
      <c r="L21" s="44"/>
      <c r="M21" s="66"/>
      <c r="N21" s="44">
        <f>+XV!N21+I!N21+II!N21+III!N21+IV!N21+V!N21+VI!N21+VII!N21+XVI!N21+VIII!N21+IX!N21+XIV!N21+X!N21+XI!N21+XII!N21+RM!N21+SI!N21</f>
        <v>0</v>
      </c>
      <c r="O21" s="44"/>
      <c r="P21" s="74"/>
    </row>
    <row r="22" spans="1:16" ht="15" customHeight="1" x14ac:dyDescent="0.2">
      <c r="A22" s="111"/>
      <c r="B22" s="114"/>
      <c r="C22" s="84" t="s">
        <v>48</v>
      </c>
      <c r="D22" s="44">
        <f>+XV!D22+I!D22+II!D22+III!D22+IV!D22+V!D22+VI!D22+VII!D22+XVI!D22+VIII!D22+IX!D22+XIV!D22+X!D22+XI!D22+XII!D22+RM!D22+SI!D22</f>
        <v>25939</v>
      </c>
      <c r="E22" s="53"/>
      <c r="F22" s="44"/>
      <c r="G22" s="66"/>
      <c r="H22" s="43">
        <f>+XV!H22+I!H22+II!H22+III!H22+IV!H22+V!H22+VI!H22+VII!H22+XVI!H22+VIII!H22+IX!H22+XIV!H22+X!H22+XI!H22+XII!H22+RM!H22+SI!H22</f>
        <v>11692</v>
      </c>
      <c r="I22" s="44"/>
      <c r="J22" s="74"/>
      <c r="K22" s="44">
        <f>+XV!K22+I!K22+II!K22+III!K22+IV!K22+V!K22+VI!K22+VII!K22+XVI!K22+VIII!K22+IX!K22+XIV!K22+X!K22+XI!K22+XII!K22+RM!K22+SI!K22</f>
        <v>14247</v>
      </c>
      <c r="L22" s="44"/>
      <c r="M22" s="66"/>
      <c r="N22" s="44">
        <f>+XV!N22+I!N22+II!N22+III!N22+IV!N22+V!N22+VI!N22+VII!N22+XVI!N22+VIII!N22+IX!N22+XIV!N22+X!N22+XI!N22+XII!N22+RM!N22+SI!N22</f>
        <v>0</v>
      </c>
      <c r="O22" s="44"/>
      <c r="P22" s="74"/>
    </row>
    <row r="23" spans="1:16" ht="15" customHeight="1" x14ac:dyDescent="0.2">
      <c r="A23" s="111"/>
      <c r="B23" s="114"/>
      <c r="C23" s="84" t="s">
        <v>49</v>
      </c>
      <c r="D23" s="44">
        <f>+XV!D23+I!D23+II!D23+III!D23+IV!D23+V!D23+VI!D23+VII!D23+XVI!D23+VIII!D23+IX!D23+XIV!D23+X!D23+XI!D23+XII!D23+RM!D23+SI!D23</f>
        <v>20679</v>
      </c>
      <c r="E23" s="53"/>
      <c r="F23" s="44"/>
      <c r="G23" s="66"/>
      <c r="H23" s="43">
        <f>+XV!H23+I!H23+II!H23+III!H23+IV!H23+V!H23+VI!H23+VII!H23+XVI!H23+VIII!H23+IX!H23+XIV!H23+X!H23+XI!H23+XII!H23+RM!H23+SI!H23</f>
        <v>9010</v>
      </c>
      <c r="I23" s="44"/>
      <c r="J23" s="74"/>
      <c r="K23" s="44">
        <f>+XV!K23+I!K23+II!K23+III!K23+IV!K23+V!K23+VI!K23+VII!K23+XVI!K23+VIII!K23+IX!K23+XIV!K23+X!K23+XI!K23+XII!K23+RM!K23+SI!K23</f>
        <v>11669</v>
      </c>
      <c r="L23" s="44"/>
      <c r="M23" s="66"/>
      <c r="N23" s="44">
        <f>+XV!N23+I!N23+II!N23+III!N23+IV!N23+V!N23+VI!N23+VII!N23+XVI!N23+VIII!N23+IX!N23+XIV!N23+X!N23+XI!N23+XII!N23+RM!N23+SI!N23</f>
        <v>0</v>
      </c>
      <c r="O23" s="44"/>
      <c r="P23" s="74"/>
    </row>
    <row r="24" spans="1:16" ht="15" customHeight="1" x14ac:dyDescent="0.2">
      <c r="A24" s="111"/>
      <c r="B24" s="114"/>
      <c r="C24" s="84" t="s">
        <v>50</v>
      </c>
      <c r="D24" s="44">
        <f>+XV!D24+I!D24+II!D24+III!D24+IV!D24+V!D24+VI!D24+VII!D24+XVI!D24+VIII!D24+IX!D24+XIV!D24+X!D24+XI!D24+XII!D24+RM!D24+SI!D24</f>
        <v>15038</v>
      </c>
      <c r="E24" s="53"/>
      <c r="F24" s="44"/>
      <c r="G24" s="66"/>
      <c r="H24" s="43">
        <f>+XV!H24+I!H24+II!H24+III!H24+IV!H24+V!H24+VI!H24+VII!H24+XVI!H24+VIII!H24+IX!H24+XIV!H24+X!H24+XI!H24+XII!H24+RM!H24+SI!H24</f>
        <v>6104</v>
      </c>
      <c r="I24" s="44"/>
      <c r="J24" s="74"/>
      <c r="K24" s="44">
        <f>+XV!K24+I!K24+II!K24+III!K24+IV!K24+V!K24+VI!K24+VII!K24+XVI!K24+VIII!K24+IX!K24+XIV!K24+X!K24+XI!K24+XII!K24+RM!K24+SI!K24</f>
        <v>8934</v>
      </c>
      <c r="L24" s="44"/>
      <c r="M24" s="66"/>
      <c r="N24" s="44">
        <f>+XV!N24+I!N24+II!N24+III!N24+IV!N24+V!N24+VI!N24+VII!N24+XVI!N24+VIII!N24+IX!N24+XIV!N24+X!N24+XI!N24+XII!N24+RM!N24+SI!N24</f>
        <v>0</v>
      </c>
      <c r="O24" s="44"/>
      <c r="P24" s="74"/>
    </row>
    <row r="25" spans="1:16" ht="15" customHeight="1" x14ac:dyDescent="0.2">
      <c r="A25" s="111"/>
      <c r="B25" s="114"/>
      <c r="C25" s="84" t="s">
        <v>51</v>
      </c>
      <c r="D25" s="44">
        <f>+XV!D25+I!D25+II!D25+III!D25+IV!D25+V!D25+VI!D25+VII!D25+XVI!D25+VIII!D25+IX!D25+XIV!D25+X!D25+XI!D25+XII!D25+RM!D25+SI!D25</f>
        <v>9980</v>
      </c>
      <c r="E25" s="53"/>
      <c r="F25" s="44"/>
      <c r="G25" s="66"/>
      <c r="H25" s="43">
        <f>+XV!H25+I!H25+II!H25+III!H25+IV!H25+V!H25+VI!H25+VII!H25+XVI!H25+VIII!H25+IX!H25+XIV!H25+X!H25+XI!H25+XII!H25+RM!H25+SI!H25</f>
        <v>3831</v>
      </c>
      <c r="I25" s="44"/>
      <c r="J25" s="74"/>
      <c r="K25" s="44">
        <f>+XV!K25+I!K25+II!K25+III!K25+IV!K25+V!K25+VI!K25+VII!K25+XVI!K25+VIII!K25+IX!K25+XIV!K25+X!K25+XI!K25+XII!K25+RM!K25+SI!K25</f>
        <v>6149</v>
      </c>
      <c r="L25" s="44"/>
      <c r="M25" s="66"/>
      <c r="N25" s="44">
        <f>+XV!N25+I!N25+II!N25+III!N25+IV!N25+V!N25+VI!N25+VII!N25+XVI!N25+VIII!N25+IX!N25+XIV!N25+X!N25+XI!N25+XII!N25+RM!N25+SI!N25</f>
        <v>0</v>
      </c>
      <c r="O25" s="44"/>
      <c r="P25" s="74"/>
    </row>
    <row r="26" spans="1:16" s="3" customFormat="1" ht="15" customHeight="1" x14ac:dyDescent="0.2">
      <c r="A26" s="111"/>
      <c r="B26" s="114"/>
      <c r="C26" s="84" t="s">
        <v>52</v>
      </c>
      <c r="D26" s="35">
        <f>+XV!D26+I!D26+II!D26+III!D26+IV!D26+V!D26+VI!D26+VII!D26+XVI!D26+VIII!D26+IX!D26+XIV!D26+X!D26+XI!D26+XII!D26+RM!D26+SI!D26</f>
        <v>6717</v>
      </c>
      <c r="E26" s="55"/>
      <c r="F26" s="35"/>
      <c r="G26" s="68"/>
      <c r="H26" s="43">
        <f>+XV!H26+I!H26+II!H26+III!H26+IV!H26+V!H26+VI!H26+VII!H26+XVI!H26+VIII!H26+IX!H26+XIV!H26+X!H26+XI!H26+XII!H26+RM!H26+SI!H26</f>
        <v>2670</v>
      </c>
      <c r="I26" s="44"/>
      <c r="J26" s="74"/>
      <c r="K26" s="35">
        <f>+XV!K26+I!K26+II!K26+III!K26+IV!K26+V!K26+VI!K26+VII!K26+XVI!K26+VIII!K26+IX!K26+XIV!K26+X!K26+XI!K26+XII!K26+RM!K26+SI!K26</f>
        <v>4047</v>
      </c>
      <c r="L26" s="35"/>
      <c r="M26" s="68"/>
      <c r="N26" s="35">
        <f>+XV!N26+I!N26+II!N26+III!N26+IV!N26+V!N26+VI!N26+VII!N26+XVI!N26+VIII!N26+IX!N26+XIV!N26+X!N26+XI!N26+XII!N26+RM!N26+SI!N26</f>
        <v>0</v>
      </c>
      <c r="O26" s="44"/>
      <c r="P26" s="74"/>
    </row>
    <row r="27" spans="1:16" ht="15" customHeight="1" x14ac:dyDescent="0.2">
      <c r="A27" s="111"/>
      <c r="B27" s="114"/>
      <c r="C27" s="84" t="s">
        <v>53</v>
      </c>
      <c r="D27" s="44">
        <f>+XV!D27+I!D27+II!D27+III!D27+IV!D27+V!D27+VI!D27+VII!D27+XVI!D27+VIII!D27+IX!D27+XIV!D27+X!D27+XI!D27+XII!D27+RM!D27+SI!D27</f>
        <v>5014</v>
      </c>
      <c r="E27" s="53"/>
      <c r="F27" s="44"/>
      <c r="G27" s="66"/>
      <c r="H27" s="43">
        <f>+XV!H27+I!H27+II!H27+III!H27+IV!H27+V!H27+VI!H27+VII!H27+XVI!H27+VIII!H27+IX!H27+XIV!H27+X!H27+XI!H27+XII!H27+RM!H27+SI!H27</f>
        <v>1921</v>
      </c>
      <c r="I27" s="44"/>
      <c r="J27" s="74"/>
      <c r="K27" s="44">
        <f>+XV!K27+I!K27+II!K27+III!K27+IV!K27+V!K27+VI!K27+VII!K27+XVI!K27+VIII!K27+IX!K27+XIV!K27+X!K27+XI!K27+XII!K27+RM!K27+SI!K27</f>
        <v>3093</v>
      </c>
      <c r="L27" s="44"/>
      <c r="M27" s="66"/>
      <c r="N27" s="44">
        <f>+XV!N27+I!N27+II!N27+III!N27+IV!N27+V!N27+VI!N27+VII!N27+XVI!N27+VIII!N27+IX!N27+XIV!N27+X!N27+XI!N27+XII!N27+RM!N27+SI!N27</f>
        <v>0</v>
      </c>
      <c r="O27" s="44"/>
      <c r="P27" s="74"/>
    </row>
    <row r="28" spans="1:16" ht="15" customHeight="1" x14ac:dyDescent="0.2">
      <c r="A28" s="111"/>
      <c r="B28" s="114"/>
      <c r="C28" s="84" t="s">
        <v>54</v>
      </c>
      <c r="D28" s="44">
        <f>+XV!D28+I!D28+II!D28+III!D28+IV!D28+V!D28+VI!D28+VII!D28+XVI!D28+VIII!D28+IX!D28+XIV!D28+X!D28+XI!D28+XII!D28+RM!D28+SI!D28</f>
        <v>2235</v>
      </c>
      <c r="E28" s="53"/>
      <c r="F28" s="44"/>
      <c r="G28" s="66"/>
      <c r="H28" s="43">
        <f>+XV!H28+I!H28+II!H28+III!H28+IV!H28+V!H28+VI!H28+VII!H28+XVI!H28+VIII!H28+IX!H28+XIV!H28+X!H28+XI!H28+XII!H28+RM!H28+SI!H28</f>
        <v>818</v>
      </c>
      <c r="I28" s="44"/>
      <c r="J28" s="74"/>
      <c r="K28" s="44">
        <f>+XV!K28+I!K28+II!K28+III!K28+IV!K28+V!K28+VI!K28+VII!K28+XVI!K28+VIII!K28+IX!K28+XIV!K28+X!K28+XI!K28+XII!K28+RM!K28+SI!K28</f>
        <v>1417</v>
      </c>
      <c r="L28" s="44"/>
      <c r="M28" s="66"/>
      <c r="N28" s="44">
        <f>+XV!N28+I!N28+II!N28+III!N28+IV!N28+V!N28+VI!N28+VII!N28+XVI!N28+VIII!N28+IX!N28+XIV!N28+X!N28+XI!N28+XII!N28+RM!N28+SI!N28</f>
        <v>0</v>
      </c>
      <c r="O28" s="44"/>
      <c r="P28" s="74"/>
    </row>
    <row r="29" spans="1:16" ht="15" customHeight="1" x14ac:dyDescent="0.2">
      <c r="A29" s="111"/>
      <c r="B29" s="114"/>
      <c r="C29" s="84" t="s">
        <v>55</v>
      </c>
      <c r="D29" s="44">
        <f>+XV!D29+I!D29+II!D29+III!D29+IV!D29+V!D29+VI!D29+VII!D29+XVI!D29+VIII!D29+IX!D29+XIV!D29+X!D29+XI!D29+XII!D29+RM!D29+SI!D29</f>
        <v>1119</v>
      </c>
      <c r="E29" s="53"/>
      <c r="F29" s="44"/>
      <c r="G29" s="66"/>
      <c r="H29" s="43">
        <f>+XV!H29+I!H29+II!H29+III!H29+IV!H29+V!H29+VI!H29+VII!H29+XVI!H29+VIII!H29+IX!H29+XIV!H29+X!H29+XI!H29+XII!H29+RM!H29+SI!H29</f>
        <v>481</v>
      </c>
      <c r="I29" s="44"/>
      <c r="J29" s="74"/>
      <c r="K29" s="44">
        <f>+XV!K29+I!K29+II!K29+III!K29+IV!K29+V!K29+VI!K29+VII!K29+XVI!K29+VIII!K29+IX!K29+XIV!K29+X!K29+XI!K29+XII!K29+RM!K29+SI!K29</f>
        <v>638</v>
      </c>
      <c r="L29" s="44"/>
      <c r="M29" s="66"/>
      <c r="N29" s="44">
        <f>+XV!N29+I!N29+II!N29+III!N29+IV!N29+V!N29+VI!N29+VII!N29+XVI!N29+VIII!N29+IX!N29+XIV!N29+X!N29+XI!N29+XII!N29+RM!N29+SI!N29</f>
        <v>0</v>
      </c>
      <c r="O29" s="44"/>
      <c r="P29" s="74"/>
    </row>
    <row r="30" spans="1:16" s="3" customFormat="1" ht="15" customHeight="1" x14ac:dyDescent="0.2">
      <c r="A30" s="111"/>
      <c r="B30" s="114"/>
      <c r="C30" s="84" t="s">
        <v>56</v>
      </c>
      <c r="D30" s="35">
        <f>+XV!D30+I!D30+II!D30+III!D30+IV!D30+V!D30+VI!D30+VII!D30+XVI!D30+VIII!D30+IX!D30+XIV!D30+X!D30+XI!D30+XII!D30+RM!D30+SI!D30</f>
        <v>1461</v>
      </c>
      <c r="E30" s="55"/>
      <c r="F30" s="35"/>
      <c r="G30" s="68"/>
      <c r="H30" s="43">
        <f>+XV!H30+I!H30+II!H30+III!H30+IV!H30+V!H30+VI!H30+VII!H30+XVI!H30+VIII!H30+IX!H30+XIV!H30+X!H30+XI!H30+XII!H30+RM!H30+SI!H30</f>
        <v>1181</v>
      </c>
      <c r="I30" s="44"/>
      <c r="J30" s="74"/>
      <c r="K30" s="35">
        <f>+XV!K30+I!K30+II!K30+III!K30+IV!K30+V!K30+VI!K30+VII!K30+XVI!K30+VIII!K30+IX!K30+XIV!K30+X!K30+XI!K30+XII!K30+RM!K30+SI!K30</f>
        <v>280</v>
      </c>
      <c r="L30" s="35"/>
      <c r="M30" s="68"/>
      <c r="N30" s="35">
        <f>+XV!N30+I!N30+II!N30+III!N30+IV!N30+V!N30+VI!N30+VII!N30+XVI!N30+VIII!N30+IX!N30+XIV!N30+X!N30+XI!N30+XII!N30+RM!N30+SI!N30</f>
        <v>0</v>
      </c>
      <c r="O30" s="44"/>
      <c r="P30" s="74"/>
    </row>
    <row r="31" spans="1:16" s="3" customFormat="1" ht="15" customHeight="1" x14ac:dyDescent="0.2">
      <c r="A31" s="112"/>
      <c r="B31" s="115"/>
      <c r="C31" s="85" t="s">
        <v>9</v>
      </c>
      <c r="D31" s="46">
        <f>+XV!D31+I!D31+II!D31+III!D31+IV!D31+V!D31+VI!D31+VII!D31+XVI!D31+VIII!D31+IX!D31+XIV!D31+X!D31+XI!D31+XII!D31+RM!D31+SI!D31</f>
        <v>95037</v>
      </c>
      <c r="E31" s="54"/>
      <c r="F31" s="46"/>
      <c r="G31" s="67"/>
      <c r="H31" s="87">
        <f>+XV!H31+I!H31+II!H31+III!H31+IV!H31+V!H31+VI!H31+VII!H31+XVI!H31+VIII!H31+IX!H31+XIV!H31+X!H31+XI!H31+XII!H31+RM!H31+SI!H31</f>
        <v>40453</v>
      </c>
      <c r="I31" s="46"/>
      <c r="J31" s="75"/>
      <c r="K31" s="46">
        <f>+XV!K31+I!K31+II!K31+III!K31+IV!K31+V!K31+VI!K31+VII!K31+XVI!K31+VIII!K31+IX!K31+XIV!K31+X!K31+XI!K31+XII!K31+RM!K31+SI!K31</f>
        <v>54584</v>
      </c>
      <c r="L31" s="46"/>
      <c r="M31" s="67"/>
      <c r="N31" s="46">
        <f>+XV!N31+I!N31+II!N31+III!N31+IV!N31+V!N31+VI!N31+VII!N31+XVI!N31+VIII!N31+IX!N31+XIV!N31+X!N31+XI!N31+XII!N31+RM!N31+SI!N31</f>
        <v>0</v>
      </c>
      <c r="O31" s="46"/>
      <c r="P31" s="75"/>
    </row>
    <row r="32" spans="1:16" ht="15" customHeight="1" x14ac:dyDescent="0.2">
      <c r="A32" s="110">
        <v>3</v>
      </c>
      <c r="B32" s="113" t="s">
        <v>58</v>
      </c>
      <c r="C32" s="84" t="s">
        <v>46</v>
      </c>
      <c r="D32" s="44">
        <f>+XV!D32+I!D32+II!D32+III!D32+IV!D32+V!D32+VI!D32+VII!D32+XVI!D32+VIII!D32+IX!D32+XIV!D32+X!D32+XI!D32+XII!D32+RM!D32+SI!D32</f>
        <v>449</v>
      </c>
      <c r="E32" s="44"/>
      <c r="F32" s="44"/>
      <c r="G32" s="66"/>
      <c r="H32" s="43">
        <f>+XV!H32+I!H32+II!H32+III!H32+IV!H32+V!H32+VI!H32+VII!H32+XVI!H32+VIII!H32+IX!H32+XIV!H32+X!H32+XI!H32+XII!H32+RM!H32+SI!H32</f>
        <v>150</v>
      </c>
      <c r="I32" s="44"/>
      <c r="J32" s="74"/>
      <c r="K32" s="44">
        <f>+XV!K32+I!K32+II!K32+III!K32+IV!K32+V!K32+VI!K32+VII!K32+XVI!K32+VIII!K32+IX!K32+XIV!K32+X!K32+XI!K32+XII!K32+RM!K32+SI!K32</f>
        <v>299</v>
      </c>
      <c r="L32" s="44"/>
      <c r="M32" s="66"/>
      <c r="N32" s="44">
        <f>+XV!N32+I!N32+II!N32+III!N32+IV!N32+V!N32+VI!N32+VII!N32+XVI!N32+VIII!N32+IX!N32+XIV!N32+X!N32+XI!N32+XII!N32+RM!N32+SI!N32</f>
        <v>0</v>
      </c>
      <c r="O32" s="44"/>
      <c r="P32" s="74"/>
    </row>
    <row r="33" spans="1:16" ht="15" customHeight="1" x14ac:dyDescent="0.2">
      <c r="A33" s="111"/>
      <c r="B33" s="114"/>
      <c r="C33" s="84" t="s">
        <v>47</v>
      </c>
      <c r="D33" s="44">
        <f>+XV!D33+I!D33+II!D33+III!D33+IV!D33+V!D33+VI!D33+VII!D33+XVI!D33+VIII!D33+IX!D33+XIV!D33+X!D33+XI!D33+XII!D33+RM!D33+SI!D33</f>
        <v>4823</v>
      </c>
      <c r="E33" s="44"/>
      <c r="F33" s="44"/>
      <c r="G33" s="66"/>
      <c r="H33" s="43">
        <f>+XV!H33+I!H33+II!H33+III!H33+IV!H33+V!H33+VI!H33+VII!H33+XVI!H33+VIII!H33+IX!H33+XIV!H33+X!H33+XI!H33+XII!H33+RM!H33+SI!H33</f>
        <v>1960</v>
      </c>
      <c r="I33" s="44"/>
      <c r="J33" s="74"/>
      <c r="K33" s="44">
        <f>+XV!K33+I!K33+II!K33+III!K33+IV!K33+V!K33+VI!K33+VII!K33+XVI!K33+VIII!K33+IX!K33+XIV!K33+X!K33+XI!K33+XII!K33+RM!K33+SI!K33</f>
        <v>2863</v>
      </c>
      <c r="L33" s="44"/>
      <c r="M33" s="66"/>
      <c r="N33" s="44">
        <f>+XV!N33+I!N33+II!N33+III!N33+IV!N33+V!N33+VI!N33+VII!N33+XVI!N33+VIII!N33+IX!N33+XIV!N33+X!N33+XI!N33+XII!N33+RM!N33+SI!N33</f>
        <v>0</v>
      </c>
      <c r="O33" s="44"/>
      <c r="P33" s="74"/>
    </row>
    <row r="34" spans="1:16" ht="15" customHeight="1" x14ac:dyDescent="0.2">
      <c r="A34" s="111"/>
      <c r="B34" s="114"/>
      <c r="C34" s="84" t="s">
        <v>48</v>
      </c>
      <c r="D34" s="44">
        <f>+XV!D34+I!D34+II!D34+III!D34+IV!D34+V!D34+VI!D34+VII!D34+XVI!D34+VIII!D34+IX!D34+XIV!D34+X!D34+XI!D34+XII!D34+RM!D34+SI!D34</f>
        <v>17912</v>
      </c>
      <c r="E34" s="44"/>
      <c r="F34" s="44"/>
      <c r="G34" s="66"/>
      <c r="H34" s="43">
        <f>+XV!H34+I!H34+II!H34+III!H34+IV!H34+V!H34+VI!H34+VII!H34+XVI!H34+VIII!H34+IX!H34+XIV!H34+X!H34+XI!H34+XII!H34+RM!H34+SI!H34</f>
        <v>8348</v>
      </c>
      <c r="I34" s="44"/>
      <c r="J34" s="74"/>
      <c r="K34" s="44">
        <f>+XV!K34+I!K34+II!K34+III!K34+IV!K34+V!K34+VI!K34+VII!K34+XVI!K34+VIII!K34+IX!K34+XIV!K34+X!K34+XI!K34+XII!K34+RM!K34+SI!K34</f>
        <v>9564</v>
      </c>
      <c r="L34" s="44"/>
      <c r="M34" s="66"/>
      <c r="N34" s="44">
        <f>+XV!N34+I!N34+II!N34+III!N34+IV!N34+V!N34+VI!N34+VII!N34+XVI!N34+VIII!N34+IX!N34+XIV!N34+X!N34+XI!N34+XII!N34+RM!N34+SI!N34</f>
        <v>0</v>
      </c>
      <c r="O34" s="44"/>
      <c r="P34" s="74"/>
    </row>
    <row r="35" spans="1:16" ht="15" customHeight="1" x14ac:dyDescent="0.2">
      <c r="A35" s="111"/>
      <c r="B35" s="114"/>
      <c r="C35" s="84" t="s">
        <v>49</v>
      </c>
      <c r="D35" s="44">
        <f>+XV!D35+I!D35+II!D35+III!D35+IV!D35+V!D35+VI!D35+VII!D35+XVI!D35+VIII!D35+IX!D35+XIV!D35+X!D35+XI!D35+XII!D35+RM!D35+SI!D35</f>
        <v>4148</v>
      </c>
      <c r="E35" s="44"/>
      <c r="F35" s="44"/>
      <c r="G35" s="66"/>
      <c r="H35" s="43">
        <f>+XV!H35+I!H35+II!H35+III!H35+IV!H35+V!H35+VI!H35+VII!H35+XVI!H35+VIII!H35+IX!H35+XIV!H35+X!H35+XI!H35+XII!H35+RM!H35+SI!H35</f>
        <v>2292</v>
      </c>
      <c r="I35" s="44"/>
      <c r="J35" s="74"/>
      <c r="K35" s="44">
        <f>+XV!K35+I!K35+II!K35+III!K35+IV!K35+V!K35+VI!K35+VII!K35+XVI!K35+VIII!K35+IX!K35+XIV!K35+X!K35+XI!K35+XII!K35+RM!K35+SI!K35</f>
        <v>1856</v>
      </c>
      <c r="L35" s="44"/>
      <c r="M35" s="66"/>
      <c r="N35" s="44">
        <f>+XV!N35+I!N35+II!N35+III!N35+IV!N35+V!N35+VI!N35+VII!N35+XVI!N35+VIII!N35+IX!N35+XIV!N35+X!N35+XI!N35+XII!N35+RM!N35+SI!N35</f>
        <v>0</v>
      </c>
      <c r="O35" s="44"/>
      <c r="P35" s="74"/>
    </row>
    <row r="36" spans="1:16" ht="15" customHeight="1" x14ac:dyDescent="0.2">
      <c r="A36" s="111"/>
      <c r="B36" s="114"/>
      <c r="C36" s="84" t="s">
        <v>50</v>
      </c>
      <c r="D36" s="44">
        <f>+XV!D36+I!D36+II!D36+III!D36+IV!D36+V!D36+VI!D36+VII!D36+XVI!D36+VIII!D36+IX!D36+XIV!D36+X!D36+XI!D36+XII!D36+RM!D36+SI!D36</f>
        <v>-3948</v>
      </c>
      <c r="E36" s="44"/>
      <c r="F36" s="44"/>
      <c r="G36" s="66"/>
      <c r="H36" s="43">
        <f>+XV!H36+I!H36+II!H36+III!H36+IV!H36+V!H36+VI!H36+VII!H36+XVI!H36+VIII!H36+IX!H36+XIV!H36+X!H36+XI!H36+XII!H36+RM!H36+SI!H36</f>
        <v>-1412</v>
      </c>
      <c r="I36" s="44"/>
      <c r="J36" s="74"/>
      <c r="K36" s="44">
        <f>+XV!K36+I!K36+II!K36+III!K36+IV!K36+V!K36+VI!K36+VII!K36+XVI!K36+VIII!K36+IX!K36+XIV!K36+X!K36+XI!K36+XII!K36+RM!K36+SI!K36</f>
        <v>-2536</v>
      </c>
      <c r="L36" s="44"/>
      <c r="M36" s="66"/>
      <c r="N36" s="44">
        <f>+XV!N36+I!N36+II!N36+III!N36+IV!N36+V!N36+VI!N36+VII!N36+XVI!N36+VIII!N36+IX!N36+XIV!N36+X!N36+XI!N36+XII!N36+RM!N36+SI!N36</f>
        <v>0</v>
      </c>
      <c r="O36" s="44"/>
      <c r="P36" s="74"/>
    </row>
    <row r="37" spans="1:16" ht="15" customHeight="1" x14ac:dyDescent="0.2">
      <c r="A37" s="111"/>
      <c r="B37" s="114"/>
      <c r="C37" s="84" t="s">
        <v>51</v>
      </c>
      <c r="D37" s="44">
        <f>+XV!D37+I!D37+II!D37+III!D37+IV!D37+V!D37+VI!D37+VII!D37+XVI!D37+VIII!D37+IX!D37+XIV!D37+X!D37+XI!D37+XII!D37+RM!D37+SI!D37</f>
        <v>-5018</v>
      </c>
      <c r="E37" s="44"/>
      <c r="F37" s="44"/>
      <c r="G37" s="66"/>
      <c r="H37" s="43">
        <f>+XV!H37+I!H37+II!H37+III!H37+IV!H37+V!H37+VI!H37+VII!H37+XVI!H37+VIII!H37+IX!H37+XIV!H37+X!H37+XI!H37+XII!H37+RM!H37+SI!H37</f>
        <v>-1568</v>
      </c>
      <c r="I37" s="44"/>
      <c r="J37" s="74"/>
      <c r="K37" s="44">
        <f>+XV!K37+I!K37+II!K37+III!K37+IV!K37+V!K37+VI!K37+VII!K37+XVI!K37+VIII!K37+IX!K37+XIV!K37+X!K37+XI!K37+XII!K37+RM!K37+SI!K37</f>
        <v>-3450</v>
      </c>
      <c r="L37" s="44"/>
      <c r="M37" s="66"/>
      <c r="N37" s="44">
        <f>+XV!N37+I!N37+II!N37+III!N37+IV!N37+V!N37+VI!N37+VII!N37+XVI!N37+VIII!N37+IX!N37+XIV!N37+X!N37+XI!N37+XII!N37+RM!N37+SI!N37</f>
        <v>0</v>
      </c>
      <c r="O37" s="44"/>
      <c r="P37" s="74"/>
    </row>
    <row r="38" spans="1:16" s="3" customFormat="1" ht="15" customHeight="1" x14ac:dyDescent="0.2">
      <c r="A38" s="111"/>
      <c r="B38" s="114"/>
      <c r="C38" s="84" t="s">
        <v>52</v>
      </c>
      <c r="D38" s="35">
        <f>+XV!D38+I!D38+II!D38+III!D38+IV!D38+V!D38+VI!D38+VII!D38+XVI!D38+VIII!D38+IX!D38+XIV!D38+X!D38+XI!D38+XII!D38+RM!D38+SI!D38</f>
        <v>-4860</v>
      </c>
      <c r="E38" s="35"/>
      <c r="F38" s="35"/>
      <c r="G38" s="68"/>
      <c r="H38" s="43">
        <f>+XV!H38+I!H38+II!H38+III!H38+IV!H38+V!H38+VI!H38+VII!H38+XVI!H38+VIII!H38+IX!H38+XIV!H38+X!H38+XI!H38+XII!H38+RM!H38+SI!H38</f>
        <v>-1321</v>
      </c>
      <c r="I38" s="44"/>
      <c r="J38" s="74"/>
      <c r="K38" s="35">
        <f>+XV!K38+I!K38+II!K38+III!K38+IV!K38+V!K38+VI!K38+VII!K38+XVI!K38+VIII!K38+IX!K38+XIV!K38+X!K38+XI!K38+XII!K38+RM!K38+SI!K38</f>
        <v>-3539</v>
      </c>
      <c r="L38" s="35"/>
      <c r="M38" s="68"/>
      <c r="N38" s="35">
        <f>+XV!N38+I!N38+II!N38+III!N38+IV!N38+V!N38+VI!N38+VII!N38+XVI!N38+VIII!N38+IX!N38+XIV!N38+X!N38+XI!N38+XII!N38+RM!N38+SI!N38</f>
        <v>0</v>
      </c>
      <c r="O38" s="44"/>
      <c r="P38" s="74"/>
    </row>
    <row r="39" spans="1:16" ht="15" customHeight="1" x14ac:dyDescent="0.2">
      <c r="A39" s="111"/>
      <c r="B39" s="114"/>
      <c r="C39" s="84" t="s">
        <v>53</v>
      </c>
      <c r="D39" s="44">
        <f>+XV!D39+I!D39+II!D39+III!D39+IV!D39+V!D39+VI!D39+VII!D39+XVI!D39+VIII!D39+IX!D39+XIV!D39+X!D39+XI!D39+XII!D39+RM!D39+SI!D39</f>
        <v>-4676</v>
      </c>
      <c r="E39" s="44"/>
      <c r="F39" s="44"/>
      <c r="G39" s="66"/>
      <c r="H39" s="43">
        <f>+XV!H39+I!H39+II!H39+III!H39+IV!H39+V!H39+VI!H39+VII!H39+XVI!H39+VIII!H39+IX!H39+XIV!H39+X!H39+XI!H39+XII!H39+RM!H39+SI!H39</f>
        <v>-1370</v>
      </c>
      <c r="I39" s="44"/>
      <c r="J39" s="74"/>
      <c r="K39" s="44">
        <f>+XV!K39+I!K39+II!K39+III!K39+IV!K39+V!K39+VI!K39+VII!K39+XVI!K39+VIII!K39+IX!K39+XIV!K39+X!K39+XI!K39+XII!K39+RM!K39+SI!K39</f>
        <v>-3306</v>
      </c>
      <c r="L39" s="44"/>
      <c r="M39" s="66"/>
      <c r="N39" s="44">
        <f>+XV!N39+I!N39+II!N39+III!N39+IV!N39+V!N39+VI!N39+VII!N39+XVI!N39+VIII!N39+IX!N39+XIV!N39+X!N39+XI!N39+XII!N39+RM!N39+SI!N39</f>
        <v>0</v>
      </c>
      <c r="O39" s="44"/>
      <c r="P39" s="74"/>
    </row>
    <row r="40" spans="1:16" ht="15" customHeight="1" x14ac:dyDescent="0.2">
      <c r="A40" s="111"/>
      <c r="B40" s="114"/>
      <c r="C40" s="84" t="s">
        <v>54</v>
      </c>
      <c r="D40" s="44">
        <f>+XV!D40+I!D40+II!D40+III!D40+IV!D40+V!D40+VI!D40+VII!D40+XVI!D40+VIII!D40+IX!D40+XIV!D40+X!D40+XI!D40+XII!D40+RM!D40+SI!D40</f>
        <v>-5068</v>
      </c>
      <c r="E40" s="44"/>
      <c r="F40" s="44"/>
      <c r="G40" s="66"/>
      <c r="H40" s="43">
        <f>+XV!H40+I!H40+II!H40+III!H40+IV!H40+V!H40+VI!H40+VII!H40+XVI!H40+VIII!H40+IX!H40+XIV!H40+X!H40+XI!H40+XII!H40+RM!H40+SI!H40</f>
        <v>-1682</v>
      </c>
      <c r="I40" s="44"/>
      <c r="J40" s="74"/>
      <c r="K40" s="44">
        <f>+XV!K40+I!K40+II!K40+III!K40+IV!K40+V!K40+VI!K40+VII!K40+XVI!K40+VIII!K40+IX!K40+XIV!K40+X!K40+XI!K40+XII!K40+RM!K40+SI!K40</f>
        <v>-3386</v>
      </c>
      <c r="L40" s="44"/>
      <c r="M40" s="66"/>
      <c r="N40" s="44">
        <f>+XV!N40+I!N40+II!N40+III!N40+IV!N40+V!N40+VI!N40+VII!N40+XVI!N40+VIII!N40+IX!N40+XIV!N40+X!N40+XI!N40+XII!N40+RM!N40+SI!N40</f>
        <v>0</v>
      </c>
      <c r="O40" s="44"/>
      <c r="P40" s="74"/>
    </row>
    <row r="41" spans="1:16" ht="15" customHeight="1" x14ac:dyDescent="0.2">
      <c r="A41" s="111"/>
      <c r="B41" s="114"/>
      <c r="C41" s="84" t="s">
        <v>55</v>
      </c>
      <c r="D41" s="44">
        <f>+XV!D41+I!D41+II!D41+III!D41+IV!D41+V!D41+VI!D41+VII!D41+XVI!D41+VIII!D41+IX!D41+XIV!D41+X!D41+XI!D41+XII!D41+RM!D41+SI!D41</f>
        <v>-6324</v>
      </c>
      <c r="E41" s="44"/>
      <c r="F41" s="44"/>
      <c r="G41" s="66"/>
      <c r="H41" s="43">
        <f>+XV!H41+I!H41+II!H41+III!H41+IV!H41+V!H41+VI!H41+VII!H41+XVI!H41+VIII!H41+IX!H41+XIV!H41+X!H41+XI!H41+XII!H41+RM!H41+SI!H41</f>
        <v>-2426</v>
      </c>
      <c r="I41" s="44"/>
      <c r="J41" s="74"/>
      <c r="K41" s="44">
        <f>+XV!K41+I!K41+II!K41+III!K41+IV!K41+V!K41+VI!K41+VII!K41+XVI!K41+VIII!K41+IX!K41+XIV!K41+X!K41+XI!K41+XII!K41+RM!K41+SI!K41</f>
        <v>-3898</v>
      </c>
      <c r="L41" s="44"/>
      <c r="M41" s="66"/>
      <c r="N41" s="44">
        <f>+XV!N41+I!N41+II!N41+III!N41+IV!N41+V!N41+VI!N41+VII!N41+XVI!N41+VIII!N41+IX!N41+XIV!N41+X!N41+XI!N41+XII!N41+RM!N41+SI!N41</f>
        <v>0</v>
      </c>
      <c r="O41" s="44"/>
      <c r="P41" s="74"/>
    </row>
    <row r="42" spans="1:16" s="3" customFormat="1" ht="15" customHeight="1" x14ac:dyDescent="0.2">
      <c r="A42" s="111"/>
      <c r="B42" s="114"/>
      <c r="C42" s="84" t="s">
        <v>56</v>
      </c>
      <c r="D42" s="35">
        <f>+XV!D42+I!D42+II!D42+III!D42+IV!D42+V!D42+VI!D42+VII!D42+XVI!D42+VIII!D42+IX!D42+XIV!D42+X!D42+XI!D42+XII!D42+RM!D42+SI!D42</f>
        <v>-9936</v>
      </c>
      <c r="E42" s="35"/>
      <c r="F42" s="35"/>
      <c r="G42" s="68"/>
      <c r="H42" s="43">
        <f>+XV!H42+I!H42+II!H42+III!H42+IV!H42+V!H42+VI!H42+VII!H42+XVI!H42+VIII!H42+IX!H42+XIV!H42+X!H42+XI!H42+XII!H42+RM!H42+SI!H42</f>
        <v>-3058</v>
      </c>
      <c r="I42" s="44"/>
      <c r="J42" s="74"/>
      <c r="K42" s="35">
        <f>+XV!K42+I!K42+II!K42+III!K42+IV!K42+V!K42+VI!K42+VII!K42+XVI!K42+VIII!K42+IX!K42+XIV!K42+X!K42+XI!K42+XII!K42+RM!K42+SI!K42</f>
        <v>-6878</v>
      </c>
      <c r="L42" s="35"/>
      <c r="M42" s="68"/>
      <c r="N42" s="35">
        <f>+XV!N42+I!N42+II!N42+III!N42+IV!N42+V!N42+VI!N42+VII!N42+XVI!N42+VIII!N42+IX!N42+XIV!N42+X!N42+XI!N42+XII!N42+RM!N42+SI!N42</f>
        <v>0</v>
      </c>
      <c r="O42" s="44"/>
      <c r="P42" s="74"/>
    </row>
    <row r="43" spans="1:16" s="3" customFormat="1" ht="15" customHeight="1" x14ac:dyDescent="0.2">
      <c r="A43" s="112"/>
      <c r="B43" s="115"/>
      <c r="C43" s="85" t="s">
        <v>9</v>
      </c>
      <c r="D43" s="46">
        <f>+XV!D43+I!D43+II!D43+III!D43+IV!D43+V!D43+VI!D43+VII!D43+XVI!D43+VIII!D43+IX!D43+XIV!D43+X!D43+XI!D43+XII!D43+RM!D43+SI!D43</f>
        <v>-12498</v>
      </c>
      <c r="E43" s="46"/>
      <c r="F43" s="46"/>
      <c r="G43" s="67"/>
      <c r="H43" s="87">
        <f>+XV!H43+I!H43+II!H43+III!H43+IV!H43+V!H43+VI!H43+VII!H43+XVI!H43+VIII!H43+IX!H43+XIV!H43+X!H43+XI!H43+XII!H43+RM!H43+SI!H43</f>
        <v>-87</v>
      </c>
      <c r="I43" s="46"/>
      <c r="J43" s="75"/>
      <c r="K43" s="46">
        <f>+XV!K43+I!K43+II!K43+III!K43+IV!K43+V!K43+VI!K43+VII!K43+XVI!K43+VIII!K43+IX!K43+XIV!K43+X!K43+XI!K43+XII!K43+RM!K43+SI!K43</f>
        <v>-12411</v>
      </c>
      <c r="L43" s="46"/>
      <c r="M43" s="67"/>
      <c r="N43" s="46">
        <f>+XV!N43+I!N43+II!N43+III!N43+IV!N43+V!N43+VI!N43+VII!N43+XVI!N43+VIII!N43+IX!N43+XIV!N43+X!N43+XI!N43+XII!N43+RM!N43+SI!N43</f>
        <v>0</v>
      </c>
      <c r="O43" s="46"/>
      <c r="P43" s="75"/>
    </row>
    <row r="44" spans="1:16" ht="15" customHeight="1" x14ac:dyDescent="0.2">
      <c r="A44" s="110">
        <v>4</v>
      </c>
      <c r="B44" s="113" t="s">
        <v>59</v>
      </c>
      <c r="C44" s="84" t="s">
        <v>46</v>
      </c>
      <c r="D44" s="44">
        <f>+XV!D44+I!D44+II!D44+III!D44+IV!D44+V!D44+VI!D44+VII!D44+XVI!D44+VIII!D44+IX!D44+XIV!D44+X!D44+XI!D44+XII!D44+RM!D44+SI!D44</f>
        <v>6</v>
      </c>
      <c r="E44" s="53"/>
      <c r="F44" s="44"/>
      <c r="G44" s="66"/>
      <c r="H44" s="43">
        <f>+XV!H44+I!H44+II!H44+III!H44+IV!H44+V!H44+VI!H44+VII!H44+XVI!H44+VIII!H44+IX!H44+XIV!H44+X!H44+XI!H44+XII!H44+RM!H44+SI!H44</f>
        <v>5</v>
      </c>
      <c r="I44" s="44"/>
      <c r="J44" s="74"/>
      <c r="K44" s="44">
        <f>+XV!K44+I!K44+II!K44+III!K44+IV!K44+V!K44+VI!K44+VII!K44+XVI!K44+VIII!K44+IX!K44+XIV!K44+X!K44+XI!K44+XII!K44+RM!K44+SI!K44</f>
        <v>1</v>
      </c>
      <c r="L44" s="44"/>
      <c r="M44" s="66"/>
      <c r="N44" s="44">
        <f>+XV!N44+I!N44+II!N44+III!N44+IV!N44+V!N44+VI!N44+VII!N44+XVI!N44+VIII!N44+IX!N44+XIV!N44+X!N44+XI!N44+XII!N44+RM!N44+SI!N44</f>
        <v>0</v>
      </c>
      <c r="O44" s="44"/>
      <c r="P44" s="74"/>
    </row>
    <row r="45" spans="1:16" ht="15" customHeight="1" x14ac:dyDescent="0.2">
      <c r="A45" s="111"/>
      <c r="B45" s="114"/>
      <c r="C45" s="84" t="s">
        <v>47</v>
      </c>
      <c r="D45" s="44">
        <f>+XV!D45+I!D45+II!D45+III!D45+IV!D45+V!D45+VI!D45+VII!D45+XVI!D45+VIII!D45+IX!D45+XIV!D45+X!D45+XI!D45+XII!D45+RM!D45+SI!D45</f>
        <v>464</v>
      </c>
      <c r="E45" s="53"/>
      <c r="F45" s="44"/>
      <c r="G45" s="66"/>
      <c r="H45" s="43">
        <f>+XV!H45+I!H45+II!H45+III!H45+IV!H45+V!H45+VI!H45+VII!H45+XVI!H45+VIII!H45+IX!H45+XIV!H45+X!H45+XI!H45+XII!H45+RM!H45+SI!H45</f>
        <v>150</v>
      </c>
      <c r="I45" s="44"/>
      <c r="J45" s="74"/>
      <c r="K45" s="44">
        <f>+XV!K45+I!K45+II!K45+III!K45+IV!K45+V!K45+VI!K45+VII!K45+XVI!K45+VIII!K45+IX!K45+XIV!K45+X!K45+XI!K45+XII!K45+RM!K45+SI!K45</f>
        <v>314</v>
      </c>
      <c r="L45" s="44"/>
      <c r="M45" s="66"/>
      <c r="N45" s="44">
        <f>+XV!N45+I!N45+II!N45+III!N45+IV!N45+V!N45+VI!N45+VII!N45+XVI!N45+VIII!N45+IX!N45+XIV!N45+X!N45+XI!N45+XII!N45+RM!N45+SI!N45</f>
        <v>0</v>
      </c>
      <c r="O45" s="44"/>
      <c r="P45" s="74"/>
    </row>
    <row r="46" spans="1:16" ht="15" customHeight="1" x14ac:dyDescent="0.2">
      <c r="A46" s="111"/>
      <c r="B46" s="114"/>
      <c r="C46" s="84" t="s">
        <v>48</v>
      </c>
      <c r="D46" s="44">
        <f>+XV!D46+I!D46+II!D46+III!D46+IV!D46+V!D46+VI!D46+VII!D46+XVI!D46+VIII!D46+IX!D46+XIV!D46+X!D46+XI!D46+XII!D46+RM!D46+SI!D46</f>
        <v>7554</v>
      </c>
      <c r="E46" s="53"/>
      <c r="F46" s="44"/>
      <c r="G46" s="66"/>
      <c r="H46" s="43">
        <f>+XV!H46+I!H46+II!H46+III!H46+IV!H46+V!H46+VI!H46+VII!H46+XVI!H46+VIII!H46+IX!H46+XIV!H46+X!H46+XI!H46+XII!H46+RM!H46+SI!H46</f>
        <v>2959</v>
      </c>
      <c r="I46" s="44"/>
      <c r="J46" s="74"/>
      <c r="K46" s="44">
        <f>+XV!K46+I!K46+II!K46+III!K46+IV!K46+V!K46+VI!K46+VII!K46+XVI!K46+VIII!K46+IX!K46+XIV!K46+X!K46+XI!K46+XII!K46+RM!K46+SI!K46</f>
        <v>4595</v>
      </c>
      <c r="L46" s="44"/>
      <c r="M46" s="66"/>
      <c r="N46" s="44">
        <f>+XV!N46+I!N46+II!N46+III!N46+IV!N46+V!N46+VI!N46+VII!N46+XVI!N46+VIII!N46+IX!N46+XIV!N46+X!N46+XI!N46+XII!N46+RM!N46+SI!N46</f>
        <v>0</v>
      </c>
      <c r="O46" s="44"/>
      <c r="P46" s="74"/>
    </row>
    <row r="47" spans="1:16" ht="15" customHeight="1" x14ac:dyDescent="0.2">
      <c r="A47" s="111"/>
      <c r="B47" s="114"/>
      <c r="C47" s="84" t="s">
        <v>49</v>
      </c>
      <c r="D47" s="44">
        <f>+XV!D47+I!D47+II!D47+III!D47+IV!D47+V!D47+VI!D47+VII!D47+XVI!D47+VIII!D47+IX!D47+XIV!D47+X!D47+XI!D47+XII!D47+RM!D47+SI!D47</f>
        <v>20481</v>
      </c>
      <c r="E47" s="53"/>
      <c r="F47" s="44"/>
      <c r="G47" s="66"/>
      <c r="H47" s="43">
        <f>+XV!H47+I!H47+II!H47+III!H47+IV!H47+V!H47+VI!H47+VII!H47+XVI!H47+VIII!H47+IX!H47+XIV!H47+X!H47+XI!H47+XII!H47+RM!H47+SI!H47</f>
        <v>7975</v>
      </c>
      <c r="I47" s="44"/>
      <c r="J47" s="74"/>
      <c r="K47" s="44">
        <f>+XV!K47+I!K47+II!K47+III!K47+IV!K47+V!K47+VI!K47+VII!K47+XVI!K47+VIII!K47+IX!K47+XIV!K47+X!K47+XI!K47+XII!K47+RM!K47+SI!K47</f>
        <v>12506</v>
      </c>
      <c r="L47" s="44"/>
      <c r="M47" s="66"/>
      <c r="N47" s="44">
        <f>+XV!N47+I!N47+II!N47+III!N47+IV!N47+V!N47+VI!N47+VII!N47+XVI!N47+VIII!N47+IX!N47+XIV!N47+X!N47+XI!N47+XII!N47+RM!N47+SI!N47</f>
        <v>0</v>
      </c>
      <c r="O47" s="44"/>
      <c r="P47" s="74"/>
    </row>
    <row r="48" spans="1:16" ht="15" customHeight="1" x14ac:dyDescent="0.2">
      <c r="A48" s="111"/>
      <c r="B48" s="114"/>
      <c r="C48" s="84" t="s">
        <v>50</v>
      </c>
      <c r="D48" s="44">
        <f>+XV!D48+I!D48+II!D48+III!D48+IV!D48+V!D48+VI!D48+VII!D48+XVI!D48+VIII!D48+IX!D48+XIV!D48+X!D48+XI!D48+XII!D48+RM!D48+SI!D48</f>
        <v>24218</v>
      </c>
      <c r="E48" s="53"/>
      <c r="F48" s="44"/>
      <c r="G48" s="66"/>
      <c r="H48" s="43">
        <f>+XV!H48+I!H48+II!H48+III!H48+IV!H48+V!H48+VI!H48+VII!H48+XVI!H48+VIII!H48+IX!H48+XIV!H48+X!H48+XI!H48+XII!H48+RM!H48+SI!H48</f>
        <v>8944</v>
      </c>
      <c r="I48" s="44"/>
      <c r="J48" s="74"/>
      <c r="K48" s="44">
        <f>+XV!K48+I!K48+II!K48+III!K48+IV!K48+V!K48+VI!K48+VII!K48+XVI!K48+VIII!K48+IX!K48+XIV!K48+X!K48+XI!K48+XII!K48+RM!K48+SI!K48</f>
        <v>15274</v>
      </c>
      <c r="L48" s="44"/>
      <c r="M48" s="66"/>
      <c r="N48" s="44">
        <f>+XV!N48+I!N48+II!N48+III!N48+IV!N48+V!N48+VI!N48+VII!N48+XVI!N48+VIII!N48+IX!N48+XIV!N48+X!N48+XI!N48+XII!N48+RM!N48+SI!N48</f>
        <v>0</v>
      </c>
      <c r="O48" s="44"/>
      <c r="P48" s="74"/>
    </row>
    <row r="49" spans="1:16" ht="15" customHeight="1" x14ac:dyDescent="0.2">
      <c r="A49" s="111"/>
      <c r="B49" s="114"/>
      <c r="C49" s="84" t="s">
        <v>51</v>
      </c>
      <c r="D49" s="44">
        <f>+XV!D49+I!D49+II!D49+III!D49+IV!D49+V!D49+VI!D49+VII!D49+XVI!D49+VIII!D49+IX!D49+XIV!D49+X!D49+XI!D49+XII!D49+RM!D49+SI!D49</f>
        <v>19036</v>
      </c>
      <c r="E49" s="53"/>
      <c r="F49" s="44"/>
      <c r="G49" s="66"/>
      <c r="H49" s="43">
        <f>+XV!H49+I!H49+II!H49+III!H49+IV!H49+V!H49+VI!H49+VII!H49+XVI!H49+VIII!H49+IX!H49+XIV!H49+X!H49+XI!H49+XII!H49+RM!H49+SI!H49</f>
        <v>7103</v>
      </c>
      <c r="I49" s="44"/>
      <c r="J49" s="74"/>
      <c r="K49" s="44">
        <f>+XV!K49+I!K49+II!K49+III!K49+IV!K49+V!K49+VI!K49+VII!K49+XVI!K49+VIII!K49+IX!K49+XIV!K49+X!K49+XI!K49+XII!K49+RM!K49+SI!K49</f>
        <v>11933</v>
      </c>
      <c r="L49" s="44"/>
      <c r="M49" s="66"/>
      <c r="N49" s="44">
        <f>+XV!N49+I!N49+II!N49+III!N49+IV!N49+V!N49+VI!N49+VII!N49+XVI!N49+VIII!N49+IX!N49+XIV!N49+X!N49+XI!N49+XII!N49+RM!N49+SI!N49</f>
        <v>0</v>
      </c>
      <c r="O49" s="44"/>
      <c r="P49" s="74"/>
    </row>
    <row r="50" spans="1:16" s="3" customFormat="1" ht="15" customHeight="1" x14ac:dyDescent="0.2">
      <c r="A50" s="111"/>
      <c r="B50" s="114"/>
      <c r="C50" s="84" t="s">
        <v>52</v>
      </c>
      <c r="D50" s="35">
        <f>+XV!D50+I!D50+II!D50+III!D50+IV!D50+V!D50+VI!D50+VII!D50+XVI!D50+VIII!D50+IX!D50+XIV!D50+X!D50+XI!D50+XII!D50+RM!D50+SI!D50</f>
        <v>12489</v>
      </c>
      <c r="E50" s="55"/>
      <c r="F50" s="35"/>
      <c r="G50" s="68"/>
      <c r="H50" s="43">
        <f>+XV!H50+I!H50+II!H50+III!H50+IV!H50+V!H50+VI!H50+VII!H50+XVI!H50+VIII!H50+IX!H50+XIV!H50+X!H50+XI!H50+XII!H50+RM!H50+SI!H50</f>
        <v>4481</v>
      </c>
      <c r="I50" s="44"/>
      <c r="J50" s="74"/>
      <c r="K50" s="35">
        <f>+XV!K50+I!K50+II!K50+III!K50+IV!K50+V!K50+VI!K50+VII!K50+XVI!K50+VIII!K50+IX!K50+XIV!K50+X!K50+XI!K50+XII!K50+RM!K50+SI!K50</f>
        <v>8008</v>
      </c>
      <c r="L50" s="35"/>
      <c r="M50" s="68"/>
      <c r="N50" s="35">
        <f>+XV!N50+I!N50+II!N50+III!N50+IV!N50+V!N50+VI!N50+VII!N50+XVI!N50+VIII!N50+IX!N50+XIV!N50+X!N50+XI!N50+XII!N50+RM!N50+SI!N50</f>
        <v>0</v>
      </c>
      <c r="O50" s="44"/>
      <c r="P50" s="74"/>
    </row>
    <row r="51" spans="1:16" ht="15" customHeight="1" x14ac:dyDescent="0.2">
      <c r="A51" s="111"/>
      <c r="B51" s="114"/>
      <c r="C51" s="84" t="s">
        <v>53</v>
      </c>
      <c r="D51" s="44">
        <f>+XV!D51+I!D51+II!D51+III!D51+IV!D51+V!D51+VI!D51+VII!D51+XVI!D51+VIII!D51+IX!D51+XIV!D51+X!D51+XI!D51+XII!D51+RM!D51+SI!D51</f>
        <v>8311</v>
      </c>
      <c r="E51" s="53"/>
      <c r="F51" s="44"/>
      <c r="G51" s="66"/>
      <c r="H51" s="43">
        <f>+XV!H51+I!H51+II!H51+III!H51+IV!H51+V!H51+VI!H51+VII!H51+XVI!H51+VIII!H51+IX!H51+XIV!H51+X!H51+XI!H51+XII!H51+RM!H51+SI!H51</f>
        <v>3019</v>
      </c>
      <c r="I51" s="44"/>
      <c r="J51" s="74"/>
      <c r="K51" s="44">
        <f>+XV!K51+I!K51+II!K51+III!K51+IV!K51+V!K51+VI!K51+VII!K51+XVI!K51+VIII!K51+IX!K51+XIV!K51+X!K51+XI!K51+XII!K51+RM!K51+SI!K51</f>
        <v>5292</v>
      </c>
      <c r="L51" s="44"/>
      <c r="M51" s="66"/>
      <c r="N51" s="44">
        <f>+XV!N51+I!N51+II!N51+III!N51+IV!N51+V!N51+VI!N51+VII!N51+XVI!N51+VIII!N51+IX!N51+XIV!N51+X!N51+XI!N51+XII!N51+RM!N51+SI!N51</f>
        <v>0</v>
      </c>
      <c r="O51" s="44"/>
      <c r="P51" s="74"/>
    </row>
    <row r="52" spans="1:16" ht="15" customHeight="1" x14ac:dyDescent="0.2">
      <c r="A52" s="111"/>
      <c r="B52" s="114"/>
      <c r="C52" s="84" t="s">
        <v>54</v>
      </c>
      <c r="D52" s="44">
        <f>+XV!D52+I!D52+II!D52+III!D52+IV!D52+V!D52+VI!D52+VII!D52+XVI!D52+VIII!D52+IX!D52+XIV!D52+X!D52+XI!D52+XII!D52+RM!D52+SI!D52</f>
        <v>3502</v>
      </c>
      <c r="E52" s="53"/>
      <c r="F52" s="44"/>
      <c r="G52" s="66"/>
      <c r="H52" s="43">
        <f>+XV!H52+I!H52+II!H52+III!H52+IV!H52+V!H52+VI!H52+VII!H52+XVI!H52+VIII!H52+IX!H52+XIV!H52+X!H52+XI!H52+XII!H52+RM!H52+SI!H52</f>
        <v>1192</v>
      </c>
      <c r="I52" s="44"/>
      <c r="J52" s="74"/>
      <c r="K52" s="44">
        <f>+XV!K52+I!K52+II!K52+III!K52+IV!K52+V!K52+VI!K52+VII!K52+XVI!K52+VIII!K52+IX!K52+XIV!K52+X!K52+XI!K52+XII!K52+RM!K52+SI!K52</f>
        <v>2310</v>
      </c>
      <c r="L52" s="44"/>
      <c r="M52" s="66"/>
      <c r="N52" s="44">
        <f>+XV!N52+I!N52+II!N52+III!N52+IV!N52+V!N52+VI!N52+VII!N52+XVI!N52+VIII!N52+IX!N52+XIV!N52+X!N52+XI!N52+XII!N52+RM!N52+SI!N52</f>
        <v>0</v>
      </c>
      <c r="O52" s="44"/>
      <c r="P52" s="74"/>
    </row>
    <row r="53" spans="1:16" ht="15" customHeight="1" x14ac:dyDescent="0.2">
      <c r="A53" s="111"/>
      <c r="B53" s="114"/>
      <c r="C53" s="84" t="s">
        <v>55</v>
      </c>
      <c r="D53" s="44">
        <f>+XV!D53+I!D53+II!D53+III!D53+IV!D53+V!D53+VI!D53+VII!D53+XVI!D53+VIII!D53+IX!D53+XIV!D53+X!D53+XI!D53+XII!D53+RM!D53+SI!D53</f>
        <v>1506</v>
      </c>
      <c r="E53" s="53"/>
      <c r="F53" s="44"/>
      <c r="G53" s="66"/>
      <c r="H53" s="43">
        <f>+XV!H53+I!H53+II!H53+III!H53+IV!H53+V!H53+VI!H53+VII!H53+XVI!H53+VIII!H53+IX!H53+XIV!H53+X!H53+XI!H53+XII!H53+RM!H53+SI!H53</f>
        <v>530</v>
      </c>
      <c r="I53" s="44"/>
      <c r="J53" s="74"/>
      <c r="K53" s="44">
        <f>+XV!K53+I!K53+II!K53+III!K53+IV!K53+V!K53+VI!K53+VII!K53+XVI!K53+VIII!K53+IX!K53+XIV!K53+X!K53+XI!K53+XII!K53+RM!K53+SI!K53</f>
        <v>976</v>
      </c>
      <c r="L53" s="44"/>
      <c r="M53" s="66"/>
      <c r="N53" s="44">
        <f>+XV!N53+I!N53+II!N53+III!N53+IV!N53+V!N53+VI!N53+VII!N53+XVI!N53+VIII!N53+IX!N53+XIV!N53+X!N53+XI!N53+XII!N53+RM!N53+SI!N53</f>
        <v>0</v>
      </c>
      <c r="O53" s="44"/>
      <c r="P53" s="74"/>
    </row>
    <row r="54" spans="1:16" s="3" customFormat="1" ht="15" customHeight="1" x14ac:dyDescent="0.2">
      <c r="A54" s="111"/>
      <c r="B54" s="114"/>
      <c r="C54" s="84" t="s">
        <v>56</v>
      </c>
      <c r="D54" s="35">
        <f>+XV!D54+I!D54+II!D54+III!D54+IV!D54+V!D54+VI!D54+VII!D54+XVI!D54+VIII!D54+IX!D54+XIV!D54+X!D54+XI!D54+XII!D54+RM!D54+SI!D54</f>
        <v>508</v>
      </c>
      <c r="E54" s="55"/>
      <c r="F54" s="35"/>
      <c r="G54" s="68"/>
      <c r="H54" s="43">
        <f>+XV!H54+I!H54+II!H54+III!H54+IV!H54+V!H54+VI!H54+VII!H54+XVI!H54+VIII!H54+IX!H54+XIV!H54+X!H54+XI!H54+XII!H54+RM!H54+SI!H54</f>
        <v>194</v>
      </c>
      <c r="I54" s="44"/>
      <c r="J54" s="74"/>
      <c r="K54" s="35">
        <f>+XV!K54+I!K54+II!K54+III!K54+IV!K54+V!K54+VI!K54+VII!K54+XVI!K54+VIII!K54+IX!K54+XIV!K54+X!K54+XI!K54+XII!K54+RM!K54+SI!K54</f>
        <v>314</v>
      </c>
      <c r="L54" s="35"/>
      <c r="M54" s="68"/>
      <c r="N54" s="35">
        <f>+XV!N54+I!N54+II!N54+III!N54+IV!N54+V!N54+VI!N54+VII!N54+XVI!N54+VIII!N54+IX!N54+XIV!N54+X!N54+XI!N54+XII!N54+RM!N54+SI!N54</f>
        <v>0</v>
      </c>
      <c r="O54" s="44"/>
      <c r="P54" s="74"/>
    </row>
    <row r="55" spans="1:16" s="3" customFormat="1" ht="15" customHeight="1" x14ac:dyDescent="0.2">
      <c r="A55" s="112"/>
      <c r="B55" s="115"/>
      <c r="C55" s="85" t="s">
        <v>9</v>
      </c>
      <c r="D55" s="46">
        <f>+XV!D55+I!D55+II!D55+III!D55+IV!D55+V!D55+VI!D55+VII!D55+XVI!D55+VIII!D55+IX!D55+XIV!D55+X!D55+XI!D55+XII!D55+RM!D55+SI!D55</f>
        <v>98075</v>
      </c>
      <c r="E55" s="54"/>
      <c r="F55" s="46"/>
      <c r="G55" s="67"/>
      <c r="H55" s="87">
        <f>+XV!H55+I!H55+II!H55+III!H55+IV!H55+V!H55+VI!H55+VII!H55+XVI!H55+VIII!H55+IX!H55+XIV!H55+X!H55+XI!H55+XII!H55+RM!H55+SI!H55</f>
        <v>36552</v>
      </c>
      <c r="I55" s="46"/>
      <c r="J55" s="75"/>
      <c r="K55" s="46">
        <f>+XV!K55+I!K55+II!K55+III!K55+IV!K55+V!K55+VI!K55+VII!K55+XVI!K55+VIII!K55+IX!K55+XIV!K55+X!K55+XI!K55+XII!K55+RM!K55+SI!K55</f>
        <v>61523</v>
      </c>
      <c r="L55" s="46"/>
      <c r="M55" s="67"/>
      <c r="N55" s="46">
        <f>+XV!N55+I!N55+II!N55+III!N55+IV!N55+V!N55+VI!N55+VII!N55+XVI!N55+VIII!N55+IX!N55+XIV!N55+X!N55+XI!N55+XII!N55+RM!N55+SI!N55</f>
        <v>0</v>
      </c>
      <c r="O55" s="46"/>
      <c r="P55" s="75"/>
    </row>
    <row r="56" spans="1:16" ht="15" customHeight="1" x14ac:dyDescent="0.2">
      <c r="A56" s="110">
        <v>5</v>
      </c>
      <c r="B56" s="113" t="s">
        <v>60</v>
      </c>
      <c r="C56" s="84" t="s">
        <v>46</v>
      </c>
      <c r="D56" s="44">
        <f>+XV!D56+I!D56+II!D56+III!D56+IV!D56+V!D56+VI!D56+VII!D56+XVI!D56+VIII!D56+IX!D56+XIV!D56+X!D56+XI!D56+XII!D56+RM!D56+SI!D56</f>
        <v>1714</v>
      </c>
      <c r="E56" s="53"/>
      <c r="F56" s="44"/>
      <c r="G56" s="66"/>
      <c r="H56" s="43">
        <f>+XV!H56+I!H56+II!H56+III!H56+IV!H56+V!H56+VI!H56+VII!H56+XVI!H56+VIII!H56+IX!H56+XIV!H56+X!H56+XI!H56+XII!H56+RM!H56+SI!H56</f>
        <v>778</v>
      </c>
      <c r="I56" s="44"/>
      <c r="J56" s="74"/>
      <c r="K56" s="44">
        <f>+XV!K56+I!K56+II!K56+III!K56+IV!K56+V!K56+VI!K56+VII!K56+XVI!K56+VIII!K56+IX!K56+XIV!K56+X!K56+XI!K56+XII!K56+RM!K56+SI!K56</f>
        <v>936</v>
      </c>
      <c r="L56" s="44"/>
      <c r="M56" s="66"/>
      <c r="N56" s="44">
        <f>+XV!N56+I!N56+II!N56+III!N56+IV!N56+V!N56+VI!N56+VII!N56+XVI!N56+VIII!N56+IX!N56+XIV!N56+X!N56+XI!N56+XII!N56+RM!N56+SI!N56</f>
        <v>0</v>
      </c>
      <c r="O56" s="44"/>
      <c r="P56" s="74"/>
    </row>
    <row r="57" spans="1:16" ht="15" customHeight="1" x14ac:dyDescent="0.2">
      <c r="A57" s="111"/>
      <c r="B57" s="114"/>
      <c r="C57" s="84" t="s">
        <v>47</v>
      </c>
      <c r="D57" s="44">
        <f>+XV!D57+I!D57+II!D57+III!D57+IV!D57+V!D57+VI!D57+VII!D57+XVI!D57+VIII!D57+IX!D57+XIV!D57+X!D57+XI!D57+XII!D57+RM!D57+SI!D57</f>
        <v>11309</v>
      </c>
      <c r="E57" s="53"/>
      <c r="F57" s="44"/>
      <c r="G57" s="66"/>
      <c r="H57" s="43">
        <f>+XV!H57+I!H57+II!H57+III!H57+IV!H57+V!H57+VI!H57+VII!H57+XVI!H57+VIII!H57+IX!H57+XIV!H57+X!H57+XI!H57+XII!H57+RM!H57+SI!H57</f>
        <v>4621</v>
      </c>
      <c r="I57" s="44"/>
      <c r="J57" s="74"/>
      <c r="K57" s="44">
        <f>+XV!K57+I!K57+II!K57+III!K57+IV!K57+V!K57+VI!K57+VII!K57+XVI!K57+VIII!K57+IX!K57+XIV!K57+X!K57+XI!K57+XII!K57+RM!K57+SI!K57</f>
        <v>6688</v>
      </c>
      <c r="L57" s="44"/>
      <c r="M57" s="66"/>
      <c r="N57" s="44">
        <f>+XV!N57+I!N57+II!N57+III!N57+IV!N57+V!N57+VI!N57+VII!N57+XVI!N57+VIII!N57+IX!N57+XIV!N57+X!N57+XI!N57+XII!N57+RM!N57+SI!N57</f>
        <v>0</v>
      </c>
      <c r="O57" s="44"/>
      <c r="P57" s="74"/>
    </row>
    <row r="58" spans="1:16" ht="15" customHeight="1" x14ac:dyDescent="0.2">
      <c r="A58" s="111"/>
      <c r="B58" s="114"/>
      <c r="C58" s="84" t="s">
        <v>48</v>
      </c>
      <c r="D58" s="44">
        <f>+XV!D58+I!D58+II!D58+III!D58+IV!D58+V!D58+VI!D58+VII!D58+XVI!D58+VIII!D58+IX!D58+XIV!D58+X!D58+XI!D58+XII!D58+RM!D58+SI!D58</f>
        <v>84732</v>
      </c>
      <c r="E58" s="53"/>
      <c r="F58" s="44"/>
      <c r="G58" s="66"/>
      <c r="H58" s="43">
        <f>+XV!H58+I!H58+II!H58+III!H58+IV!H58+V!H58+VI!H58+VII!H58+XVI!H58+VIII!H58+IX!H58+XIV!H58+X!H58+XI!H58+XII!H58+RM!H58+SI!H58</f>
        <v>37973</v>
      </c>
      <c r="I58" s="44"/>
      <c r="J58" s="74"/>
      <c r="K58" s="44">
        <f>+XV!K58+I!K58+II!K58+III!K58+IV!K58+V!K58+VI!K58+VII!K58+XVI!K58+VIII!K58+IX!K58+XIV!K58+X!K58+XI!K58+XII!K58+RM!K58+SI!K58</f>
        <v>46759</v>
      </c>
      <c r="L58" s="44"/>
      <c r="M58" s="66"/>
      <c r="N58" s="44">
        <f>+XV!N58+I!N58+II!N58+III!N58+IV!N58+V!N58+VI!N58+VII!N58+XVI!N58+VIII!N58+IX!N58+XIV!N58+X!N58+XI!N58+XII!N58+RM!N58+SI!N58</f>
        <v>0</v>
      </c>
      <c r="O58" s="44"/>
      <c r="P58" s="74"/>
    </row>
    <row r="59" spans="1:16" ht="15" customHeight="1" x14ac:dyDescent="0.2">
      <c r="A59" s="111"/>
      <c r="B59" s="114"/>
      <c r="C59" s="84" t="s">
        <v>49</v>
      </c>
      <c r="D59" s="44">
        <f>+XV!D59+I!D59+II!D59+III!D59+IV!D59+V!D59+VI!D59+VII!D59+XVI!D59+VIII!D59+IX!D59+XIV!D59+X!D59+XI!D59+XII!D59+RM!D59+SI!D59</f>
        <v>181878</v>
      </c>
      <c r="E59" s="53"/>
      <c r="F59" s="44"/>
      <c r="G59" s="66"/>
      <c r="H59" s="43">
        <f>+XV!H59+I!H59+II!H59+III!H59+IV!H59+V!H59+VI!H59+VII!H59+XVI!H59+VIII!H59+IX!H59+XIV!H59+X!H59+XI!H59+XII!H59+RM!H59+SI!H59</f>
        <v>79648</v>
      </c>
      <c r="I59" s="44"/>
      <c r="J59" s="74"/>
      <c r="K59" s="44">
        <f>+XV!K59+I!K59+II!K59+III!K59+IV!K59+V!K59+VI!K59+VII!K59+XVI!K59+VIII!K59+IX!K59+XIV!K59+X!K59+XI!K59+XII!K59+RM!K59+SI!K59</f>
        <v>102230</v>
      </c>
      <c r="L59" s="44"/>
      <c r="M59" s="66"/>
      <c r="N59" s="44">
        <f>+XV!N59+I!N59+II!N59+III!N59+IV!N59+V!N59+VI!N59+VII!N59+XVI!N59+VIII!N59+IX!N59+XIV!N59+X!N59+XI!N59+XII!N59+RM!N59+SI!N59</f>
        <v>0</v>
      </c>
      <c r="O59" s="44"/>
      <c r="P59" s="74"/>
    </row>
    <row r="60" spans="1:16" ht="15" customHeight="1" x14ac:dyDescent="0.2">
      <c r="A60" s="111"/>
      <c r="B60" s="114"/>
      <c r="C60" s="84" t="s">
        <v>50</v>
      </c>
      <c r="D60" s="44">
        <f>+XV!D60+I!D60+II!D60+III!D60+IV!D60+V!D60+VI!D60+VII!D60+XVI!D60+VIII!D60+IX!D60+XIV!D60+X!D60+XI!D60+XII!D60+RM!D60+SI!D60</f>
        <v>246377</v>
      </c>
      <c r="E60" s="53"/>
      <c r="F60" s="44"/>
      <c r="G60" s="66"/>
      <c r="H60" s="43">
        <f>+XV!H60+I!H60+II!H60+III!H60+IV!H60+V!H60+VI!H60+VII!H60+XVI!H60+VIII!H60+IX!H60+XIV!H60+X!H60+XI!H60+XII!H60+RM!H60+SI!H60</f>
        <v>103560</v>
      </c>
      <c r="I60" s="44"/>
      <c r="J60" s="74"/>
      <c r="K60" s="44">
        <f>+XV!K60+I!K60+II!K60+III!K60+IV!K60+V!K60+VI!K60+VII!K60+XVI!K60+VIII!K60+IX!K60+XIV!K60+X!K60+XI!K60+XII!K60+RM!K60+SI!K60</f>
        <v>142817</v>
      </c>
      <c r="L60" s="44"/>
      <c r="M60" s="66"/>
      <c r="N60" s="44">
        <f>+XV!N60+I!N60+II!N60+III!N60+IV!N60+V!N60+VI!N60+VII!N60+XVI!N60+VIII!N60+IX!N60+XIV!N60+X!N60+XI!N60+XII!N60+RM!N60+SI!N60</f>
        <v>0</v>
      </c>
      <c r="O60" s="44"/>
      <c r="P60" s="74"/>
    </row>
    <row r="61" spans="1:16" ht="15" customHeight="1" x14ac:dyDescent="0.2">
      <c r="A61" s="111"/>
      <c r="B61" s="114"/>
      <c r="C61" s="84" t="s">
        <v>51</v>
      </c>
      <c r="D61" s="44">
        <f>+XV!D61+I!D61+II!D61+III!D61+IV!D61+V!D61+VI!D61+VII!D61+XVI!D61+VIII!D61+IX!D61+XIV!D61+X!D61+XI!D61+XII!D61+RM!D61+SI!D61</f>
        <v>219543</v>
      </c>
      <c r="E61" s="53"/>
      <c r="F61" s="44"/>
      <c r="G61" s="66"/>
      <c r="H61" s="43">
        <f>+XV!H61+I!H61+II!H61+III!H61+IV!H61+V!H61+VI!H61+VII!H61+XVI!H61+VIII!H61+IX!H61+XIV!H61+X!H61+XI!H61+XII!H61+RM!H61+SI!H61</f>
        <v>88908</v>
      </c>
      <c r="I61" s="44"/>
      <c r="J61" s="74"/>
      <c r="K61" s="44">
        <f>+XV!K61+I!K61+II!K61+III!K61+IV!K61+V!K61+VI!K61+VII!K61+XVI!K61+VIII!K61+IX!K61+XIV!K61+X!K61+XI!K61+XII!K61+RM!K61+SI!K61</f>
        <v>130635</v>
      </c>
      <c r="L61" s="44"/>
      <c r="M61" s="66"/>
      <c r="N61" s="44">
        <f>+XV!N61+I!N61+II!N61+III!N61+IV!N61+V!N61+VI!N61+VII!N61+XVI!N61+VIII!N61+IX!N61+XIV!N61+X!N61+XI!N61+XII!N61+RM!N61+SI!N61</f>
        <v>0</v>
      </c>
      <c r="O61" s="44"/>
      <c r="P61" s="74"/>
    </row>
    <row r="62" spans="1:16" s="3" customFormat="1" ht="15" customHeight="1" x14ac:dyDescent="0.2">
      <c r="A62" s="111"/>
      <c r="B62" s="114"/>
      <c r="C62" s="84" t="s">
        <v>52</v>
      </c>
      <c r="D62" s="35">
        <f>+XV!D62+I!D62+II!D62+III!D62+IV!D62+V!D62+VI!D62+VII!D62+XVI!D62+VIII!D62+IX!D62+XIV!D62+X!D62+XI!D62+XII!D62+RM!D62+SI!D62</f>
        <v>188957</v>
      </c>
      <c r="E62" s="55"/>
      <c r="F62" s="35"/>
      <c r="G62" s="68"/>
      <c r="H62" s="43">
        <f>+XV!H62+I!H62+II!H62+III!H62+IV!H62+V!H62+VI!H62+VII!H62+XVI!H62+VIII!H62+IX!H62+XIV!H62+X!H62+XI!H62+XII!H62+RM!H62+SI!H62</f>
        <v>75654</v>
      </c>
      <c r="I62" s="44"/>
      <c r="J62" s="74"/>
      <c r="K62" s="35">
        <f>+XV!K62+I!K62+II!K62+III!K62+IV!K62+V!K62+VI!K62+VII!K62+XVI!K62+VIII!K62+IX!K62+XIV!K62+X!K62+XI!K62+XII!K62+RM!K62+SI!K62</f>
        <v>113303</v>
      </c>
      <c r="L62" s="35"/>
      <c r="M62" s="68"/>
      <c r="N62" s="35">
        <f>+XV!N62+I!N62+II!N62+III!N62+IV!N62+V!N62+VI!N62+VII!N62+XVI!N62+VIII!N62+IX!N62+XIV!N62+X!N62+XI!N62+XII!N62+RM!N62+SI!N62</f>
        <v>0</v>
      </c>
      <c r="O62" s="44"/>
      <c r="P62" s="74"/>
    </row>
    <row r="63" spans="1:16" ht="15" customHeight="1" x14ac:dyDescent="0.2">
      <c r="A63" s="111"/>
      <c r="B63" s="114"/>
      <c r="C63" s="84" t="s">
        <v>53</v>
      </c>
      <c r="D63" s="44">
        <f>+XV!D63+I!D63+II!D63+III!D63+IV!D63+V!D63+VI!D63+VII!D63+XVI!D63+VIII!D63+IX!D63+XIV!D63+X!D63+XI!D63+XII!D63+RM!D63+SI!D63</f>
        <v>164996</v>
      </c>
      <c r="E63" s="53"/>
      <c r="F63" s="44"/>
      <c r="G63" s="66"/>
      <c r="H63" s="43">
        <f>+XV!H63+I!H63+II!H63+III!H63+IV!H63+V!H63+VI!H63+VII!H63+XVI!H63+VIII!H63+IX!H63+XIV!H63+X!H63+XI!H63+XII!H63+RM!H63+SI!H63</f>
        <v>66365</v>
      </c>
      <c r="I63" s="44"/>
      <c r="J63" s="74"/>
      <c r="K63" s="44">
        <f>+XV!K63+I!K63+II!K63+III!K63+IV!K63+V!K63+VI!K63+VII!K63+XVI!K63+VIII!K63+IX!K63+XIV!K63+X!K63+XI!K63+XII!K63+RM!K63+SI!K63</f>
        <v>98631</v>
      </c>
      <c r="L63" s="44"/>
      <c r="M63" s="66"/>
      <c r="N63" s="44">
        <f>+XV!N63+I!N63+II!N63+III!N63+IV!N63+V!N63+VI!N63+VII!N63+XVI!N63+VIII!N63+IX!N63+XIV!N63+X!N63+XI!N63+XII!N63+RM!N63+SI!N63</f>
        <v>0</v>
      </c>
      <c r="O63" s="44"/>
      <c r="P63" s="74"/>
    </row>
    <row r="64" spans="1:16" ht="15" customHeight="1" x14ac:dyDescent="0.2">
      <c r="A64" s="111"/>
      <c r="B64" s="114"/>
      <c r="C64" s="84" t="s">
        <v>54</v>
      </c>
      <c r="D64" s="44">
        <f>+XV!D64+I!D64+II!D64+III!D64+IV!D64+V!D64+VI!D64+VII!D64+XVI!D64+VIII!D64+IX!D64+XIV!D64+X!D64+XI!D64+XII!D64+RM!D64+SI!D64</f>
        <v>128852</v>
      </c>
      <c r="E64" s="53"/>
      <c r="F64" s="44"/>
      <c r="G64" s="66"/>
      <c r="H64" s="43">
        <f>+XV!H64+I!H64+II!H64+III!H64+IV!H64+V!H64+VI!H64+VII!H64+XVI!H64+VIII!H64+IX!H64+XIV!H64+X!H64+XI!H64+XII!H64+RM!H64+SI!H64</f>
        <v>51016</v>
      </c>
      <c r="I64" s="44"/>
      <c r="J64" s="74"/>
      <c r="K64" s="44">
        <f>+XV!K64+I!K64+II!K64+III!K64+IV!K64+V!K64+VI!K64+VII!K64+XVI!K64+VIII!K64+IX!K64+XIV!K64+X!K64+XI!K64+XII!K64+RM!K64+SI!K64</f>
        <v>77836</v>
      </c>
      <c r="L64" s="44"/>
      <c r="M64" s="66"/>
      <c r="N64" s="44">
        <f>+XV!N64+I!N64+II!N64+III!N64+IV!N64+V!N64+VI!N64+VII!N64+XVI!N64+VIII!N64+IX!N64+XIV!N64+X!N64+XI!N64+XII!N64+RM!N64+SI!N64</f>
        <v>0</v>
      </c>
      <c r="O64" s="44"/>
      <c r="P64" s="74"/>
    </row>
    <row r="65" spans="1:16" ht="15" customHeight="1" x14ac:dyDescent="0.2">
      <c r="A65" s="111"/>
      <c r="B65" s="114"/>
      <c r="C65" s="84" t="s">
        <v>55</v>
      </c>
      <c r="D65" s="44">
        <f>+XV!D65+I!D65+II!D65+III!D65+IV!D65+V!D65+VI!D65+VII!D65+XVI!D65+VIII!D65+IX!D65+XIV!D65+X!D65+XI!D65+XII!D65+RM!D65+SI!D65</f>
        <v>106241</v>
      </c>
      <c r="E65" s="53"/>
      <c r="F65" s="44"/>
      <c r="G65" s="66"/>
      <c r="H65" s="43">
        <f>+XV!H65+I!H65+II!H65+III!H65+IV!H65+V!H65+VI!H65+VII!H65+XVI!H65+VIII!H65+IX!H65+XIV!H65+X!H65+XI!H65+XII!H65+RM!H65+SI!H65</f>
        <v>40828</v>
      </c>
      <c r="I65" s="44"/>
      <c r="J65" s="74"/>
      <c r="K65" s="44">
        <f>+XV!K65+I!K65+II!K65+III!K65+IV!K65+V!K65+VI!K65+VII!K65+XVI!K65+VIII!K65+IX!K65+XIV!K65+X!K65+XI!K65+XII!K65+RM!K65+SI!K65</f>
        <v>65413</v>
      </c>
      <c r="L65" s="44"/>
      <c r="M65" s="66"/>
      <c r="N65" s="44">
        <f>+XV!N65+I!N65+II!N65+III!N65+IV!N65+V!N65+VI!N65+VII!N65+XVI!N65+VIII!N65+IX!N65+XIV!N65+X!N65+XI!N65+XII!N65+RM!N65+SI!N65</f>
        <v>0</v>
      </c>
      <c r="O65" s="44"/>
      <c r="P65" s="74"/>
    </row>
    <row r="66" spans="1:16" s="3" customFormat="1" ht="15" customHeight="1" x14ac:dyDescent="0.2">
      <c r="A66" s="111"/>
      <c r="B66" s="114"/>
      <c r="C66" s="84" t="s">
        <v>56</v>
      </c>
      <c r="D66" s="35">
        <f>+XV!D66+I!D66+II!D66+III!D66+IV!D66+V!D66+VI!D66+VII!D66+XVI!D66+VIII!D66+IX!D66+XIV!D66+X!D66+XI!D66+XII!D66+RM!D66+SI!D66</f>
        <v>216570</v>
      </c>
      <c r="E66" s="55"/>
      <c r="F66" s="35"/>
      <c r="G66" s="68"/>
      <c r="H66" s="43">
        <f>+XV!H66+I!H66+II!H66+III!H66+IV!H66+V!H66+VI!H66+VII!H66+XVI!H66+VIII!H66+IX!H66+XIV!H66+X!H66+XI!H66+XII!H66+RM!H66+SI!H66</f>
        <v>92816</v>
      </c>
      <c r="I66" s="44"/>
      <c r="J66" s="74"/>
      <c r="K66" s="35">
        <f>+XV!K66+I!K66+II!K66+III!K66+IV!K66+V!K66+VI!K66+VII!K66+XVI!K66+VIII!K66+IX!K66+XIV!K66+X!K66+XI!K66+XII!K66+RM!K66+SI!K66</f>
        <v>123754</v>
      </c>
      <c r="L66" s="35"/>
      <c r="M66" s="68"/>
      <c r="N66" s="35">
        <f>+XV!N66+I!N66+II!N66+III!N66+IV!N66+V!N66+VI!N66+VII!N66+XVI!N66+VIII!N66+IX!N66+XIV!N66+X!N66+XI!N66+XII!N66+RM!N66+SI!N66</f>
        <v>0</v>
      </c>
      <c r="O66" s="44"/>
      <c r="P66" s="74"/>
    </row>
    <row r="67" spans="1:16" s="3" customFormat="1" ht="15" customHeight="1" x14ac:dyDescent="0.2">
      <c r="A67" s="112"/>
      <c r="B67" s="115"/>
      <c r="C67" s="85" t="s">
        <v>9</v>
      </c>
      <c r="D67" s="46">
        <f>+XV!D67+I!D67+II!D67+III!D67+IV!D67+V!D67+VI!D67+VII!D67+XVI!D67+VIII!D67+IX!D67+XIV!D67+X!D67+XI!D67+XII!D67+RM!D67+SI!D67</f>
        <v>1551169</v>
      </c>
      <c r="E67" s="54"/>
      <c r="F67" s="46"/>
      <c r="G67" s="67"/>
      <c r="H67" s="87">
        <f>+XV!H67+I!H67+II!H67+III!H67+IV!H67+V!H67+VI!H67+VII!H67+XVI!H67+VIII!H67+IX!H67+XIV!H67+X!H67+XI!H67+XII!H67+RM!H67+SI!H67</f>
        <v>642167</v>
      </c>
      <c r="I67" s="46"/>
      <c r="J67" s="75"/>
      <c r="K67" s="46">
        <f>+XV!K67+I!K67+II!K67+III!K67+IV!K67+V!K67+VI!K67+VII!K67+XVI!K67+VIII!K67+IX!K67+XIV!K67+X!K67+XI!K67+XII!K67+RM!K67+SI!K67</f>
        <v>909002</v>
      </c>
      <c r="L67" s="46"/>
      <c r="M67" s="67"/>
      <c r="N67" s="46">
        <f>+XV!N67+I!N67+II!N67+III!N67+IV!N67+V!N67+VI!N67+VII!N67+XVI!N67+VIII!N67+IX!N67+XIV!N67+X!N67+XI!N67+XII!N67+RM!N67+SI!N67</f>
        <v>0</v>
      </c>
      <c r="O67" s="46"/>
      <c r="P67" s="75"/>
    </row>
    <row r="68" spans="1:16" s="3" customFormat="1" ht="15" customHeight="1" x14ac:dyDescent="0.2">
      <c r="A68" s="78"/>
      <c r="B68" s="79"/>
      <c r="C68" s="81"/>
      <c r="D68" s="45"/>
      <c r="E68" s="76"/>
      <c r="F68" s="45"/>
      <c r="G68" s="77"/>
      <c r="H68" s="45"/>
      <c r="I68" s="45"/>
      <c r="J68" s="77"/>
      <c r="K68" s="45"/>
      <c r="L68" s="45"/>
      <c r="M68" s="77"/>
      <c r="N68" s="45"/>
      <c r="O68" s="45"/>
      <c r="P68" s="77"/>
    </row>
    <row r="69" spans="1:16" s="37" customFormat="1" ht="15" customHeight="1" x14ac:dyDescent="0.2">
      <c r="A69" s="38" t="s">
        <v>2</v>
      </c>
      <c r="C69" s="82"/>
      <c r="D69" s="86">
        <f>+Nacional!D69</f>
        <v>46295</v>
      </c>
      <c r="F69" s="60"/>
      <c r="G69" s="69"/>
      <c r="H69" s="60"/>
      <c r="I69" s="60"/>
      <c r="J69" s="69"/>
      <c r="K69" s="60"/>
      <c r="L69" s="60"/>
      <c r="M69" s="69"/>
      <c r="N69" s="60"/>
      <c r="O69" s="60"/>
      <c r="P69" s="69"/>
    </row>
    <row r="70" spans="1:16" ht="15" customHeight="1" x14ac:dyDescent="0.2">
      <c r="A70" s="47"/>
      <c r="B70" s="24"/>
      <c r="C70" s="83"/>
      <c r="D70" s="61"/>
      <c r="E70" s="56"/>
      <c r="F70" s="61"/>
      <c r="G70" s="70"/>
      <c r="H70" s="61"/>
      <c r="I70" s="61"/>
      <c r="J70" s="70"/>
      <c r="K70" s="61"/>
      <c r="L70" s="61"/>
      <c r="M70" s="70"/>
      <c r="N70" s="61"/>
      <c r="O70" s="61"/>
      <c r="P70" s="70"/>
    </row>
    <row r="71" spans="1:16" ht="15" customHeight="1" x14ac:dyDescent="0.2">
      <c r="A71" s="48"/>
      <c r="C71" s="23"/>
      <c r="D71" s="35"/>
      <c r="E71" s="55"/>
      <c r="F71" s="35"/>
      <c r="G71" s="68"/>
      <c r="H71" s="35"/>
      <c r="I71" s="35"/>
      <c r="J71" s="68"/>
      <c r="K71" s="35"/>
      <c r="L71" s="35"/>
      <c r="M71" s="68"/>
      <c r="N71" s="35"/>
      <c r="O71" s="35"/>
      <c r="P71" s="68"/>
    </row>
    <row r="72" spans="1:16" ht="15" customHeight="1" x14ac:dyDescent="0.2">
      <c r="A72" s="48"/>
      <c r="C72" s="23"/>
      <c r="D72" s="35"/>
      <c r="E72" s="55"/>
      <c r="F72" s="35"/>
      <c r="G72" s="68"/>
      <c r="H72" s="35"/>
      <c r="I72" s="35"/>
      <c r="J72" s="68"/>
      <c r="K72" s="35"/>
      <c r="L72" s="35"/>
      <c r="M72" s="68"/>
      <c r="N72" s="35"/>
      <c r="O72" s="35"/>
      <c r="P72" s="68"/>
    </row>
    <row r="73" spans="1:16" ht="15" customHeight="1" x14ac:dyDescent="0.2">
      <c r="A73" s="48"/>
      <c r="C73" s="23"/>
      <c r="D73" s="35"/>
      <c r="E73" s="55"/>
      <c r="F73" s="35"/>
      <c r="G73" s="68"/>
      <c r="H73" s="35"/>
      <c r="I73" s="35"/>
      <c r="J73" s="68"/>
      <c r="K73" s="35"/>
      <c r="L73" s="35"/>
      <c r="M73" s="68"/>
      <c r="N73" s="35"/>
      <c r="O73" s="35"/>
      <c r="P73" s="68"/>
    </row>
    <row r="74" spans="1:16" ht="15" customHeight="1" x14ac:dyDescent="0.2">
      <c r="A74" s="48"/>
      <c r="C74" s="23"/>
      <c r="D74" s="35"/>
      <c r="E74" s="55"/>
      <c r="F74" s="35"/>
      <c r="G74" s="68"/>
      <c r="H74" s="35"/>
      <c r="I74" s="35"/>
      <c r="J74" s="68"/>
      <c r="K74" s="35"/>
      <c r="L74" s="35"/>
      <c r="M74" s="68"/>
      <c r="N74" s="35"/>
      <c r="O74" s="35"/>
      <c r="P74" s="68"/>
    </row>
    <row r="75" spans="1:16" ht="15" customHeight="1" x14ac:dyDescent="0.2">
      <c r="A75" s="48"/>
      <c r="C75" s="23"/>
      <c r="D75" s="35"/>
      <c r="E75" s="55"/>
      <c r="F75" s="35"/>
      <c r="G75" s="68"/>
      <c r="H75" s="35"/>
      <c r="I75" s="35"/>
      <c r="J75" s="68"/>
      <c r="K75" s="35"/>
      <c r="L75" s="35"/>
      <c r="M75" s="68"/>
      <c r="N75" s="35"/>
      <c r="O75" s="35"/>
      <c r="P75" s="68"/>
    </row>
    <row r="76" spans="1:16" ht="15" customHeight="1" x14ac:dyDescent="0.2">
      <c r="A76" s="48"/>
      <c r="C76" s="23"/>
      <c r="D76" s="35"/>
      <c r="E76" s="55"/>
      <c r="F76" s="35"/>
      <c r="G76" s="68"/>
      <c r="H76" s="35"/>
      <c r="I76" s="35"/>
      <c r="J76" s="68"/>
      <c r="K76" s="35"/>
      <c r="L76" s="35"/>
      <c r="M76" s="68"/>
      <c r="N76" s="35"/>
      <c r="O76" s="35"/>
      <c r="P76" s="68"/>
    </row>
    <row r="77" spans="1:16" ht="15" customHeight="1" x14ac:dyDescent="0.2">
      <c r="A77" s="48"/>
      <c r="C77" s="23"/>
      <c r="D77" s="35"/>
      <c r="E77" s="55"/>
      <c r="F77" s="35"/>
      <c r="G77" s="68"/>
      <c r="H77" s="35"/>
      <c r="I77" s="35"/>
      <c r="J77" s="68"/>
      <c r="K77" s="35"/>
      <c r="L77" s="35"/>
      <c r="M77" s="68"/>
      <c r="N77" s="35"/>
      <c r="O77" s="35"/>
      <c r="P77" s="68"/>
    </row>
    <row r="78" spans="1:16" ht="15" customHeight="1" x14ac:dyDescent="0.2">
      <c r="A78" s="48"/>
      <c r="C78" s="23"/>
      <c r="D78" s="35"/>
      <c r="E78" s="55"/>
      <c r="F78" s="35"/>
      <c r="G78" s="68"/>
      <c r="H78" s="35"/>
      <c r="I78" s="35"/>
      <c r="J78" s="68"/>
      <c r="K78" s="35"/>
      <c r="L78" s="35"/>
      <c r="M78" s="68"/>
      <c r="N78" s="35"/>
      <c r="O78" s="35"/>
      <c r="P78" s="68"/>
    </row>
    <row r="79" spans="1:16" ht="15" customHeight="1" x14ac:dyDescent="0.2">
      <c r="A79" s="48"/>
      <c r="C79" s="23"/>
      <c r="D79" s="35"/>
      <c r="E79" s="55"/>
      <c r="F79" s="35"/>
      <c r="G79" s="68"/>
      <c r="H79" s="35"/>
      <c r="I79" s="35"/>
      <c r="J79" s="68"/>
      <c r="K79" s="35"/>
      <c r="L79" s="35"/>
      <c r="M79" s="68"/>
      <c r="N79" s="35"/>
      <c r="O79" s="35"/>
      <c r="P79" s="68"/>
    </row>
    <row r="80" spans="1:16" ht="15" customHeight="1" x14ac:dyDescent="0.2">
      <c r="A80" s="48"/>
      <c r="C80" s="23"/>
      <c r="D80" s="35"/>
      <c r="E80" s="55"/>
      <c r="F80" s="35"/>
      <c r="G80" s="68"/>
      <c r="H80" s="35"/>
      <c r="I80" s="35"/>
      <c r="J80" s="68"/>
      <c r="K80" s="35"/>
      <c r="L80" s="35"/>
      <c r="M80" s="68"/>
      <c r="N80" s="35"/>
      <c r="O80" s="35"/>
      <c r="P80" s="68"/>
    </row>
    <row r="81" spans="1:16" ht="15" customHeight="1" x14ac:dyDescent="0.2">
      <c r="A81" s="48"/>
      <c r="C81" s="23"/>
      <c r="D81" s="35"/>
      <c r="E81" s="55"/>
      <c r="F81" s="35"/>
      <c r="G81" s="68"/>
      <c r="H81" s="35"/>
      <c r="I81" s="35"/>
      <c r="J81" s="68"/>
      <c r="K81" s="35"/>
      <c r="L81" s="35"/>
      <c r="M81" s="68"/>
      <c r="N81" s="35"/>
      <c r="O81" s="35"/>
      <c r="P81" s="68"/>
    </row>
    <row r="82" spans="1:16" ht="15" customHeight="1" x14ac:dyDescent="0.2">
      <c r="A82" s="48"/>
      <c r="C82" s="23"/>
      <c r="D82" s="35"/>
      <c r="E82" s="55"/>
      <c r="F82" s="35"/>
      <c r="G82" s="68"/>
      <c r="H82" s="35"/>
      <c r="I82" s="35"/>
      <c r="J82" s="68"/>
      <c r="K82" s="35"/>
      <c r="L82" s="35"/>
      <c r="M82" s="68"/>
      <c r="N82" s="35"/>
      <c r="O82" s="35"/>
      <c r="P82" s="68"/>
    </row>
    <row r="83" spans="1:16" ht="15" customHeight="1" x14ac:dyDescent="0.2">
      <c r="A83" s="48"/>
      <c r="C83" s="23"/>
      <c r="D83" s="35"/>
      <c r="E83" s="55"/>
      <c r="F83" s="35"/>
      <c r="G83" s="68"/>
      <c r="H83" s="35"/>
      <c r="I83" s="35"/>
      <c r="J83" s="68"/>
      <c r="K83" s="35"/>
      <c r="L83" s="35"/>
      <c r="M83" s="68"/>
      <c r="N83" s="35"/>
      <c r="O83" s="35"/>
      <c r="P83" s="68"/>
    </row>
    <row r="84" spans="1:16" ht="15" customHeight="1" x14ac:dyDescent="0.2">
      <c r="A84" s="48"/>
      <c r="C84" s="23"/>
      <c r="D84" s="35"/>
      <c r="E84" s="55"/>
      <c r="F84" s="35"/>
      <c r="G84" s="68"/>
      <c r="H84" s="35"/>
      <c r="I84" s="35"/>
      <c r="J84" s="68"/>
      <c r="K84" s="35"/>
      <c r="L84" s="35"/>
      <c r="M84" s="68"/>
      <c r="N84" s="35"/>
      <c r="O84" s="35"/>
      <c r="P84" s="68"/>
    </row>
    <row r="85" spans="1:16" ht="15" customHeight="1" x14ac:dyDescent="0.2">
      <c r="A85" s="48"/>
      <c r="C85" s="23"/>
      <c r="D85" s="35"/>
      <c r="E85" s="55"/>
      <c r="F85" s="35"/>
      <c r="G85" s="68"/>
      <c r="H85" s="35"/>
      <c r="I85" s="35"/>
      <c r="J85" s="68"/>
      <c r="K85" s="35"/>
      <c r="L85" s="35"/>
      <c r="M85" s="68"/>
      <c r="N85" s="35"/>
      <c r="O85" s="35"/>
      <c r="P85" s="68"/>
    </row>
    <row r="86" spans="1:16" ht="15" customHeight="1" x14ac:dyDescent="0.2">
      <c r="A86" s="48"/>
      <c r="C86" s="23"/>
      <c r="D86" s="35"/>
      <c r="E86" s="55"/>
      <c r="F86" s="35"/>
      <c r="G86" s="68"/>
      <c r="H86" s="35"/>
      <c r="I86" s="35"/>
      <c r="J86" s="68"/>
      <c r="K86" s="35"/>
      <c r="L86" s="35"/>
      <c r="M86" s="68"/>
      <c r="N86" s="35"/>
      <c r="O86" s="35"/>
      <c r="P86" s="68"/>
    </row>
    <row r="87" spans="1:16" ht="15" customHeight="1" x14ac:dyDescent="0.2">
      <c r="A87" s="48"/>
      <c r="C87" s="23"/>
      <c r="D87" s="35"/>
      <c r="E87" s="55"/>
      <c r="F87" s="35"/>
      <c r="G87" s="68"/>
      <c r="H87" s="35"/>
      <c r="I87" s="35"/>
      <c r="J87" s="68"/>
      <c r="K87" s="35"/>
      <c r="L87" s="35"/>
      <c r="M87" s="68"/>
      <c r="N87" s="35"/>
      <c r="O87" s="35"/>
      <c r="P87" s="68"/>
    </row>
    <row r="88" spans="1:16" ht="15" customHeight="1" x14ac:dyDescent="0.2">
      <c r="A88" s="48"/>
      <c r="C88" s="23"/>
      <c r="D88" s="35"/>
      <c r="E88" s="55"/>
      <c r="F88" s="35"/>
      <c r="G88" s="68"/>
      <c r="H88" s="35"/>
      <c r="I88" s="35"/>
      <c r="J88" s="68"/>
      <c r="K88" s="35"/>
      <c r="L88" s="35"/>
      <c r="M88" s="68"/>
      <c r="N88" s="35"/>
      <c r="O88" s="35"/>
      <c r="P88" s="68"/>
    </row>
    <row r="89" spans="1:16" ht="15" customHeight="1" x14ac:dyDescent="0.2">
      <c r="A89" s="48"/>
      <c r="C89" s="23"/>
      <c r="D89" s="35"/>
      <c r="E89" s="55"/>
      <c r="F89" s="35"/>
      <c r="G89" s="68"/>
      <c r="H89" s="35"/>
      <c r="I89" s="35"/>
      <c r="J89" s="68"/>
      <c r="K89" s="35"/>
      <c r="L89" s="35"/>
      <c r="M89" s="68"/>
      <c r="N89" s="35"/>
      <c r="O89" s="35"/>
      <c r="P89" s="68"/>
    </row>
    <row r="90" spans="1:16" ht="15" customHeight="1" x14ac:dyDescent="0.2">
      <c r="A90" s="48"/>
      <c r="C90" s="23"/>
      <c r="D90" s="35"/>
      <c r="E90" s="55"/>
      <c r="F90" s="35"/>
      <c r="G90" s="68"/>
      <c r="H90" s="35"/>
      <c r="I90" s="35"/>
      <c r="J90" s="68"/>
      <c r="K90" s="35"/>
      <c r="L90" s="35"/>
      <c r="M90" s="68"/>
      <c r="N90" s="35"/>
      <c r="O90" s="35"/>
      <c r="P90" s="68"/>
    </row>
    <row r="91" spans="1:16" ht="15" customHeight="1" x14ac:dyDescent="0.2">
      <c r="A91" s="48"/>
      <c r="C91" s="23"/>
      <c r="D91" s="35"/>
      <c r="E91" s="55"/>
      <c r="F91" s="35"/>
      <c r="G91" s="68"/>
      <c r="H91" s="35"/>
      <c r="I91" s="35"/>
      <c r="J91" s="68"/>
      <c r="K91" s="35"/>
      <c r="L91" s="35"/>
      <c r="M91" s="68"/>
      <c r="N91" s="35"/>
      <c r="O91" s="35"/>
      <c r="P91" s="68"/>
    </row>
    <row r="92" spans="1:16" ht="15" customHeight="1" x14ac:dyDescent="0.2">
      <c r="A92" s="48"/>
      <c r="C92" s="23"/>
      <c r="D92" s="35"/>
      <c r="E92" s="55"/>
      <c r="F92" s="35"/>
      <c r="G92" s="68"/>
      <c r="H92" s="35"/>
      <c r="I92" s="35"/>
      <c r="J92" s="68"/>
      <c r="K92" s="35"/>
      <c r="L92" s="35"/>
      <c r="M92" s="68"/>
      <c r="N92" s="35"/>
      <c r="O92" s="35"/>
      <c r="P92" s="68"/>
    </row>
    <row r="93" spans="1:16" ht="15" customHeight="1" x14ac:dyDescent="0.2">
      <c r="A93" s="48"/>
      <c r="C93" s="23"/>
      <c r="D93" s="35"/>
      <c r="E93" s="55"/>
      <c r="F93" s="35"/>
      <c r="G93" s="68"/>
      <c r="H93" s="35"/>
      <c r="I93" s="35"/>
      <c r="J93" s="68"/>
      <c r="K93" s="35"/>
      <c r="L93" s="35"/>
      <c r="M93" s="68"/>
      <c r="N93" s="35"/>
      <c r="O93" s="35"/>
      <c r="P93" s="68"/>
    </row>
    <row r="94" spans="1:16" ht="15" customHeight="1" x14ac:dyDescent="0.2">
      <c r="A94" s="48"/>
      <c r="C94" s="23"/>
      <c r="D94" s="35"/>
      <c r="E94" s="55"/>
      <c r="F94" s="35"/>
      <c r="G94" s="68"/>
      <c r="H94" s="35"/>
      <c r="I94" s="35"/>
      <c r="J94" s="68"/>
      <c r="K94" s="35"/>
      <c r="L94" s="35"/>
      <c r="M94" s="68"/>
      <c r="N94" s="35"/>
      <c r="O94" s="35"/>
      <c r="P94" s="68"/>
    </row>
    <row r="95" spans="1:16" ht="15" customHeight="1" x14ac:dyDescent="0.2">
      <c r="A95" s="48"/>
      <c r="C95" s="23"/>
      <c r="D95" s="35"/>
      <c r="E95" s="55"/>
      <c r="F95" s="35"/>
      <c r="G95" s="68"/>
      <c r="H95" s="35"/>
      <c r="I95" s="35"/>
      <c r="J95" s="68"/>
      <c r="K95" s="35"/>
      <c r="L95" s="35"/>
      <c r="M95" s="68"/>
      <c r="N95" s="35"/>
      <c r="O95" s="35"/>
      <c r="P95" s="68"/>
    </row>
  </sheetData>
  <mergeCells count="19">
    <mergeCell ref="A2:P2"/>
    <mergeCell ref="A3:P3"/>
    <mergeCell ref="A6:A7"/>
    <mergeCell ref="B6:B7"/>
    <mergeCell ref="C6:C7"/>
    <mergeCell ref="D6:G6"/>
    <mergeCell ref="H6:J6"/>
    <mergeCell ref="K6:M6"/>
    <mergeCell ref="N6:P6"/>
    <mergeCell ref="A44:A55"/>
    <mergeCell ref="B44:B55"/>
    <mergeCell ref="A56:A67"/>
    <mergeCell ref="B56:B67"/>
    <mergeCell ref="A8:A19"/>
    <mergeCell ref="B8:B19"/>
    <mergeCell ref="A20:A31"/>
    <mergeCell ref="B20:B31"/>
    <mergeCell ref="A32:A43"/>
    <mergeCell ref="B32:B43"/>
  </mergeCells>
  <conditionalFormatting sqref="D8:D19">
    <cfRule type="cellIs" dxfId="40" priority="48" operator="notEqual">
      <formula>H8+K8+N8</formula>
    </cfRule>
  </conditionalFormatting>
  <conditionalFormatting sqref="D20:D30">
    <cfRule type="cellIs" dxfId="39" priority="47" operator="notEqual">
      <formula>H20+K20+N20</formula>
    </cfRule>
  </conditionalFormatting>
  <conditionalFormatting sqref="D32:D42">
    <cfRule type="cellIs" dxfId="38" priority="46" operator="notEqual">
      <formula>H32+K32+N32</formula>
    </cfRule>
  </conditionalFormatting>
  <conditionalFormatting sqref="D44:D54">
    <cfRule type="cellIs" dxfId="37" priority="45" operator="notEqual">
      <formula>H44+K44+N44</formula>
    </cfRule>
  </conditionalFormatting>
  <conditionalFormatting sqref="D56:D66">
    <cfRule type="cellIs" dxfId="36" priority="44" operator="notEqual">
      <formula>H56+K56+N56</formula>
    </cfRule>
  </conditionalFormatting>
  <conditionalFormatting sqref="D19">
    <cfRule type="cellIs" dxfId="35" priority="43" operator="notEqual">
      <formula>SUM(D8:D18)</formula>
    </cfRule>
  </conditionalFormatting>
  <conditionalFormatting sqref="D31">
    <cfRule type="cellIs" dxfId="34" priority="42" operator="notEqual">
      <formula>H31+K31+N31</formula>
    </cfRule>
  </conditionalFormatting>
  <conditionalFormatting sqref="D31">
    <cfRule type="cellIs" dxfId="33" priority="41" operator="notEqual">
      <formula>SUM(D20:D30)</formula>
    </cfRule>
  </conditionalFormatting>
  <conditionalFormatting sqref="D43">
    <cfRule type="cellIs" dxfId="32" priority="40" operator="notEqual">
      <formula>H43+K43+N43</formula>
    </cfRule>
  </conditionalFormatting>
  <conditionalFormatting sqref="D43">
    <cfRule type="cellIs" dxfId="31" priority="39" operator="notEqual">
      <formula>SUM(D32:D42)</formula>
    </cfRule>
  </conditionalFormatting>
  <conditionalFormatting sqref="D55">
    <cfRule type="cellIs" dxfId="30" priority="38" operator="notEqual">
      <formula>H55+K55+N55</formula>
    </cfRule>
  </conditionalFormatting>
  <conditionalFormatting sqref="D55">
    <cfRule type="cellIs" dxfId="29" priority="37" operator="notEqual">
      <formula>SUM(D44:D54)</formula>
    </cfRule>
  </conditionalFormatting>
  <conditionalFormatting sqref="D67">
    <cfRule type="cellIs" dxfId="28" priority="36" operator="notEqual">
      <formula>H67+K67+N67</formula>
    </cfRule>
  </conditionalFormatting>
  <conditionalFormatting sqref="D67">
    <cfRule type="cellIs" dxfId="27" priority="35" operator="notEqual">
      <formula>SUM(D56:D66)</formula>
    </cfRule>
  </conditionalFormatting>
  <conditionalFormatting sqref="H19">
    <cfRule type="cellIs" dxfId="26" priority="34" operator="notEqual">
      <formula>SUM(H8:H18)</formula>
    </cfRule>
  </conditionalFormatting>
  <conditionalFormatting sqref="K19">
    <cfRule type="cellIs" dxfId="25" priority="33" operator="notEqual">
      <formula>SUM(K8:K18)</formula>
    </cfRule>
  </conditionalFormatting>
  <conditionalFormatting sqref="H31">
    <cfRule type="cellIs" dxfId="24" priority="31" operator="notEqual">
      <formula>SUM(H20:H30)</formula>
    </cfRule>
  </conditionalFormatting>
  <conditionalFormatting sqref="K31">
    <cfRule type="cellIs" dxfId="23" priority="30" operator="notEqual">
      <formula>SUM(K20:K30)</formula>
    </cfRule>
  </conditionalFormatting>
  <conditionalFormatting sqref="H43">
    <cfRule type="cellIs" dxfId="22" priority="28" operator="notEqual">
      <formula>SUM(H32:H42)</formula>
    </cfRule>
  </conditionalFormatting>
  <conditionalFormatting sqref="K43">
    <cfRule type="cellIs" dxfId="21" priority="27" operator="notEqual">
      <formula>SUM(K32:K42)</formula>
    </cfRule>
  </conditionalFormatting>
  <conditionalFormatting sqref="H55">
    <cfRule type="cellIs" dxfId="20" priority="25" operator="notEqual">
      <formula>SUM(H44:H54)</formula>
    </cfRule>
  </conditionalFormatting>
  <conditionalFormatting sqref="K55">
    <cfRule type="cellIs" dxfId="19" priority="24" operator="notEqual">
      <formula>SUM(K44:K54)</formula>
    </cfRule>
  </conditionalFormatting>
  <conditionalFormatting sqref="H67">
    <cfRule type="cellIs" dxfId="18" priority="22" operator="notEqual">
      <formula>SUM(H56:H66)</formula>
    </cfRule>
  </conditionalFormatting>
  <conditionalFormatting sqref="K67">
    <cfRule type="cellIs" dxfId="17" priority="21" operator="notEqual">
      <formula>SUM(K56:K66)</formula>
    </cfRule>
  </conditionalFormatting>
  <conditionalFormatting sqref="D32:D43">
    <cfRule type="cellIs" dxfId="16" priority="19" operator="notEqual">
      <formula>D20-D8</formula>
    </cfRule>
  </conditionalFormatting>
  <conditionalFormatting sqref="N8:N19">
    <cfRule type="cellIs" dxfId="15" priority="18" operator="notEqual">
      <formula>R8+U8+X8</formula>
    </cfRule>
  </conditionalFormatting>
  <conditionalFormatting sqref="N20:N30">
    <cfRule type="cellIs" dxfId="14" priority="17" operator="notEqual">
      <formula>R20+U20+X20</formula>
    </cfRule>
  </conditionalFormatting>
  <conditionalFormatting sqref="N32:N42">
    <cfRule type="cellIs" dxfId="13" priority="16" operator="notEqual">
      <formula>R32+U32+X32</formula>
    </cfRule>
  </conditionalFormatting>
  <conditionalFormatting sqref="N44:N54">
    <cfRule type="cellIs" dxfId="12" priority="15" operator="notEqual">
      <formula>R44+U44+X44</formula>
    </cfRule>
  </conditionalFormatting>
  <conditionalFormatting sqref="N56:N66">
    <cfRule type="cellIs" dxfId="11" priority="14" operator="notEqual">
      <formula>R56+U56+X56</formula>
    </cfRule>
  </conditionalFormatting>
  <conditionalFormatting sqref="N19">
    <cfRule type="cellIs" dxfId="10" priority="13" operator="notEqual">
      <formula>SUM(N8:N18)</formula>
    </cfRule>
  </conditionalFormatting>
  <conditionalFormatting sqref="N31">
    <cfRule type="cellIs" dxfId="9" priority="12" operator="notEqual">
      <formula>R31+U31+X31</formula>
    </cfRule>
  </conditionalFormatting>
  <conditionalFormatting sqref="N31">
    <cfRule type="cellIs" dxfId="8" priority="11" operator="notEqual">
      <formula>SUM(N20:N30)</formula>
    </cfRule>
  </conditionalFormatting>
  <conditionalFormatting sqref="N43">
    <cfRule type="cellIs" dxfId="7" priority="10" operator="notEqual">
      <formula>R43+U43+X43</formula>
    </cfRule>
  </conditionalFormatting>
  <conditionalFormatting sqref="N43">
    <cfRule type="cellIs" dxfId="6" priority="9" operator="notEqual">
      <formula>SUM(N32:N42)</formula>
    </cfRule>
  </conditionalFormatting>
  <conditionalFormatting sqref="N55">
    <cfRule type="cellIs" dxfId="5" priority="8" operator="notEqual">
      <formula>R55+U55+X55</formula>
    </cfRule>
  </conditionalFormatting>
  <conditionalFormatting sqref="N55">
    <cfRule type="cellIs" dxfId="4" priority="7" operator="notEqual">
      <formula>SUM(N44:N54)</formula>
    </cfRule>
  </conditionalFormatting>
  <conditionalFormatting sqref="N67">
    <cfRule type="cellIs" dxfId="3" priority="6" operator="notEqual">
      <formula>R67+U67+X67</formula>
    </cfRule>
  </conditionalFormatting>
  <conditionalFormatting sqref="N67">
    <cfRule type="cellIs" dxfId="2" priority="5" operator="notEqual">
      <formula>SUM(N56:N66)</formula>
    </cfRule>
  </conditionalFormatting>
  <conditionalFormatting sqref="N32:N43">
    <cfRule type="cellIs" dxfId="1" priority="4" operator="notEqual">
      <formula>N20-N8</formula>
    </cfRule>
  </conditionalFormatting>
  <printOptions horizontalCentered="1"/>
  <pageMargins left="0.31496062992125984" right="0.31496062992125984" top="0.74803149606299213" bottom="0.74803149606299213" header="0.31496062992125984" footer="0.31496062992125984"/>
  <pageSetup scale="66" fitToHeight="0" orientation="landscape" r:id="rId1"/>
  <rowBreaks count="1" manualBreakCount="1">
    <brk id="43" max="15" man="1"/>
  </rowBreaks>
  <drawing r:id="rId2"/>
  <extLst>
    <ext xmlns:x14="http://schemas.microsoft.com/office/spreadsheetml/2009/9/main" uri="{78C0D931-6437-407d-A8EE-F0AAD7539E65}">
      <x14:conditionalFormattings>
        <x14:conditionalFormatting xmlns:xm="http://schemas.microsoft.com/office/excel/2006/main">
          <x14:cfRule type="cellIs" priority="3" operator="notEqual" id="{08C30F30-9EFE-49A3-A002-9A4B67B5A6CB}">
            <xm:f>Nacional!D8</xm:f>
            <x14:dxf>
              <fill>
                <patternFill>
                  <bgColor theme="7" tint="-0.24994659260841701"/>
                </patternFill>
              </fill>
            </x14:dxf>
          </x14:cfRule>
          <xm:sqref>D8:D67 H8:H67 K8:K67 N8:N67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41</vt:i4>
      </vt:variant>
    </vt:vector>
  </HeadingPairs>
  <TitlesOfParts>
    <vt:vector size="63" baseType="lpstr">
      <vt:lpstr>Indice</vt:lpstr>
      <vt:lpstr>Notas</vt:lpstr>
      <vt:lpstr>Nacional</vt:lpstr>
      <vt:lpstr>XV</vt:lpstr>
      <vt:lpstr>I</vt:lpstr>
      <vt:lpstr>II</vt:lpstr>
      <vt:lpstr>III</vt:lpstr>
      <vt:lpstr>IV</vt:lpstr>
      <vt:lpstr>V</vt:lpstr>
      <vt:lpstr>VI</vt:lpstr>
      <vt:lpstr>VII</vt:lpstr>
      <vt:lpstr>XVI</vt:lpstr>
      <vt:lpstr>VIII</vt:lpstr>
      <vt:lpstr>IX</vt:lpstr>
      <vt:lpstr>XIV</vt:lpstr>
      <vt:lpstr>X</vt:lpstr>
      <vt:lpstr>XI</vt:lpstr>
      <vt:lpstr>XII</vt:lpstr>
      <vt:lpstr>RM</vt:lpstr>
      <vt:lpstr>SI</vt:lpstr>
      <vt:lpstr>Ficha Metadatos</vt:lpstr>
      <vt:lpstr>Total</vt:lpstr>
      <vt:lpstr>'Ficha Metadatos'!Área_de_impresión</vt:lpstr>
      <vt:lpstr>I!Área_de_impresión</vt:lpstr>
      <vt:lpstr>II!Área_de_impresión</vt:lpstr>
      <vt:lpstr>III!Área_de_impresión</vt:lpstr>
      <vt:lpstr>Indice!Área_de_impresión</vt:lpstr>
      <vt:lpstr>IV!Área_de_impresión</vt:lpstr>
      <vt:lpstr>IX!Área_de_impresión</vt:lpstr>
      <vt:lpstr>Nacional!Área_de_impresión</vt:lpstr>
      <vt:lpstr>Notas!Área_de_impresión</vt:lpstr>
      <vt:lpstr>RM!Área_de_impresión</vt:lpstr>
      <vt:lpstr>SI!Área_de_impresión</vt:lpstr>
      <vt:lpstr>Total!Área_de_impresión</vt:lpstr>
      <vt:lpstr>V!Área_de_impresión</vt:lpstr>
      <vt:lpstr>VI!Área_de_impresión</vt:lpstr>
      <vt:lpstr>VII!Área_de_impresión</vt:lpstr>
      <vt:lpstr>VIII!Área_de_impresión</vt:lpstr>
      <vt:lpstr>X!Área_de_impresión</vt:lpstr>
      <vt:lpstr>XI!Área_de_impresión</vt:lpstr>
      <vt:lpstr>XII!Área_de_impresión</vt:lpstr>
      <vt:lpstr>XIV!Área_de_impresión</vt:lpstr>
      <vt:lpstr>XV!Área_de_impresión</vt:lpstr>
      <vt:lpstr>XVI!Área_de_impresión</vt:lpstr>
      <vt:lpstr>I!Títulos_a_imprimir</vt:lpstr>
      <vt:lpstr>II!Títulos_a_imprimir</vt:lpstr>
      <vt:lpstr>III!Títulos_a_imprimir</vt:lpstr>
      <vt:lpstr>IV!Títulos_a_imprimir</vt:lpstr>
      <vt:lpstr>IX!Títulos_a_imprimir</vt:lpstr>
      <vt:lpstr>Nacional!Títulos_a_imprimir</vt:lpstr>
      <vt:lpstr>RM!Títulos_a_imprimir</vt:lpstr>
      <vt:lpstr>SI!Títulos_a_imprimir</vt:lpstr>
      <vt:lpstr>Total!Títulos_a_imprimir</vt:lpstr>
      <vt:lpstr>V!Títulos_a_imprimir</vt:lpstr>
      <vt:lpstr>VI!Títulos_a_imprimir</vt:lpstr>
      <vt:lpstr>VII!Títulos_a_imprimir</vt:lpstr>
      <vt:lpstr>VIII!Títulos_a_imprimir</vt:lpstr>
      <vt:lpstr>X!Títulos_a_imprimir</vt:lpstr>
      <vt:lpstr>XI!Títulos_a_imprimir</vt:lpstr>
      <vt:lpstr>XII!Títulos_a_imprimir</vt:lpstr>
      <vt:lpstr>XIV!Títulos_a_imprimir</vt:lpstr>
      <vt:lpstr>XV!Títulos_a_imprimir</vt:lpstr>
      <vt:lpstr>XVI!Títulos_a_imprimir</vt:lpstr>
    </vt:vector>
  </TitlesOfParts>
  <Company>Superintendencia de Salud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Estadística Mensual de Movilidad de Cartera de Cotizantes del Sistema Isapre</dc:title>
  <dc:subject>Nivel Regional</dc:subject>
  <dc:creator>Claudia Uribe</dc:creator>
  <cp:lastModifiedBy>Claudia Ester Uribe Alvarado</cp:lastModifiedBy>
  <cp:lastPrinted>2021-03-23T12:42:17Z</cp:lastPrinted>
  <dcterms:created xsi:type="dcterms:W3CDTF">2021-02-08T18:40:03Z</dcterms:created>
  <dcterms:modified xsi:type="dcterms:W3CDTF">2026-09-30T14:04:12Z</dcterms:modified>
</cp:coreProperties>
</file>