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OneDrive - superdesalud.gob.cl\Mis Documentos\LABORAL\Estadisticas\Cartera\2026\Est. Mensual Movilidad\Reportes\"/>
    </mc:Choice>
  </mc:AlternateContent>
  <xr:revisionPtr revIDLastSave="24" documentId="6_{59AB7EA5-C85F-47EE-B613-72785DC135DB}" xr6:coauthVersionLast="36" xr6:coauthVersionMax="36" xr10:uidLastSave="{EB2D51E4-A1D1-40EC-BB2E-FE26777B2A0E}"/>
  <workbookProtection workbookAlgorithmName="SHA-512" workbookHashValue="fFj7Fnr2HylPrrX9W4i3ZkkUDKlWzpo8dadEqXDOlm4LDPGOd17NNYgvQ2uCCHPaiXDc2qWhgnUCz2x8o1ar2w==" workbookSaltValue="PhOBjU8uvK0as4PLoA4MMg==" workbookSpinCount="100000" lockStructure="1"/>
  <bookViews>
    <workbookView xWindow="0" yWindow="0" windowWidth="23040" windowHeight="9810" tabRatio="756" xr2:uid="{00000000-000D-0000-FFFF-FFFF00000000}"/>
  </bookViews>
  <sheets>
    <sheet name="Indice" sheetId="1" r:id="rId1"/>
    <sheet name="Notas" sheetId="5" r:id="rId2"/>
    <sheet name="Nacional" sheetId="22" r:id="rId3"/>
    <sheet name="XV" sheetId="23" r:id="rId4"/>
    <sheet name="I" sheetId="24" r:id="rId5"/>
    <sheet name="II" sheetId="25" r:id="rId6"/>
    <sheet name="III" sheetId="26" r:id="rId7"/>
    <sheet name="IV" sheetId="27" r:id="rId8"/>
    <sheet name="V" sheetId="28" r:id="rId9"/>
    <sheet name="VI" sheetId="29" r:id="rId10"/>
    <sheet name="VII" sheetId="30" r:id="rId11"/>
    <sheet name="XVI" sheetId="31" r:id="rId12"/>
    <sheet name="VIII" sheetId="32" r:id="rId13"/>
    <sheet name="IX" sheetId="33" r:id="rId14"/>
    <sheet name="XIV" sheetId="34" r:id="rId15"/>
    <sheet name="X" sheetId="35" r:id="rId16"/>
    <sheet name="XI" sheetId="36" r:id="rId17"/>
    <sheet name="XII" sheetId="37" r:id="rId18"/>
    <sheet name="RM" sheetId="38" r:id="rId19"/>
    <sheet name="SI" sheetId="39" r:id="rId20"/>
    <sheet name="Ficha Metadatos" sheetId="41" r:id="rId21"/>
    <sheet name="Total" sheetId="40" state="hidden" r:id="rId22"/>
  </sheets>
  <definedNames>
    <definedName name="_xlnm.Print_Area" localSheetId="20">'Ficha Metadatos'!$A$1:$H$21</definedName>
    <definedName name="_xlnm.Print_Area" localSheetId="4">I!$A$1:$P$71</definedName>
    <definedName name="_xlnm.Print_Area" localSheetId="5">II!$A$1:$P$71</definedName>
    <definedName name="_xlnm.Print_Area" localSheetId="6">III!$A$1:$P$71</definedName>
    <definedName name="_xlnm.Print_Area" localSheetId="0">Indice!$A$1:$I$42</definedName>
    <definedName name="_xlnm.Print_Area" localSheetId="7">IV!$A$1:$P$71</definedName>
    <definedName name="_xlnm.Print_Area" localSheetId="13">IX!$A$1:$P$71</definedName>
    <definedName name="_xlnm.Print_Area" localSheetId="2">Nacional!$A$1:$P$71</definedName>
    <definedName name="_xlnm.Print_Area" localSheetId="1">Notas!$A$1:$I$25</definedName>
    <definedName name="_xlnm.Print_Area" localSheetId="18">RM!$A$1:$P$71</definedName>
    <definedName name="_xlnm.Print_Area" localSheetId="19">SI!$A$1:$P$71</definedName>
    <definedName name="_xlnm.Print_Area" localSheetId="21">Total!$A$1:$P$71</definedName>
    <definedName name="_xlnm.Print_Area" localSheetId="8">V!$A$1:$P$71</definedName>
    <definedName name="_xlnm.Print_Area" localSheetId="9">VI!$A$1:$P$71</definedName>
    <definedName name="_xlnm.Print_Area" localSheetId="10">VII!$A$1:$P$71</definedName>
    <definedName name="_xlnm.Print_Area" localSheetId="12">VIII!$A$1:$P$71</definedName>
    <definedName name="_xlnm.Print_Area" localSheetId="15">X!$A$1:$P$71</definedName>
    <definedName name="_xlnm.Print_Area" localSheetId="16">XI!$A$1:$P$71</definedName>
    <definedName name="_xlnm.Print_Area" localSheetId="17">XII!$A$1:$P$71</definedName>
    <definedName name="_xlnm.Print_Area" localSheetId="14">XIV!$A$1:$P$71</definedName>
    <definedName name="_xlnm.Print_Area" localSheetId="3">XV!$A$1:$P$71</definedName>
    <definedName name="_xlnm.Print_Area" localSheetId="11">XVI!$A$1:$P$71</definedName>
    <definedName name="_xlnm.Print_Titles" localSheetId="4">I!$2:$7</definedName>
    <definedName name="_xlnm.Print_Titles" localSheetId="5">II!$2:$7</definedName>
    <definedName name="_xlnm.Print_Titles" localSheetId="6">III!$2:$7</definedName>
    <definedName name="_xlnm.Print_Titles" localSheetId="7">IV!$2:$7</definedName>
    <definedName name="_xlnm.Print_Titles" localSheetId="13">IX!$2:$7</definedName>
    <definedName name="_xlnm.Print_Titles" localSheetId="2">Nacional!$2:$7</definedName>
    <definedName name="_xlnm.Print_Titles" localSheetId="18">RM!$2:$7</definedName>
    <definedName name="_xlnm.Print_Titles" localSheetId="19">SI!$2:$7</definedName>
    <definedName name="_xlnm.Print_Titles" localSheetId="21">Total!$2:$7</definedName>
    <definedName name="_xlnm.Print_Titles" localSheetId="8">V!$2:$7</definedName>
    <definedName name="_xlnm.Print_Titles" localSheetId="9">VI!$2:$7</definedName>
    <definedName name="_xlnm.Print_Titles" localSheetId="10">VII!$2:$7</definedName>
    <definedName name="_xlnm.Print_Titles" localSheetId="12">VIII!$2:$7</definedName>
    <definedName name="_xlnm.Print_Titles" localSheetId="15">X!$2:$7</definedName>
    <definedName name="_xlnm.Print_Titles" localSheetId="16">XI!$2:$7</definedName>
    <definedName name="_xlnm.Print_Titles" localSheetId="17">XII!$2:$7</definedName>
    <definedName name="_xlnm.Print_Titles" localSheetId="14">XIV!$2:$7</definedName>
    <definedName name="_xlnm.Print_Titles" localSheetId="3">XV!$2:$7</definedName>
    <definedName name="_xlnm.Print_Titles" localSheetId="11">XVI!$2:$7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N67" i="40" l="1"/>
  <c r="N66" i="40"/>
  <c r="N65" i="40"/>
  <c r="N64" i="40"/>
  <c r="N63" i="40"/>
  <c r="N62" i="40"/>
  <c r="N61" i="40"/>
  <c r="N60" i="40"/>
  <c r="N59" i="40"/>
  <c r="N58" i="40"/>
  <c r="N57" i="40"/>
  <c r="N56" i="40"/>
  <c r="N55" i="40"/>
  <c r="N54" i="40"/>
  <c r="N53" i="40"/>
  <c r="N52" i="40"/>
  <c r="N51" i="40"/>
  <c r="N50" i="40"/>
  <c r="N49" i="40"/>
  <c r="N48" i="40"/>
  <c r="N47" i="40"/>
  <c r="N46" i="40"/>
  <c r="N45" i="40"/>
  <c r="N44" i="40"/>
  <c r="N43" i="40"/>
  <c r="N42" i="40"/>
  <c r="N41" i="40"/>
  <c r="N40" i="40"/>
  <c r="N39" i="40"/>
  <c r="N38" i="40"/>
  <c r="N37" i="40"/>
  <c r="N36" i="40"/>
  <c r="N35" i="40"/>
  <c r="N34" i="40"/>
  <c r="N33" i="40"/>
  <c r="N32" i="40"/>
  <c r="N31" i="40"/>
  <c r="N30" i="40"/>
  <c r="N29" i="40"/>
  <c r="N28" i="40"/>
  <c r="N27" i="40"/>
  <c r="N26" i="40"/>
  <c r="N25" i="40"/>
  <c r="N24" i="40"/>
  <c r="N23" i="40"/>
  <c r="N22" i="40"/>
  <c r="N21" i="40"/>
  <c r="N20" i="40"/>
  <c r="N19" i="40"/>
  <c r="N18" i="40"/>
  <c r="N17" i="40"/>
  <c r="N16" i="40"/>
  <c r="N15" i="40"/>
  <c r="N14" i="40"/>
  <c r="N13" i="40"/>
  <c r="N12" i="40"/>
  <c r="N11" i="40"/>
  <c r="N10" i="40"/>
  <c r="N9" i="40"/>
  <c r="N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9" i="40"/>
  <c r="K8" i="40"/>
  <c r="H67" i="40"/>
  <c r="H66" i="40"/>
  <c r="H65" i="40"/>
  <c r="H64" i="40"/>
  <c r="H63" i="40"/>
  <c r="H62" i="40"/>
  <c r="H61" i="40"/>
  <c r="H60" i="40"/>
  <c r="H59" i="40"/>
  <c r="H58" i="40"/>
  <c r="H57" i="40"/>
  <c r="H56" i="40"/>
  <c r="H55" i="40"/>
  <c r="H54" i="40"/>
  <c r="H53" i="40"/>
  <c r="H52" i="40"/>
  <c r="H51" i="40"/>
  <c r="H50" i="40"/>
  <c r="H49" i="40"/>
  <c r="H48" i="40"/>
  <c r="H47" i="40"/>
  <c r="H46" i="40"/>
  <c r="H45" i="40"/>
  <c r="H44" i="40"/>
  <c r="H43" i="40"/>
  <c r="H42" i="40"/>
  <c r="H41" i="40"/>
  <c r="H40" i="40"/>
  <c r="H39" i="40"/>
  <c r="H38" i="40"/>
  <c r="H37" i="40"/>
  <c r="H36" i="40"/>
  <c r="H35" i="40"/>
  <c r="H34" i="40"/>
  <c r="H33" i="40"/>
  <c r="H32" i="40"/>
  <c r="H31" i="40"/>
  <c r="H30" i="40"/>
  <c r="H29" i="40"/>
  <c r="H28" i="40"/>
  <c r="H27" i="40"/>
  <c r="H26" i="40"/>
  <c r="H25" i="40"/>
  <c r="H24" i="40"/>
  <c r="H23" i="40"/>
  <c r="H22" i="40"/>
  <c r="H21" i="40"/>
  <c r="H20" i="40"/>
  <c r="H19" i="40"/>
  <c r="H18" i="40"/>
  <c r="H17" i="40"/>
  <c r="H16" i="40"/>
  <c r="H15" i="40"/>
  <c r="H14" i="40"/>
  <c r="H13" i="40"/>
  <c r="H12" i="40"/>
  <c r="H11" i="40"/>
  <c r="H10" i="40"/>
  <c r="H9" i="40"/>
  <c r="H8" i="40"/>
  <c r="D67" i="40"/>
  <c r="D66" i="40"/>
  <c r="D65" i="40"/>
  <c r="D64" i="40"/>
  <c r="D63" i="40"/>
  <c r="D62" i="40"/>
  <c r="D61" i="40"/>
  <c r="D60" i="40"/>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69" i="40"/>
  <c r="D69" i="39"/>
  <c r="D69" i="38"/>
  <c r="D69" i="37"/>
  <c r="D69" i="36"/>
  <c r="D69" i="35"/>
  <c r="D69" i="34"/>
  <c r="D69" i="33"/>
  <c r="D69" i="32"/>
  <c r="D69" i="31"/>
  <c r="D69" i="30"/>
  <c r="D69" i="29"/>
  <c r="D69" i="28"/>
  <c r="D69" i="27"/>
  <c r="D69" i="26"/>
  <c r="D69" i="25" l="1"/>
  <c r="D69" i="24"/>
  <c r="D69" i="23"/>
  <c r="C6" i="5" l="1"/>
  <c r="A3" i="40" l="1"/>
  <c r="A3" i="34"/>
  <c r="A3" i="28"/>
  <c r="A3" i="39"/>
  <c r="A3" i="33"/>
  <c r="A3" i="26"/>
  <c r="A3" i="27"/>
  <c r="A3" i="38"/>
  <c r="A3" i="31"/>
  <c r="A3" i="35"/>
  <c r="A3" i="32"/>
  <c r="A3" i="37"/>
  <c r="A3" i="36"/>
  <c r="A3" i="30"/>
  <c r="A3" i="29"/>
  <c r="A3" i="24"/>
  <c r="A3" i="23"/>
  <c r="A3" i="22"/>
  <c r="A3" i="25"/>
</calcChain>
</file>

<file path=xl/sharedStrings.xml><?xml version="1.0" encoding="utf-8"?>
<sst xmlns="http://schemas.openxmlformats.org/spreadsheetml/2006/main" count="1738" uniqueCount="130">
  <si>
    <t>INDICE</t>
  </si>
  <si>
    <t>CONTENIDO</t>
  </si>
  <si>
    <t>Fecha extracción de información:</t>
  </si>
  <si>
    <t>HOJA</t>
  </si>
  <si>
    <t>NOTAS</t>
  </si>
  <si>
    <t>N°</t>
  </si>
  <si>
    <t>DESCRIPCIÓN</t>
  </si>
  <si>
    <t>La información presentada corresponde a "Información provisional" dado que se genera desde los datos suministrados mensualmente por las Instituciones de Salud Previsional (Isapres), por lo que están sujetas a modificación producto de revisiones posteriores de la Superintendencia de Salud.</t>
  </si>
  <si>
    <t xml:space="preserve">Fuente de Información: Superintendencia de Salud, Archivos Maestros de Cotizantes y Cargas de Isapres, Contratos y Cotizaciones de Salud. </t>
  </si>
  <si>
    <t>Total</t>
  </si>
  <si>
    <t>La categoría S/I corresponde a "Sin dato disponible" al momento de la elaboración del producto estadístico.</t>
  </si>
  <si>
    <t>(1) Cotizantes que abandonan el Sistema Isapre, Cotización Pactada promedio y Número de cargas promedio, por Sexo y Tramo de Edad.</t>
  </si>
  <si>
    <t>(4) Cotizantes que se cambian de Isapre, Cotización Pactada promedio y Número de cargas promedio, por Sexo y Tramo de Edad.</t>
  </si>
  <si>
    <t>(3) Diferencia de Cotizantes que abandonan y los que ingresan al Sistema Isapre, Cotización Pactada promedio y Número de cargas promedio, por Sexo y Tramo de Edad.</t>
  </si>
  <si>
    <t>(5) Cotizantes Vigentes, Cotización Pactada promedio y Número de cargas promedio, por Sexo y Tramo de Edad.</t>
  </si>
  <si>
    <t>XV</t>
  </si>
  <si>
    <t>I</t>
  </si>
  <si>
    <t>II</t>
  </si>
  <si>
    <t>III</t>
  </si>
  <si>
    <t>IV</t>
  </si>
  <si>
    <t>V</t>
  </si>
  <si>
    <t>VI</t>
  </si>
  <si>
    <t>VII</t>
  </si>
  <si>
    <t>XVI</t>
  </si>
  <si>
    <t>VIII</t>
  </si>
  <si>
    <t>IX</t>
  </si>
  <si>
    <t>XIV</t>
  </si>
  <si>
    <t>X</t>
  </si>
  <si>
    <t>XI</t>
  </si>
  <si>
    <t>XII</t>
  </si>
  <si>
    <t>RM</t>
  </si>
  <si>
    <t>SI</t>
  </si>
  <si>
    <r>
      <t xml:space="preserve">La </t>
    </r>
    <r>
      <rPr>
        <u/>
        <sz val="9"/>
        <rFont val="Verdana"/>
        <family val="2"/>
      </rPr>
      <t>Diferencia de Cotizantes</t>
    </r>
    <r>
      <rPr>
        <sz val="9"/>
        <rFont val="Verdana"/>
        <family val="2"/>
      </rPr>
      <t xml:space="preserve"> corresponde al resultado neto entre los cotizantes que </t>
    </r>
    <r>
      <rPr>
        <u/>
        <sz val="9"/>
        <rFont val="Verdana"/>
        <family val="2"/>
      </rPr>
      <t>ingresan</t>
    </r>
    <r>
      <rPr>
        <sz val="9"/>
        <rFont val="Verdana"/>
        <family val="2"/>
      </rPr>
      <t xml:space="preserve"> al Sistema Isapre (Cuadro 2) y los que lo </t>
    </r>
    <r>
      <rPr>
        <u/>
        <sz val="9"/>
        <rFont val="Verdana"/>
        <family val="2"/>
      </rPr>
      <t>abandonan</t>
    </r>
    <r>
      <rPr>
        <sz val="9"/>
        <rFont val="Verdana"/>
        <family val="2"/>
      </rPr>
      <t xml:space="preserve"> (Cuadro 1), considerando también las diferencias en la Cotización Pactada promedio y Número de Cargas promedio, para cada Tramo de Edad, Sexo y Región.</t>
    </r>
  </si>
  <si>
    <t>XV - REGIÓN DE ARICA Y PARINACOTA</t>
  </si>
  <si>
    <t>NIVEL NACIONAL</t>
  </si>
  <si>
    <t>Cuadro</t>
  </si>
  <si>
    <t>Tramo de Edad</t>
  </si>
  <si>
    <t>Sistema Isapre</t>
  </si>
  <si>
    <t>N° Cotizantes</t>
  </si>
  <si>
    <t>% de Cotizantes Vigentes</t>
  </si>
  <si>
    <t>Cotización Pactada Promedio por Cotizante ($)</t>
  </si>
  <si>
    <t>N° Cargas Promedio por Cotizante</t>
  </si>
  <si>
    <t>Sexo Femenino</t>
  </si>
  <si>
    <t>Sexo Masculino</t>
  </si>
  <si>
    <t>Sin Información Sexo</t>
  </si>
  <si>
    <t>Cotizantes que abandonan el Sistema Isapre</t>
  </si>
  <si>
    <t>0 a 19 años</t>
  </si>
  <si>
    <t>20 a 24 años</t>
  </si>
  <si>
    <t>25 a 29 años</t>
  </si>
  <si>
    <t>30 a 34 años</t>
  </si>
  <si>
    <t>35 a 39 años</t>
  </si>
  <si>
    <t>40 a 44 años</t>
  </si>
  <si>
    <t>45 a 49 años</t>
  </si>
  <si>
    <t>50 a 54 años</t>
  </si>
  <si>
    <t>55 a 59 años</t>
  </si>
  <si>
    <t>60 a 64 años</t>
  </si>
  <si>
    <t>65 y más años</t>
  </si>
  <si>
    <t>Cotizantes que ingresan al Sistema Isapre</t>
  </si>
  <si>
    <t>Diferencia de Cotizantes</t>
  </si>
  <si>
    <t>Cotizantes que se cambian de Isapre</t>
  </si>
  <si>
    <t>Cotizantes Vigentes</t>
  </si>
  <si>
    <t>Nacional</t>
  </si>
  <si>
    <t>I - REGIÓN DE TARAPACÁ</t>
  </si>
  <si>
    <t>II - REGIÓN DE ANTOFAGASTA</t>
  </si>
  <si>
    <t>III - REGIÓN DE ATACAMA</t>
  </si>
  <si>
    <t>IV - REGIÓN DE COQUIMBO</t>
  </si>
  <si>
    <t>V - REGIÓN DE VALPARAISO</t>
  </si>
  <si>
    <t>VI - REGIÓN DEL LIBERTADOR BERNARDO O´HIGGINS</t>
  </si>
  <si>
    <t>VII - REGIÓN DEL MAULE</t>
  </si>
  <si>
    <t>XVI- REGIÓN DE ÑUBLE</t>
  </si>
  <si>
    <t>VIII - REGIÓN DEL BIOBÍO</t>
  </si>
  <si>
    <t>IX - REGIÓN DE LA ARAUCANÍA</t>
  </si>
  <si>
    <t>XIV - REGIÓN DE LOS RÍOS</t>
  </si>
  <si>
    <t>X - REGIÓN DE LOS LAGOS</t>
  </si>
  <si>
    <t>XI - REGIÓN DE AYSÉN DEL GENERAL CARLOS IBÁÑEZ DEL CAMPO</t>
  </si>
  <si>
    <t>XII - REGIÓN DE MAGALLANES Y LA ANTÁRTICA CHILENA</t>
  </si>
  <si>
    <t>XIII - REGIÓN METROPOLITANA DE SANTIAGO</t>
  </si>
  <si>
    <t>S/I - SIN INFORMACIÓN DE REGIÓN</t>
  </si>
  <si>
    <t>TOTAL</t>
  </si>
  <si>
    <r>
      <t xml:space="preserve">Los Cotizantes que </t>
    </r>
    <r>
      <rPr>
        <u/>
        <sz val="9"/>
        <rFont val="Verdana"/>
        <family val="2"/>
      </rPr>
      <t>abandonan el Sistema Isapre</t>
    </r>
    <r>
      <rPr>
        <sz val="9"/>
        <rFont val="Verdana"/>
        <family val="2"/>
      </rPr>
      <t xml:space="preserve"> son aquellos Cotizantes que se encontraban con beneficios vigentes en el periodo 1 de información (del año anterior) y no se encuentran en el periodo 2 de información (del año actual). Se infiere que estos cotizantes se cambiaron a FONASA, a otro Sistema de Salud, o que han fallecido. Para ellos se incorpora el porcentaje que significan respecto al total de Cotizantes Vigentes (del periodo de información 2), la Cotización Pactada promedio (actualizada según variación del IPC entre ambos periodos) y el Número de Cargas promedio, para cada Tramo de Edad, Sexo y Región, que fueron informados en el periodo de información 1.</t>
    </r>
  </si>
  <si>
    <r>
      <t xml:space="preserve">Los Cotizantes que </t>
    </r>
    <r>
      <rPr>
        <u/>
        <sz val="9"/>
        <rFont val="Verdana"/>
        <family val="2"/>
      </rPr>
      <t>ingresan al Sistema Isapre</t>
    </r>
    <r>
      <rPr>
        <sz val="9"/>
        <rFont val="Verdana"/>
        <family val="2"/>
      </rPr>
      <t xml:space="preserve"> son aquellos Cotizantes que no se encontraban en el periodo 1 de información (del año anterior) y se encuentran con beneficios vigentes en el periodo 2 de información (del año actual). Se infiere que estos cotizantes vienen de FONASA u otro Sistema de Salud o que ingresan por primera vez a trabajar. Para ellos se incorpora el porcentaje que significan respecto al total de Cotizantes Vigentes, la Cotización Pactada promedio y el Número de Cargas promedio, para cada Tramo de Edad, Sexo y Región, que fueron informados en el periodo de información 2.</t>
    </r>
  </si>
  <si>
    <r>
      <t xml:space="preserve">Los Cotizantes que </t>
    </r>
    <r>
      <rPr>
        <u/>
        <sz val="9"/>
        <rFont val="Verdana"/>
        <family val="2"/>
      </rPr>
      <t>se cambian de Isapre</t>
    </r>
    <r>
      <rPr>
        <sz val="9"/>
        <rFont val="Verdana"/>
        <family val="2"/>
      </rPr>
      <t xml:space="preserve"> son aquellos Cotizantes que en el periodo de información 2 (año actual) se encuentran con beneficios vigentes en una Isapre distinta a la que se encontraban en el periodo de información 1 (año anterior). Para ellos se incorpora el porcentaje que significan respecto al total de Cotizantes Vigentes, la Cotización Pactada promedio y el Número de Cargas promedio, para cada tramo de edad, Sexo y Región, que fueron informados en el periodo de información 2.</t>
    </r>
  </si>
  <si>
    <t>ESTADÍSTICA MENSUAL DE MOVILIDAD DE CARTERA DE COTIZANTES DEL SISTEMA ISAPRE A NIVEL REGIONAL</t>
  </si>
  <si>
    <r>
      <t xml:space="preserve">La </t>
    </r>
    <r>
      <rPr>
        <b/>
        <sz val="9"/>
        <color indexed="63"/>
        <rFont val="Verdana"/>
        <family val="2"/>
      </rPr>
      <t>Estadística Mensual de Movilidad de Cartera de Cotizantes del Sistema Isapre a Nivel Regional</t>
    </r>
    <r>
      <rPr>
        <sz val="9"/>
        <color indexed="63"/>
        <rFont val="Verdana"/>
        <family val="2"/>
      </rPr>
      <t xml:space="preserve"> contiene los siguientes cuadros de información, a Nivel Nacional y para cada Región del país:</t>
    </r>
  </si>
  <si>
    <t>Estadística Mensual de Movilidad de Cartera de Cotizantes del Sistema Isapre - Nivel Nacional</t>
  </si>
  <si>
    <t>Estadística Mensual de Movilidad de Cartera de Cotizantes del Sistema Isapre a Nivel Regional - Región de Arica y Parinacota</t>
  </si>
  <si>
    <t>Estadística Mensual de Movilidad de Cartera de Cotizantes del Sistema Isapre a Nivel Regional - Región de Tarapacá</t>
  </si>
  <si>
    <t>Estadística Mensual de Movilidad de Cartera de Cotizantes del Sistema Isapre a Nivel Regional - Región de Antofagasta</t>
  </si>
  <si>
    <t>Estadística Mensual de Movilidad de Cartera de Cotizantes del Sistema Isapre a Nivel Regional - Región de Atacama</t>
  </si>
  <si>
    <t>Estadística Mensual de Movilidad de Cartera de Cotizantes del Sistema Isapre a Nivel Regional - Región de Coquimbo</t>
  </si>
  <si>
    <t>Estadística Mensual de Movilidad de Cartera de Cotizantes del Sistema Isapre a Nivel Regional - Región del Libertador Bernardo O´higgins</t>
  </si>
  <si>
    <t>Estadística Mensual de Movilidad de Cartera de Cotizantes del Sistema Isapre a Nivel Regional - Región del Maule</t>
  </si>
  <si>
    <t>Estadística Mensual de Movilidad de Cartera de Cotizantes del Sistema Isapre a Nivel Regional - Región de Ñuble</t>
  </si>
  <si>
    <t>Estadística Mensual de Movilidad de Cartera de Cotizantes del Sistema Isapre a Nivel Regional - Región del Biobío</t>
  </si>
  <si>
    <t>Estadística Mensual de Movilidad de Cartera de Cotizantes del Sistema Isapre a Nivel Regional - Región de La Araucanía</t>
  </si>
  <si>
    <t>Estadística Mensual de Movilidad de Cartera de Cotizantes del Sistema Isapre a Nivel Regional - Región de Los Ríos</t>
  </si>
  <si>
    <t>Estadística Mensual de Movilidad de Cartera de Cotizantes del Sistema Isapre a Nivel Regional - Región de Los Lagos</t>
  </si>
  <si>
    <t>Estadística Mensual de Movilidad de Cartera de Cotizantes del Sistema Isapre a Nivel Regional - Región de Aysén del General Carlos Ibáñez del Campo</t>
  </si>
  <si>
    <t>Estadística Mensual de Movilidad de Cartera de Cotizantes del Sistema Isapre a Nivel Regional - Región de Magallanes y la Antártica Chilena</t>
  </si>
  <si>
    <t>Estadística Mensual de Movilidad de Cartera de Cotizantes del Sistema Isapre a Nivel Regional - Región Metropolitana de Santiago</t>
  </si>
  <si>
    <t>Estadística Mensual de Movilidad de Cartera de Cotizantes del Sistema Isapre a Nivel Regional - Sin Información Región</t>
  </si>
  <si>
    <t>(2) Cotizantes que ingresan al Sistema Isapre, Cotización Pactada promedio y Número de cargas promedio, por Sexo y Tramo de Edad.</t>
  </si>
  <si>
    <t>Los Cotizantes que se movilizan en el Sistema Isapre corresponde a la sumatoria de aquellos que ingresaron al Sistema, los que lo abandonaron y los que se cambiaron de Isapre.</t>
  </si>
  <si>
    <t>Estadística Mensual de Movilidad de Cartera de Cotizantes del Sistema Isapre a Nivel Regional - Región de Valparaíso</t>
  </si>
  <si>
    <t>FICHA METADATOS</t>
  </si>
  <si>
    <t>ITEM</t>
  </si>
  <si>
    <t>DETALLE</t>
  </si>
  <si>
    <t>Título</t>
  </si>
  <si>
    <t>Resumen</t>
  </si>
  <si>
    <t>Fuente de Información</t>
  </si>
  <si>
    <t xml:space="preserve">Archivos Maestros de Cotizantes y Cargas de Isapres, Contratos y Cotizaciones de Salud. </t>
  </si>
  <si>
    <t>Cobertura</t>
  </si>
  <si>
    <t>Universo</t>
  </si>
  <si>
    <t>Frecuencia de Publicación</t>
  </si>
  <si>
    <t>Mensual.</t>
  </si>
  <si>
    <t>Periodo de Análisis de la Estadística</t>
  </si>
  <si>
    <t>Área Responsable</t>
  </si>
  <si>
    <t>Unidad de Datos y Estadísticas.</t>
  </si>
  <si>
    <t>Modo de Recolección de Datos</t>
  </si>
  <si>
    <t>Registro administrativo. Información proporcionada por las Instituciones de Salud Previsional, vía extranet.</t>
  </si>
  <si>
    <t>Palabras Claves</t>
  </si>
  <si>
    <t xml:space="preserve">Contiene información de los Cotizantes que se movilizan en el Sistema Isapre: Cotizantes que abandonan el Sistema Isapre, Cotizantes que ingresan al Sistema Isapre y Cotizantes que se cambian de Isapre, Cargas y Cotización promedio, por Tramo de Edad y Sexo del Cotizante. </t>
  </si>
  <si>
    <t>Nacional y Regional.</t>
  </si>
  <si>
    <t>Cotizantes del Sistema Isapre, con beneficios vigentes.</t>
  </si>
  <si>
    <t>Cotizantes, Isapres, Movilidad.</t>
  </si>
  <si>
    <t>Ficha Metadatos</t>
  </si>
  <si>
    <t>Ficha Metadatos de la Estadística.</t>
  </si>
  <si>
    <t>Estadística Mensual de Movilidad de Cartera de Cotizantes del Sistema Isapre a Nivel Regional.</t>
  </si>
  <si>
    <t>Mensual. La Estadística presenta información correspondiente a un mes calendario del año en curso y el mismo mes del año anterior.</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</si>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</sst>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General_)"/>
    <numFmt numFmtId="165" formatCode="0.0%"/>
    <numFmt numFmtId="166" formatCode="_ * #,##0.0_ ;_ * \-#,##0.0_ ;_ * &quot;-&quot;_ ;_ @_ "/>
  </numFmts>
  <fonts count="30" x14ac:knownFonts="1">
    <font>
      <sz val="9"/>
      <color theme="1"/>
      <name val="Calibri"/>
      <family val="2"/>
      <scheme val="minor"/>
    </font>
    <font>
      <b/>
      <sz val="9"/>
      <color indexed="63"/>
      <name val="Verdana"/>
      <family val="2"/>
    </font>
    <font>
      <sz val="12"/>
      <name val="Times"/>
      <family val="1"/>
    </font>
    <font>
      <sz val="9"/>
      <name val="Verdana"/>
      <family val="2"/>
    </font>
    <font>
      <sz val="10"/>
      <name val="Helv"/>
    </font>
    <font>
      <b/>
      <sz val="9"/>
      <name val="Verdana"/>
      <family val="2"/>
    </font>
    <font>
      <u/>
      <sz val="9.6"/>
      <color indexed="12"/>
      <name val="Times"/>
      <family val="1"/>
    </font>
    <font>
      <b/>
      <i/>
      <sz val="9"/>
      <color indexed="8"/>
      <name val="Verdana"/>
      <family val="2"/>
    </font>
    <font>
      <b/>
      <sz val="10.5"/>
      <color rgb="FF0067B7"/>
      <name val="Verdana"/>
      <family val="2"/>
    </font>
    <font>
      <sz val="8.5"/>
      <name val="Verdana"/>
      <family val="2"/>
    </font>
    <font>
      <b/>
      <sz val="8.5"/>
      <name val="Verdana"/>
      <family val="2"/>
    </font>
    <font>
      <sz val="8"/>
      <name val="Verdana"/>
      <family val="2"/>
    </font>
    <font>
      <b/>
      <sz val="15"/>
      <color rgb="FF0067B7"/>
      <name val="Verdana"/>
      <family val="2"/>
    </font>
    <font>
      <b/>
      <sz val="15"/>
      <color rgb="FF0070C0"/>
      <name val="Verdana"/>
      <family val="2"/>
    </font>
    <font>
      <sz val="10"/>
      <name val="Verdana"/>
      <family val="2"/>
    </font>
    <font>
      <sz val="12"/>
      <name val="Verdana"/>
      <family val="2"/>
    </font>
    <font>
      <b/>
      <sz val="12"/>
      <color indexed="63"/>
      <name val="Verdana"/>
      <family val="2"/>
    </font>
    <font>
      <b/>
      <sz val="10"/>
      <name val="Verdana"/>
      <family val="2"/>
    </font>
    <font>
      <sz val="9"/>
      <color theme="1"/>
      <name val="Verdana"/>
      <family val="2"/>
    </font>
    <font>
      <b/>
      <sz val="12"/>
      <name val="Verdana"/>
      <family val="2"/>
    </font>
    <font>
      <b/>
      <sz val="14"/>
      <color rgb="FF0067B7"/>
      <name val="Verdana"/>
      <family val="2"/>
    </font>
    <font>
      <b/>
      <u/>
      <sz val="10"/>
      <name val="Verdana"/>
      <family val="2"/>
    </font>
    <font>
      <b/>
      <sz val="8"/>
      <color theme="1"/>
      <name val="Verdana"/>
      <family val="2"/>
    </font>
    <font>
      <b/>
      <sz val="8"/>
      <name val="Verdana"/>
      <family val="2"/>
    </font>
    <font>
      <sz val="8.5"/>
      <color theme="1"/>
      <name val="Verdana"/>
      <family val="2"/>
    </font>
    <font>
      <sz val="9"/>
      <color indexed="63"/>
      <name val="Verdana"/>
      <family val="2"/>
    </font>
    <font>
      <sz val="9"/>
      <color theme="1"/>
      <name val="Calibri"/>
      <family val="2"/>
      <scheme val="minor"/>
    </font>
    <font>
      <u/>
      <sz val="9"/>
      <name val="Verdana"/>
      <family val="2"/>
    </font>
    <font>
      <sz val="8.5"/>
      <color rgb="FFFF0000"/>
      <name val="Verdana"/>
      <family val="2"/>
    </font>
    <font>
      <b/>
      <sz val="14"/>
      <color rgb="FF0070C0"/>
      <name val="Verdana"/>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7">
    <border>
      <left/>
      <right/>
      <top/>
      <bottom/>
      <diagonal/>
    </border>
    <border>
      <left style="dotted">
        <color indexed="8"/>
      </left>
      <right/>
      <top/>
      <bottom/>
      <diagonal/>
    </border>
    <border>
      <left/>
      <right style="dotted">
        <color indexed="8"/>
      </right>
      <top/>
      <bottom/>
      <diagonal/>
    </border>
    <border>
      <left/>
      <right/>
      <top/>
      <bottom style="double">
        <color theme="0" tint="-0.499984740745262"/>
      </bottom>
      <diagonal/>
    </border>
    <border>
      <left style="dotted">
        <color theme="0" tint="-0.499984740745262"/>
      </left>
      <right/>
      <top/>
      <bottom/>
      <diagonal/>
    </border>
    <border>
      <left style="dotted">
        <color theme="0" tint="-0.499984740745262"/>
      </left>
      <right/>
      <top/>
      <bottom style="double">
        <color theme="0" tint="-0.499984740745262"/>
      </bottom>
      <diagonal/>
    </border>
    <border>
      <left/>
      <right/>
      <top style="thin">
        <color indexed="8"/>
      </top>
      <bottom/>
      <diagonal/>
    </border>
    <border>
      <left/>
      <right style="dotted">
        <color indexed="8"/>
      </right>
      <top style="thin">
        <color indexed="8"/>
      </top>
      <bottom/>
      <diagonal/>
    </border>
    <border>
      <left/>
      <right/>
      <top style="thin">
        <color indexed="8"/>
      </top>
      <bottom style="thin">
        <color indexed="64"/>
      </bottom>
      <diagonal/>
    </border>
    <border>
      <left style="dotted">
        <color indexed="8"/>
      </left>
      <right/>
      <top style="thin">
        <color indexed="8"/>
      </top>
      <bottom style="thin">
        <color indexed="64"/>
      </bottom>
      <diagonal/>
    </border>
    <border>
      <left/>
      <right style="dotted">
        <color indexed="8"/>
      </right>
      <top/>
      <bottom style="thin">
        <color indexed="64"/>
      </bottom>
      <diagonal/>
    </border>
    <border>
      <left/>
      <right style="dotted">
        <color theme="0" tint="-0.499984740745262"/>
      </right>
      <top/>
      <bottom/>
      <diagonal/>
    </border>
    <border>
      <left style="dotted">
        <color auto="1"/>
      </left>
      <right/>
      <top/>
      <bottom/>
      <diagonal/>
    </border>
    <border>
      <left/>
      <right/>
      <top/>
      <bottom style="dotted">
        <color auto="1"/>
      </bottom>
      <diagonal/>
    </border>
    <border>
      <left style="dotted">
        <color auto="1"/>
      </left>
      <right/>
      <top/>
      <bottom style="dotted">
        <color auto="1"/>
      </bottom>
      <diagonal/>
    </border>
    <border>
      <left/>
      <right/>
      <top style="dotted">
        <color auto="1"/>
      </top>
      <bottom style="dotted">
        <color auto="1"/>
      </bottom>
      <diagonal/>
    </border>
    <border>
      <left style="dotted">
        <color auto="1"/>
      </left>
      <right/>
      <top style="dotted">
        <color auto="1"/>
      </top>
      <bottom style="dotted">
        <color auto="1"/>
      </bottom>
      <diagonal/>
    </border>
    <border>
      <left/>
      <right/>
      <top/>
      <bottom style="thin">
        <color indexed="8"/>
      </bottom>
      <diagonal/>
    </border>
    <border>
      <left style="dotted">
        <color indexed="8"/>
      </left>
      <right/>
      <top/>
      <bottom style="thin">
        <color indexed="8"/>
      </bottom>
      <diagonal/>
    </border>
    <border>
      <left/>
      <right style="dotted">
        <color indexed="8"/>
      </right>
      <top/>
      <bottom style="thin">
        <color indexed="8"/>
      </bottom>
      <diagonal/>
    </border>
    <border>
      <left/>
      <right/>
      <top/>
      <bottom style="thin">
        <color indexed="64"/>
      </bottom>
      <diagonal/>
    </border>
    <border>
      <left/>
      <right style="dotted">
        <color indexed="8"/>
      </right>
      <top style="thin">
        <color indexed="8"/>
      </top>
      <bottom style="thin">
        <color indexed="64"/>
      </bottom>
      <diagonal/>
    </border>
    <border>
      <left style="dotted">
        <color indexed="8"/>
      </left>
      <right style="dotted">
        <color indexed="8"/>
      </right>
      <top style="thin">
        <color indexed="8"/>
      </top>
      <bottom/>
      <diagonal/>
    </border>
    <border>
      <left style="dotted">
        <color indexed="8"/>
      </left>
      <right style="dotted">
        <color indexed="8"/>
      </right>
      <top/>
      <bottom style="thin">
        <color indexed="8"/>
      </bottom>
      <diagonal/>
    </border>
    <border>
      <left style="dotted">
        <color indexed="8"/>
      </left>
      <right style="dotted">
        <color indexed="8"/>
      </right>
      <top/>
      <bottom/>
      <diagonal/>
    </border>
    <border>
      <left style="dotted">
        <color indexed="8"/>
      </left>
      <right style="dotted">
        <color indexed="8"/>
      </right>
      <top/>
      <bottom style="thin">
        <color indexed="64"/>
      </bottom>
      <diagonal/>
    </border>
    <border>
      <left style="dotted">
        <color indexed="64"/>
      </left>
      <right/>
      <top/>
      <bottom style="thin">
        <color indexed="64"/>
      </bottom>
      <diagonal/>
    </border>
  </borders>
  <cellStyleXfs count="6">
    <xf numFmtId="0" fontId="0" fillId="0" borderId="0"/>
    <xf numFmtId="164" fontId="2" fillId="0" borderId="0"/>
    <xf numFmtId="37" fontId="4" fillId="0" borderId="0"/>
    <xf numFmtId="0" fontId="6" fillId="0" borderId="0" applyNumberFormat="0" applyFill="0" applyBorder="0" applyAlignment="0" applyProtection="0">
      <alignment vertical="top"/>
      <protection locked="0"/>
    </xf>
    <xf numFmtId="41" fontId="26" fillId="0" borderId="0" applyFont="0" applyFill="0" applyBorder="0" applyAlignment="0" applyProtection="0"/>
    <xf numFmtId="9" fontId="26" fillId="0" borderId="0" applyFont="0" applyFill="0" applyBorder="0" applyAlignment="0" applyProtection="0"/>
  </cellStyleXfs>
  <cellXfs count="129">
    <xf numFmtId="0" fontId="0" fillId="0" borderId="0" xfId="0"/>
    <xf numFmtId="0" fontId="9" fillId="2" borderId="0" xfId="0" applyFont="1" applyFill="1" applyAlignment="1">
      <alignment vertical="center"/>
    </xf>
    <xf numFmtId="0" fontId="9" fillId="2" borderId="0" xfId="0" applyFont="1" applyFill="1" applyAlignment="1">
      <alignment vertical="center" wrapText="1"/>
    </xf>
    <xf numFmtId="0" fontId="10" fillId="2" borderId="0" xfId="0" applyFont="1" applyFill="1" applyAlignment="1">
      <alignment vertical="center"/>
    </xf>
    <xf numFmtId="164" fontId="13" fillId="2" borderId="0" xfId="1" applyFont="1" applyFill="1" applyAlignment="1">
      <alignment vertical="center"/>
    </xf>
    <xf numFmtId="164" fontId="15" fillId="2" borderId="0" xfId="1" applyFont="1" applyFill="1" applyAlignment="1">
      <alignment vertical="center"/>
    </xf>
    <xf numFmtId="164" fontId="3" fillId="2" borderId="0" xfId="1" applyFont="1" applyFill="1" applyAlignment="1">
      <alignment vertical="center"/>
    </xf>
    <xf numFmtId="164" fontId="1" fillId="2" borderId="0" xfId="1" applyFont="1" applyFill="1" applyAlignment="1">
      <alignment horizontal="left" vertical="center"/>
    </xf>
    <xf numFmtId="164" fontId="3" fillId="2" borderId="0" xfId="1" applyFont="1" applyFill="1" applyAlignment="1">
      <alignment vertical="center" wrapText="1"/>
    </xf>
    <xf numFmtId="164" fontId="3" fillId="2" borderId="0" xfId="1" applyFont="1" applyFill="1" applyBorder="1" applyAlignment="1">
      <alignment vertical="center"/>
    </xf>
    <xf numFmtId="17" fontId="7" fillId="2" borderId="0" xfId="0" quotePrefix="1" applyNumberFormat="1" applyFont="1" applyFill="1" applyBorder="1" applyAlignment="1">
      <alignment vertical="center"/>
    </xf>
    <xf numFmtId="49" fontId="1" fillId="2" borderId="0" xfId="0" applyNumberFormat="1" applyFont="1" applyFill="1" applyAlignment="1" applyProtection="1">
      <alignment vertical="center"/>
    </xf>
    <xf numFmtId="164" fontId="16" fillId="2" borderId="0" xfId="1" applyFont="1" applyFill="1" applyAlignment="1">
      <alignment vertical="center"/>
    </xf>
    <xf numFmtId="164" fontId="5" fillId="2" borderId="0" xfId="3" applyNumberFormat="1" applyFont="1" applyFill="1" applyAlignment="1" applyProtection="1">
      <alignment vertical="center"/>
    </xf>
    <xf numFmtId="164" fontId="14" fillId="2" borderId="0" xfId="1" applyFont="1" applyFill="1" applyAlignment="1">
      <alignment vertical="center"/>
    </xf>
    <xf numFmtId="164" fontId="19" fillId="2" borderId="0" xfId="1" applyFont="1" applyFill="1" applyAlignment="1">
      <alignment horizontal="right" vertical="center"/>
    </xf>
    <xf numFmtId="164" fontId="20" fillId="2" borderId="0" xfId="1" applyFont="1" applyFill="1" applyAlignment="1">
      <alignment vertical="center"/>
    </xf>
    <xf numFmtId="0" fontId="18" fillId="2" borderId="0" xfId="0" applyFont="1" applyFill="1" applyAlignment="1">
      <alignment vertical="center"/>
    </xf>
    <xf numFmtId="37" fontId="17" fillId="2" borderId="0" xfId="2" applyFont="1" applyFill="1" applyBorder="1" applyAlignment="1">
      <alignment horizontal="center" vertical="center"/>
    </xf>
    <xf numFmtId="37" fontId="17" fillId="2" borderId="4" xfId="2" applyFont="1" applyFill="1" applyBorder="1" applyAlignment="1">
      <alignment horizontal="center" vertical="center"/>
    </xf>
    <xf numFmtId="17" fontId="8" fillId="2" borderId="0" xfId="0" applyNumberFormat="1" applyFont="1" applyFill="1" applyAlignment="1" applyProtection="1">
      <alignment horizontal="center" vertical="center"/>
    </xf>
    <xf numFmtId="0" fontId="14" fillId="2" borderId="0" xfId="0" applyFont="1" applyFill="1" applyAlignment="1">
      <alignment vertical="center"/>
    </xf>
    <xf numFmtId="164" fontId="9" fillId="2" borderId="0" xfId="1" applyFont="1" applyFill="1" applyAlignment="1">
      <alignment vertical="center"/>
    </xf>
    <xf numFmtId="37" fontId="9" fillId="2" borderId="0" xfId="0" applyNumberFormat="1" applyFont="1" applyFill="1" applyAlignment="1" applyProtection="1">
      <alignment horizontal="center" vertical="center"/>
    </xf>
    <xf numFmtId="37" fontId="9" fillId="2" borderId="0" xfId="0" applyNumberFormat="1" applyFont="1" applyFill="1" applyAlignment="1" applyProtection="1">
      <alignment vertical="center" wrapText="1"/>
    </xf>
    <xf numFmtId="37" fontId="17" fillId="2" borderId="3" xfId="2" applyFont="1" applyFill="1" applyBorder="1" applyAlignment="1">
      <alignment horizontal="center" vertical="center"/>
    </xf>
    <xf numFmtId="164" fontId="25" fillId="2" borderId="0" xfId="1" applyFont="1" applyFill="1" applyBorder="1" applyAlignment="1">
      <alignment horizontal="left" vertical="center"/>
    </xf>
    <xf numFmtId="0" fontId="24" fillId="2" borderId="0" xfId="0" applyFont="1" applyFill="1" applyBorder="1" applyAlignment="1">
      <alignment horizontal="left" vertical="center"/>
    </xf>
    <xf numFmtId="164" fontId="19" fillId="2" borderId="0" xfId="1" quotePrefix="1" applyFont="1" applyFill="1" applyAlignment="1">
      <alignment horizontal="left" vertical="center"/>
    </xf>
    <xf numFmtId="37" fontId="17" fillId="2" borderId="12" xfId="2" applyFont="1" applyFill="1" applyBorder="1" applyAlignment="1">
      <alignment horizontal="center" vertical="center"/>
    </xf>
    <xf numFmtId="164" fontId="14" fillId="2" borderId="0" xfId="1" applyFont="1" applyFill="1" applyBorder="1" applyAlignment="1">
      <alignment vertical="center"/>
    </xf>
    <xf numFmtId="37" fontId="5" fillId="2" borderId="13" xfId="2" applyFont="1" applyFill="1" applyBorder="1" applyAlignment="1">
      <alignment horizontal="center" vertical="center"/>
    </xf>
    <xf numFmtId="37" fontId="5" fillId="2" borderId="15" xfId="2" applyFont="1" applyFill="1" applyBorder="1" applyAlignment="1">
      <alignment horizontal="center" vertical="center"/>
    </xf>
    <xf numFmtId="164" fontId="3" fillId="2" borderId="0" xfId="1" applyFont="1" applyFill="1" applyAlignment="1">
      <alignment horizontal="justify" vertical="center"/>
    </xf>
    <xf numFmtId="37" fontId="21" fillId="2" borderId="0" xfId="0" applyNumberFormat="1" applyFont="1" applyFill="1" applyAlignment="1" applyProtection="1">
      <alignment vertical="center"/>
    </xf>
    <xf numFmtId="41" fontId="9" fillId="2" borderId="0" xfId="4" applyFont="1" applyFill="1" applyAlignment="1" applyProtection="1">
      <alignment vertical="center"/>
    </xf>
    <xf numFmtId="41" fontId="9" fillId="2" borderId="0" xfId="4" applyFont="1" applyFill="1" applyAlignment="1">
      <alignment vertical="center"/>
    </xf>
    <xf numFmtId="164" fontId="11" fillId="2" borderId="0" xfId="1" applyFont="1" applyFill="1" applyAlignment="1">
      <alignment vertical="center"/>
    </xf>
    <xf numFmtId="0" fontId="22" fillId="2" borderId="0" xfId="0" applyFont="1" applyFill="1" applyAlignment="1">
      <alignment vertical="center"/>
    </xf>
    <xf numFmtId="37" fontId="17" fillId="2" borderId="3" xfId="2" applyFont="1" applyFill="1" applyBorder="1" applyAlignment="1">
      <alignment horizontal="center" vertical="center"/>
    </xf>
    <xf numFmtId="37" fontId="21" fillId="2" borderId="0" xfId="0" applyNumberFormat="1" applyFont="1" applyFill="1" applyAlignment="1" applyProtection="1">
      <alignment horizontal="center" vertical="center"/>
    </xf>
    <xf numFmtId="0" fontId="24" fillId="2" borderId="4" xfId="0" applyFont="1" applyFill="1" applyBorder="1" applyAlignment="1">
      <alignment horizontal="left" vertical="center" indent="2"/>
    </xf>
    <xf numFmtId="0" fontId="28" fillId="2" borderId="0" xfId="0" applyFont="1" applyFill="1" applyAlignment="1">
      <alignment vertical="center"/>
    </xf>
    <xf numFmtId="41" fontId="9" fillId="2" borderId="1" xfId="4" applyFont="1" applyFill="1" applyBorder="1" applyAlignment="1" applyProtection="1">
      <alignment vertical="center"/>
    </xf>
    <xf numFmtId="41" fontId="9" fillId="2" borderId="0" xfId="4" applyFont="1" applyFill="1" applyBorder="1" applyAlignment="1" applyProtection="1">
      <alignment vertical="center"/>
    </xf>
    <xf numFmtId="41" fontId="10" fillId="2" borderId="0" xfId="4" applyFont="1" applyFill="1" applyBorder="1" applyAlignment="1" applyProtection="1">
      <alignment vertical="center"/>
    </xf>
    <xf numFmtId="41" fontId="10" fillId="2" borderId="20" xfId="4" applyFont="1" applyFill="1" applyBorder="1" applyAlignment="1" applyProtection="1">
      <alignment vertical="center"/>
    </xf>
    <xf numFmtId="37" fontId="10" fillId="2" borderId="0" xfId="0" applyNumberFormat="1" applyFont="1" applyFill="1" applyAlignment="1" applyProtection="1">
      <alignment vertical="center" wrapText="1"/>
    </xf>
    <xf numFmtId="37" fontId="10" fillId="2" borderId="0" xfId="0" applyNumberFormat="1" applyFont="1" applyFill="1" applyAlignment="1" applyProtection="1">
      <alignment vertical="center"/>
    </xf>
    <xf numFmtId="165" fontId="9" fillId="2" borderId="0" xfId="5" applyNumberFormat="1" applyFont="1" applyFill="1" applyAlignment="1">
      <alignment vertical="center"/>
    </xf>
    <xf numFmtId="165" fontId="21" fillId="2" borderId="0" xfId="5" applyNumberFormat="1" applyFont="1" applyFill="1" applyAlignment="1" applyProtection="1">
      <alignment vertical="center"/>
    </xf>
    <xf numFmtId="165" fontId="8" fillId="2" borderId="0" xfId="5" applyNumberFormat="1" applyFont="1" applyFill="1" applyAlignment="1" applyProtection="1">
      <alignment horizontal="center" vertical="center"/>
    </xf>
    <xf numFmtId="165" fontId="23" fillId="3" borderId="17" xfId="5" applyNumberFormat="1" applyFont="1" applyFill="1" applyBorder="1" applyAlignment="1" applyProtection="1">
      <alignment horizontal="center" vertical="center" wrapText="1"/>
    </xf>
    <xf numFmtId="165" fontId="9" fillId="2" borderId="0" xfId="5" applyNumberFormat="1" applyFont="1" applyFill="1" applyBorder="1" applyAlignment="1" applyProtection="1">
      <alignment vertical="center"/>
    </xf>
    <xf numFmtId="165" fontId="10" fillId="2" borderId="20" xfId="5" applyNumberFormat="1" applyFont="1" applyFill="1" applyBorder="1" applyAlignment="1" applyProtection="1">
      <alignment vertical="center"/>
    </xf>
    <xf numFmtId="165" fontId="9" fillId="2" borderId="0" xfId="5" applyNumberFormat="1" applyFont="1" applyFill="1" applyAlignment="1" applyProtection="1">
      <alignment vertical="center"/>
    </xf>
    <xf numFmtId="165" fontId="9" fillId="2" borderId="0" xfId="5" applyNumberFormat="1" applyFont="1" applyFill="1" applyAlignment="1" applyProtection="1">
      <alignment vertical="center" wrapText="1"/>
    </xf>
    <xf numFmtId="41" fontId="21" fillId="2" borderId="0" xfId="4" applyFont="1" applyFill="1" applyAlignment="1" applyProtection="1">
      <alignment vertical="center"/>
    </xf>
    <xf numFmtId="41" fontId="8" fillId="2" borderId="0" xfId="4" applyFont="1" applyFill="1" applyAlignment="1" applyProtection="1">
      <alignment horizontal="center" vertical="center"/>
    </xf>
    <xf numFmtId="41" fontId="23" fillId="3" borderId="17" xfId="4" applyFont="1" applyFill="1" applyBorder="1" applyAlignment="1" applyProtection="1">
      <alignment horizontal="center" vertical="center" wrapText="1"/>
    </xf>
    <xf numFmtId="41" fontId="11" fillId="2" borderId="0" xfId="4" applyFont="1" applyFill="1" applyAlignment="1">
      <alignment vertical="center"/>
    </xf>
    <xf numFmtId="41" fontId="9" fillId="2" borderId="0" xfId="4" applyFont="1" applyFill="1" applyAlignment="1" applyProtection="1">
      <alignment vertical="center" wrapText="1"/>
    </xf>
    <xf numFmtId="166" fontId="9" fillId="2" borderId="0" xfId="4" applyNumberFormat="1" applyFont="1" applyFill="1" applyAlignment="1">
      <alignment vertical="center"/>
    </xf>
    <xf numFmtId="166" fontId="21" fillId="2" borderId="0" xfId="4" applyNumberFormat="1" applyFont="1" applyFill="1" applyAlignment="1" applyProtection="1">
      <alignment vertical="center"/>
    </xf>
    <xf numFmtId="166" fontId="8" fillId="2" borderId="0" xfId="4" applyNumberFormat="1" applyFont="1" applyFill="1" applyAlignment="1" applyProtection="1">
      <alignment horizontal="center" vertical="center"/>
    </xf>
    <xf numFmtId="166" fontId="23" fillId="3" borderId="17" xfId="4" applyNumberFormat="1" applyFont="1" applyFill="1" applyBorder="1" applyAlignment="1" applyProtection="1">
      <alignment horizontal="center" vertical="center" wrapText="1"/>
    </xf>
    <xf numFmtId="166" fontId="9" fillId="2" borderId="0" xfId="4" applyNumberFormat="1" applyFont="1" applyFill="1" applyBorder="1" applyAlignment="1" applyProtection="1">
      <alignment vertical="center"/>
    </xf>
    <xf numFmtId="166" fontId="10" fillId="2" borderId="20" xfId="4" applyNumberFormat="1" applyFont="1" applyFill="1" applyBorder="1" applyAlignment="1" applyProtection="1">
      <alignment vertical="center"/>
    </xf>
    <xf numFmtId="166" fontId="9" fillId="2" borderId="0" xfId="4" applyNumberFormat="1" applyFont="1" applyFill="1" applyAlignment="1" applyProtection="1">
      <alignment vertical="center"/>
    </xf>
    <xf numFmtId="166" fontId="11" fillId="2" borderId="0" xfId="4" applyNumberFormat="1" applyFont="1" applyFill="1" applyAlignment="1">
      <alignment vertical="center"/>
    </xf>
    <xf numFmtId="166" fontId="9" fillId="2" borderId="0" xfId="4" applyNumberFormat="1" applyFont="1" applyFill="1" applyAlignment="1" applyProtection="1">
      <alignment vertical="center" wrapText="1"/>
    </xf>
    <xf numFmtId="41" fontId="23" fillId="3" borderId="17" xfId="4" quotePrefix="1" applyFont="1" applyFill="1" applyBorder="1" applyAlignment="1" applyProtection="1">
      <alignment horizontal="center" vertical="center" wrapText="1"/>
    </xf>
    <xf numFmtId="41" fontId="23" fillId="3" borderId="18" xfId="4" quotePrefix="1" applyFont="1" applyFill="1" applyBorder="1" applyAlignment="1" applyProtection="1">
      <alignment horizontal="center" vertical="center" wrapText="1"/>
    </xf>
    <xf numFmtId="166" fontId="23" fillId="3" borderId="19" xfId="4" applyNumberFormat="1" applyFont="1" applyFill="1" applyBorder="1" applyAlignment="1" applyProtection="1">
      <alignment horizontal="center" vertical="center" wrapText="1"/>
    </xf>
    <xf numFmtId="166" fontId="9" fillId="2" borderId="2" xfId="4" applyNumberFormat="1" applyFont="1" applyFill="1" applyBorder="1" applyAlignment="1" applyProtection="1">
      <alignment vertical="center"/>
    </xf>
    <xf numFmtId="166" fontId="10" fillId="2" borderId="10" xfId="4" applyNumberFormat="1" applyFont="1" applyFill="1" applyBorder="1" applyAlignment="1" applyProtection="1">
      <alignment vertical="center"/>
    </xf>
    <xf numFmtId="165" fontId="10" fillId="2" borderId="0" xfId="5" applyNumberFormat="1" applyFont="1" applyFill="1" applyBorder="1" applyAlignment="1" applyProtection="1">
      <alignment vertical="center"/>
    </xf>
    <xf numFmtId="166" fontId="10" fillId="2" borderId="0" xfId="4" applyNumberFormat="1" applyFont="1" applyFill="1" applyBorder="1" applyAlignment="1" applyProtection="1">
      <alignment vertical="center"/>
    </xf>
    <xf numFmtId="0" fontId="10" fillId="2" borderId="0" xfId="0" applyNumberFormat="1" applyFont="1" applyFill="1" applyBorder="1" applyAlignment="1" applyProtection="1">
      <alignment horizontal="center" vertical="center"/>
    </xf>
    <xf numFmtId="37" fontId="10" fillId="2" borderId="0" xfId="0" applyNumberFormat="1" applyFont="1" applyFill="1" applyBorder="1" applyAlignment="1" applyProtection="1">
      <alignment horizontal="center" vertical="center" wrapText="1"/>
    </xf>
    <xf numFmtId="0" fontId="9" fillId="2" borderId="0" xfId="0" applyFont="1" applyFill="1" applyAlignment="1">
      <alignment horizontal="center" vertical="center"/>
    </xf>
    <xf numFmtId="41" fontId="10" fillId="2" borderId="0" xfId="4" applyFont="1" applyFill="1" applyBorder="1" applyAlignment="1" applyProtection="1">
      <alignment horizontal="center" vertical="center"/>
    </xf>
    <xf numFmtId="164" fontId="11" fillId="2" borderId="0" xfId="1" applyFont="1" applyFill="1" applyAlignment="1">
      <alignment horizontal="center" vertical="center"/>
    </xf>
    <xf numFmtId="37" fontId="9" fillId="2" borderId="0" xfId="0" applyNumberFormat="1" applyFont="1" applyFill="1" applyAlignment="1" applyProtection="1">
      <alignment horizontal="center" vertical="center" wrapText="1"/>
    </xf>
    <xf numFmtId="41" fontId="11" fillId="2" borderId="24" xfId="4" applyFont="1" applyFill="1" applyBorder="1" applyAlignment="1" applyProtection="1">
      <alignment horizontal="center" vertical="center"/>
    </xf>
    <xf numFmtId="41" fontId="23" fillId="2" borderId="25" xfId="4" applyFont="1" applyFill="1" applyBorder="1" applyAlignment="1" applyProtection="1">
      <alignment horizontal="center" vertical="center"/>
    </xf>
    <xf numFmtId="14" fontId="11" fillId="2" borderId="0" xfId="3" applyNumberFormat="1" applyFont="1" applyFill="1" applyAlignment="1" applyProtection="1">
      <alignment horizontal="center" vertical="center"/>
    </xf>
    <xf numFmtId="41" fontId="10" fillId="2" borderId="26" xfId="4" applyFont="1" applyFill="1" applyBorder="1" applyAlignment="1" applyProtection="1">
      <alignment vertical="center"/>
    </xf>
    <xf numFmtId="17" fontId="3" fillId="2" borderId="11" xfId="3" quotePrefix="1" applyNumberFormat="1" applyFont="1" applyFill="1" applyBorder="1" applyAlignment="1" applyProtection="1">
      <alignment horizontal="center" vertical="center"/>
    </xf>
    <xf numFmtId="164" fontId="13" fillId="2" borderId="0" xfId="1" applyFont="1" applyFill="1" applyAlignment="1">
      <alignment vertical="center" wrapText="1"/>
    </xf>
    <xf numFmtId="164" fontId="15" fillId="2" borderId="0" xfId="1" applyFont="1" applyFill="1" applyAlignment="1">
      <alignment vertical="center" wrapText="1"/>
    </xf>
    <xf numFmtId="164" fontId="19" fillId="2" borderId="0" xfId="1" applyFont="1" applyFill="1" applyAlignment="1">
      <alignment horizontal="left" vertical="center"/>
    </xf>
    <xf numFmtId="164" fontId="19" fillId="2" borderId="0" xfId="1" applyFont="1" applyFill="1" applyAlignment="1">
      <alignment vertical="center"/>
    </xf>
    <xf numFmtId="164" fontId="1" fillId="2" borderId="0" xfId="1" applyFont="1" applyFill="1" applyAlignment="1">
      <alignment horizontal="left" vertical="center" wrapText="1"/>
    </xf>
    <xf numFmtId="37" fontId="17" fillId="2" borderId="3" xfId="2" applyFont="1" applyFill="1" applyBorder="1" applyAlignment="1">
      <alignment horizontal="center" vertical="center" wrapText="1"/>
    </xf>
    <xf numFmtId="37" fontId="17" fillId="2" borderId="0" xfId="2" applyFont="1" applyFill="1" applyBorder="1" applyAlignment="1">
      <alignment horizontal="center" vertical="center" wrapText="1"/>
    </xf>
    <xf numFmtId="37" fontId="5" fillId="2" borderId="13" xfId="2" applyFont="1" applyFill="1" applyBorder="1" applyAlignment="1">
      <alignment horizontal="left" vertical="center" wrapText="1" indent="3"/>
    </xf>
    <xf numFmtId="37" fontId="5" fillId="2" borderId="15" xfId="2" applyFont="1" applyFill="1" applyBorder="1" applyAlignment="1">
      <alignment horizontal="left" vertical="center" wrapText="1" indent="3"/>
    </xf>
    <xf numFmtId="164" fontId="12" fillId="2" borderId="0" xfId="1" applyFont="1" applyFill="1" applyAlignment="1">
      <alignment horizontal="center" vertical="center"/>
    </xf>
    <xf numFmtId="164" fontId="13" fillId="2" borderId="0" xfId="1" applyFont="1" applyFill="1" applyAlignment="1">
      <alignment horizontal="center" vertical="center" wrapText="1"/>
    </xf>
    <xf numFmtId="164" fontId="25" fillId="2" borderId="0" xfId="1" applyFont="1" applyFill="1" applyBorder="1" applyAlignment="1">
      <alignment horizontal="justify" vertical="center" wrapText="1"/>
    </xf>
    <xf numFmtId="37" fontId="17" fillId="2" borderId="5" xfId="2" applyFont="1" applyFill="1" applyBorder="1" applyAlignment="1">
      <alignment horizontal="center" vertical="center"/>
    </xf>
    <xf numFmtId="37" fontId="17" fillId="2" borderId="3" xfId="2" applyFont="1" applyFill="1" applyBorder="1" applyAlignment="1">
      <alignment horizontal="center" vertical="center"/>
    </xf>
    <xf numFmtId="164" fontId="19" fillId="2" borderId="0" xfId="1" applyFont="1" applyFill="1" applyAlignment="1">
      <alignment horizontal="center" vertical="center"/>
    </xf>
    <xf numFmtId="37" fontId="3" fillId="2" borderId="16" xfId="2" applyFont="1" applyFill="1" applyBorder="1" applyAlignment="1">
      <alignment horizontal="justify" vertical="center" wrapText="1"/>
    </xf>
    <xf numFmtId="37" fontId="3" fillId="2" borderId="15" xfId="2" applyFont="1" applyFill="1" applyBorder="1" applyAlignment="1">
      <alignment horizontal="justify" vertical="center" wrapText="1"/>
    </xf>
    <xf numFmtId="37" fontId="3" fillId="2" borderId="14" xfId="2" applyFont="1" applyFill="1" applyBorder="1" applyAlignment="1">
      <alignment horizontal="justify" vertical="center" wrapText="1"/>
    </xf>
    <xf numFmtId="37" fontId="3" fillId="2" borderId="13" xfId="2" applyFont="1" applyFill="1" applyBorder="1" applyAlignment="1">
      <alignment horizontal="justify" vertical="center" wrapText="1"/>
    </xf>
    <xf numFmtId="37" fontId="3" fillId="2" borderId="16" xfId="2" applyFont="1" applyFill="1" applyBorder="1" applyAlignment="1">
      <alignment horizontal="left" vertical="center" wrapText="1"/>
    </xf>
    <xf numFmtId="37" fontId="3" fillId="2" borderId="15" xfId="2" applyFont="1" applyFill="1" applyBorder="1" applyAlignment="1">
      <alignment horizontal="left" vertical="center" wrapText="1"/>
    </xf>
    <xf numFmtId="37" fontId="29" fillId="2" borderId="0" xfId="0" applyNumberFormat="1" applyFont="1" applyFill="1" applyAlignment="1" applyProtection="1">
      <alignment horizontal="center" vertical="center"/>
    </xf>
    <xf numFmtId="17" fontId="17" fillId="2" borderId="0" xfId="0" applyNumberFormat="1" applyFont="1" applyFill="1" applyAlignment="1" applyProtection="1">
      <alignment horizontal="center" vertical="center"/>
    </xf>
    <xf numFmtId="37" fontId="10" fillId="3" borderId="6" xfId="0" applyNumberFormat="1" applyFont="1" applyFill="1" applyBorder="1" applyAlignment="1" applyProtection="1">
      <alignment horizontal="center" vertical="center" wrapText="1"/>
    </xf>
    <xf numFmtId="37" fontId="10" fillId="3" borderId="17" xfId="0" applyNumberFormat="1" applyFont="1" applyFill="1" applyBorder="1" applyAlignment="1" applyProtection="1">
      <alignment horizontal="center" vertical="center" wrapText="1"/>
    </xf>
    <xf numFmtId="164" fontId="10" fillId="3" borderId="22" xfId="0" applyNumberFormat="1" applyFont="1" applyFill="1" applyBorder="1" applyAlignment="1" applyProtection="1">
      <alignment horizontal="center" vertical="center" wrapText="1"/>
    </xf>
    <xf numFmtId="164" fontId="10" fillId="3" borderId="23" xfId="0" applyNumberFormat="1" applyFont="1" applyFill="1" applyBorder="1" applyAlignment="1" applyProtection="1">
      <alignment horizontal="center" vertical="center" wrapText="1"/>
    </xf>
    <xf numFmtId="37" fontId="10" fillId="3" borderId="8" xfId="0" applyNumberFormat="1" applyFont="1" applyFill="1" applyBorder="1" applyAlignment="1" applyProtection="1">
      <alignment horizontal="center" vertical="center"/>
    </xf>
    <xf numFmtId="37" fontId="10" fillId="3" borderId="9" xfId="0" applyNumberFormat="1" applyFont="1" applyFill="1" applyBorder="1" applyAlignment="1" applyProtection="1">
      <alignment horizontal="center" vertical="center"/>
    </xf>
    <xf numFmtId="37" fontId="10" fillId="3" borderId="21" xfId="0" applyNumberFormat="1" applyFont="1" applyFill="1" applyBorder="1" applyAlignment="1" applyProtection="1">
      <alignment horizontal="center" vertical="center"/>
    </xf>
    <xf numFmtId="0" fontId="10" fillId="2" borderId="6" xfId="0" applyNumberFormat="1" applyFont="1" applyFill="1" applyBorder="1" applyAlignment="1" applyProtection="1">
      <alignment horizontal="center" vertical="center"/>
    </xf>
    <xf numFmtId="0" fontId="10" fillId="2" borderId="0" xfId="0" applyNumberFormat="1" applyFont="1" applyFill="1" applyAlignment="1" applyProtection="1">
      <alignment horizontal="center" vertical="center"/>
    </xf>
    <xf numFmtId="0" fontId="10" fillId="2" borderId="20" xfId="0" applyNumberFormat="1" applyFont="1" applyFill="1" applyBorder="1" applyAlignment="1" applyProtection="1">
      <alignment horizontal="center" vertical="center"/>
    </xf>
    <xf numFmtId="37" fontId="10" fillId="2" borderId="7" xfId="0" applyNumberFormat="1" applyFont="1" applyFill="1" applyBorder="1" applyAlignment="1" applyProtection="1">
      <alignment horizontal="center" vertical="center" wrapText="1"/>
    </xf>
    <xf numFmtId="37" fontId="10" fillId="2" borderId="2" xfId="0" applyNumberFormat="1" applyFont="1" applyFill="1" applyBorder="1" applyAlignment="1" applyProtection="1">
      <alignment horizontal="center" vertical="center" wrapText="1"/>
    </xf>
    <xf numFmtId="37" fontId="10" fillId="2" borderId="10" xfId="0" applyNumberFormat="1" applyFont="1" applyFill="1" applyBorder="1" applyAlignment="1" applyProtection="1">
      <alignment horizontal="center" vertical="center" wrapText="1"/>
    </xf>
    <xf numFmtId="37" fontId="3" fillId="2" borderId="16" xfId="2" applyFont="1" applyFill="1" applyBorder="1" applyAlignment="1">
      <alignment horizontal="left" vertical="center" wrapText="1" indent="1"/>
    </xf>
    <xf numFmtId="37" fontId="3" fillId="2" borderId="15" xfId="2" applyFont="1" applyFill="1" applyBorder="1" applyAlignment="1">
      <alignment horizontal="left" vertical="center" wrapText="1" indent="1"/>
    </xf>
    <xf numFmtId="37" fontId="3" fillId="2" borderId="14" xfId="2" applyFont="1" applyFill="1" applyBorder="1" applyAlignment="1">
      <alignment horizontal="left" vertical="center" wrapText="1" indent="1"/>
    </xf>
    <xf numFmtId="37" fontId="3" fillId="2" borderId="13" xfId="2" applyFont="1" applyFill="1" applyBorder="1" applyAlignment="1">
      <alignment horizontal="left" vertical="center" wrapText="1" indent="1"/>
    </xf>
  </cellXfs>
  <cellStyles count="6">
    <cellStyle name="Hipervínculo" xfId="3" builtinId="8"/>
    <cellStyle name="Millares [0]" xfId="4" builtinId="6"/>
    <cellStyle name="Normal" xfId="0" builtinId="0"/>
    <cellStyle name="Normal_Cartera dic 2000" xfId="2" xr:uid="{00000000-0005-0000-0000-000003000000}"/>
    <cellStyle name="Normal_Licencias dic 1996" xfId="1" xr:uid="{00000000-0005-0000-0000-000004000000}"/>
    <cellStyle name="Porcentaje" xfId="5" builtinId="5"/>
  </cellStyles>
  <dxfs count="581">
    <dxf>
      <fill>
        <patternFill>
          <bgColor theme="7" tint="-0.24994659260841701"/>
        </patternFill>
      </fill>
    </dxf>
    <dxf>
      <fill>
        <patternFill>
          <bgColor rgb="FFFFC0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137160</xdr:rowOff>
    </xdr:from>
    <xdr:to>
      <xdr:col>1</xdr:col>
      <xdr:colOff>601980</xdr:colOff>
      <xdr:row>41</xdr:row>
      <xdr:rowOff>22860</xdr:rowOff>
    </xdr:to>
    <xdr:pic>
      <xdr:nvPicPr>
        <xdr:cNvPr id="2" name="Picture 41" descr="pi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8240"/>
          <a:ext cx="9601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335280</xdr:colOff>
      <xdr:row>1</xdr:row>
      <xdr:rowOff>141562</xdr:rowOff>
    </xdr:from>
    <xdr:to>
      <xdr:col>1</xdr:col>
      <xdr:colOff>1798320</xdr:colOff>
      <xdr:row>4</xdr:row>
      <xdr:rowOff>76503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5280" y="286342"/>
          <a:ext cx="1821180" cy="5750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236220</xdr:colOff>
      <xdr:row>2</xdr:row>
      <xdr:rowOff>0</xdr:rowOff>
    </xdr:from>
    <xdr:to>
      <xdr:col>16</xdr:col>
      <xdr:colOff>776220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329690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0</xdr:rowOff>
    </xdr:from>
    <xdr:to>
      <xdr:col>16</xdr:col>
      <xdr:colOff>753360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327404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243840</xdr:colOff>
      <xdr:row>2</xdr:row>
      <xdr:rowOff>0</xdr:rowOff>
    </xdr:from>
    <xdr:to>
      <xdr:col>16</xdr:col>
      <xdr:colOff>783840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330452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236220</xdr:colOff>
      <xdr:row>2</xdr:row>
      <xdr:rowOff>0</xdr:rowOff>
    </xdr:from>
    <xdr:to>
      <xdr:col>16</xdr:col>
      <xdr:colOff>776220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329690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251460</xdr:colOff>
      <xdr:row>2</xdr:row>
      <xdr:rowOff>7620</xdr:rowOff>
    </xdr:from>
    <xdr:to>
      <xdr:col>16</xdr:col>
      <xdr:colOff>791460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331214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205740</xdr:colOff>
      <xdr:row>1</xdr:row>
      <xdr:rowOff>304800</xdr:rowOff>
    </xdr:from>
    <xdr:to>
      <xdr:col>16</xdr:col>
      <xdr:colOff>745740</xdr:colOff>
      <xdr:row>2</xdr:row>
      <xdr:rowOff>152400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3266420" y="4953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7620</xdr:rowOff>
    </xdr:from>
    <xdr:to>
      <xdr:col>16</xdr:col>
      <xdr:colOff>753360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327404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1</xdr:row>
      <xdr:rowOff>304800</xdr:rowOff>
    </xdr:from>
    <xdr:to>
      <xdr:col>16</xdr:col>
      <xdr:colOff>753360</xdr:colOff>
      <xdr:row>2</xdr:row>
      <xdr:rowOff>152400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3274040" y="4953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220980</xdr:colOff>
      <xdr:row>2</xdr:row>
      <xdr:rowOff>7620</xdr:rowOff>
    </xdr:from>
    <xdr:to>
      <xdr:col>16</xdr:col>
      <xdr:colOff>760980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1328166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228600</xdr:colOff>
      <xdr:row>2</xdr:row>
      <xdr:rowOff>7620</xdr:rowOff>
    </xdr:from>
    <xdr:to>
      <xdr:col>16</xdr:col>
      <xdr:colOff>768600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1328928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137160</xdr:rowOff>
    </xdr:from>
    <xdr:to>
      <xdr:col>1</xdr:col>
      <xdr:colOff>601980</xdr:colOff>
      <xdr:row>24</xdr:row>
      <xdr:rowOff>22860</xdr:rowOff>
    </xdr:to>
    <xdr:pic>
      <xdr:nvPicPr>
        <xdr:cNvPr id="2" name="Picture 41" descr="pi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740140"/>
          <a:ext cx="96012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297180</xdr:colOff>
      <xdr:row>2</xdr:row>
      <xdr:rowOff>34882</xdr:rowOff>
    </xdr:from>
    <xdr:to>
      <xdr:col>1</xdr:col>
      <xdr:colOff>1760220</xdr:colOff>
      <xdr:row>4</xdr:row>
      <xdr:rowOff>114603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180" y="324442"/>
          <a:ext cx="1821180" cy="5750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243840</xdr:colOff>
      <xdr:row>1</xdr:row>
      <xdr:rowOff>297180</xdr:rowOff>
    </xdr:from>
    <xdr:to>
      <xdr:col>16</xdr:col>
      <xdr:colOff>783840</xdr:colOff>
      <xdr:row>2</xdr:row>
      <xdr:rowOff>144780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3304520" y="4876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19</xdr:row>
      <xdr:rowOff>137160</xdr:rowOff>
    </xdr:from>
    <xdr:to>
      <xdr:col>1</xdr:col>
      <xdr:colOff>601980</xdr:colOff>
      <xdr:row>20</xdr:row>
      <xdr:rowOff>22860</xdr:rowOff>
    </xdr:to>
    <xdr:pic>
      <xdr:nvPicPr>
        <xdr:cNvPr id="2" name="Picture 41" descr="pie">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
          <a:ext cx="98298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55245</xdr:colOff>
      <xdr:row>2</xdr:row>
      <xdr:rowOff>50122</xdr:rowOff>
    </xdr:from>
    <xdr:to>
      <xdr:col>1</xdr:col>
      <xdr:colOff>1899285</xdr:colOff>
      <xdr:row>4</xdr:row>
      <xdr:rowOff>129843</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6245" y="335872"/>
          <a:ext cx="1844040" cy="565496"/>
        </a:xfrm>
        <a:prstGeom prst="rect">
          <a:avLst/>
        </a:prstGeom>
      </xdr:spPr>
    </xdr:pic>
    <xdr:clientData/>
  </xdr:twoCellAnchor>
  <xdr:twoCellAnchor>
    <xdr:from>
      <xdr:col>10</xdr:col>
      <xdr:colOff>228600</xdr:colOff>
      <xdr:row>3</xdr:row>
      <xdr:rowOff>152400</xdr:rowOff>
    </xdr:from>
    <xdr:to>
      <xdr:col>10</xdr:col>
      <xdr:colOff>768600</xdr:colOff>
      <xdr:row>3</xdr:row>
      <xdr:rowOff>304800</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id="{00000000-0008-0000-1400-000004000000}"/>
            </a:ext>
          </a:extLst>
        </xdr:cNvPr>
        <xdr:cNvSpPr/>
      </xdr:nvSpPr>
      <xdr:spPr>
        <a:xfrm>
          <a:off x="11830050" y="581025"/>
          <a:ext cx="540000" cy="15240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259080</xdr:colOff>
      <xdr:row>2</xdr:row>
      <xdr:rowOff>7620</xdr:rowOff>
    </xdr:from>
    <xdr:to>
      <xdr:col>16</xdr:col>
      <xdr:colOff>799080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331976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34220"/>
          <a:ext cx="9982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243840</xdr:colOff>
      <xdr:row>2</xdr:row>
      <xdr:rowOff>22860</xdr:rowOff>
    </xdr:from>
    <xdr:to>
      <xdr:col>16</xdr:col>
      <xdr:colOff>783840</xdr:colOff>
      <xdr:row>2</xdr:row>
      <xdr:rowOff>182880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3304520" y="5257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236220</xdr:colOff>
      <xdr:row>2</xdr:row>
      <xdr:rowOff>30480</xdr:rowOff>
    </xdr:from>
    <xdr:to>
      <xdr:col>16</xdr:col>
      <xdr:colOff>776220</xdr:colOff>
      <xdr:row>3</xdr:row>
      <xdr:rowOff>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3296900" y="5334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1</xdr:row>
      <xdr:rowOff>297180</xdr:rowOff>
    </xdr:from>
    <xdr:to>
      <xdr:col>16</xdr:col>
      <xdr:colOff>753360</xdr:colOff>
      <xdr:row>2</xdr:row>
      <xdr:rowOff>144780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3274040" y="4876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0</xdr:rowOff>
    </xdr:from>
    <xdr:to>
      <xdr:col>16</xdr:col>
      <xdr:colOff>753360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327404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22860</xdr:rowOff>
    </xdr:from>
    <xdr:to>
      <xdr:col>16</xdr:col>
      <xdr:colOff>753360</xdr:colOff>
      <xdr:row>2</xdr:row>
      <xdr:rowOff>182880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3274040" y="5257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228600</xdr:colOff>
      <xdr:row>1</xdr:row>
      <xdr:rowOff>304800</xdr:rowOff>
    </xdr:from>
    <xdr:to>
      <xdr:col>16</xdr:col>
      <xdr:colOff>768600</xdr:colOff>
      <xdr:row>2</xdr:row>
      <xdr:rowOff>152400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3289280" y="4953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0</xdr:rowOff>
    </xdr:from>
    <xdr:to>
      <xdr:col>16</xdr:col>
      <xdr:colOff>753360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327404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M51"/>
  <sheetViews>
    <sheetView tabSelected="1" workbookViewId="0"/>
  </sheetViews>
  <sheetFormatPr baseColWidth="10" defaultColWidth="15.6640625" defaultRowHeight="11.25" x14ac:dyDescent="0.2"/>
  <cols>
    <col min="1" max="1" width="6.6640625" style="6" customWidth="1"/>
    <col min="2" max="2" width="39" style="6" customWidth="1"/>
    <col min="3" max="3" width="50.83203125" style="6" customWidth="1"/>
    <col min="4" max="8" width="15.6640625" style="6"/>
    <col min="9" max="9" width="15.6640625" style="6" customWidth="1"/>
    <col min="10" max="254" width="15.6640625" style="6"/>
    <col min="255" max="255" width="6.6640625" style="6" customWidth="1"/>
    <col min="256" max="256" width="33.5" style="6" bestFit="1" customWidth="1"/>
    <col min="257" max="257" width="1.6640625" style="6" customWidth="1"/>
    <col min="258" max="258" width="60" style="6" bestFit="1" customWidth="1"/>
    <col min="259" max="510" width="15.6640625" style="6"/>
    <col min="511" max="511" width="6.6640625" style="6" customWidth="1"/>
    <col min="512" max="512" width="33.5" style="6" bestFit="1" customWidth="1"/>
    <col min="513" max="513" width="1.6640625" style="6" customWidth="1"/>
    <col min="514" max="514" width="60" style="6" bestFit="1" customWidth="1"/>
    <col min="515" max="766" width="15.6640625" style="6"/>
    <col min="767" max="767" width="6.6640625" style="6" customWidth="1"/>
    <col min="768" max="768" width="33.5" style="6" bestFit="1" customWidth="1"/>
    <col min="769" max="769" width="1.6640625" style="6" customWidth="1"/>
    <col min="770" max="770" width="60" style="6" bestFit="1" customWidth="1"/>
    <col min="771" max="1022" width="15.6640625" style="6"/>
    <col min="1023" max="1023" width="6.6640625" style="6" customWidth="1"/>
    <col min="1024" max="1024" width="33.5" style="6" bestFit="1" customWidth="1"/>
    <col min="1025" max="1025" width="1.6640625" style="6" customWidth="1"/>
    <col min="1026" max="1026" width="60" style="6" bestFit="1" customWidth="1"/>
    <col min="1027" max="1278" width="15.6640625" style="6"/>
    <col min="1279" max="1279" width="6.6640625" style="6" customWidth="1"/>
    <col min="1280" max="1280" width="33.5" style="6" bestFit="1" customWidth="1"/>
    <col min="1281" max="1281" width="1.6640625" style="6" customWidth="1"/>
    <col min="1282" max="1282" width="60" style="6" bestFit="1" customWidth="1"/>
    <col min="1283" max="1534" width="15.6640625" style="6"/>
    <col min="1535" max="1535" width="6.6640625" style="6" customWidth="1"/>
    <col min="1536" max="1536" width="33.5" style="6" bestFit="1" customWidth="1"/>
    <col min="1537" max="1537" width="1.6640625" style="6" customWidth="1"/>
    <col min="1538" max="1538" width="60" style="6" bestFit="1" customWidth="1"/>
    <col min="1539" max="1790" width="15.6640625" style="6"/>
    <col min="1791" max="1791" width="6.6640625" style="6" customWidth="1"/>
    <col min="1792" max="1792" width="33.5" style="6" bestFit="1" customWidth="1"/>
    <col min="1793" max="1793" width="1.6640625" style="6" customWidth="1"/>
    <col min="1794" max="1794" width="60" style="6" bestFit="1" customWidth="1"/>
    <col min="1795" max="2046" width="15.6640625" style="6"/>
    <col min="2047" max="2047" width="6.6640625" style="6" customWidth="1"/>
    <col min="2048" max="2048" width="33.5" style="6" bestFit="1" customWidth="1"/>
    <col min="2049" max="2049" width="1.6640625" style="6" customWidth="1"/>
    <col min="2050" max="2050" width="60" style="6" bestFit="1" customWidth="1"/>
    <col min="2051" max="2302" width="15.6640625" style="6"/>
    <col min="2303" max="2303" width="6.6640625" style="6" customWidth="1"/>
    <col min="2304" max="2304" width="33.5" style="6" bestFit="1" customWidth="1"/>
    <col min="2305" max="2305" width="1.6640625" style="6" customWidth="1"/>
    <col min="2306" max="2306" width="60" style="6" bestFit="1" customWidth="1"/>
    <col min="2307" max="2558" width="15.6640625" style="6"/>
    <col min="2559" max="2559" width="6.6640625" style="6" customWidth="1"/>
    <col min="2560" max="2560" width="33.5" style="6" bestFit="1" customWidth="1"/>
    <col min="2561" max="2561" width="1.6640625" style="6" customWidth="1"/>
    <col min="2562" max="2562" width="60" style="6" bestFit="1" customWidth="1"/>
    <col min="2563" max="2814" width="15.6640625" style="6"/>
    <col min="2815" max="2815" width="6.6640625" style="6" customWidth="1"/>
    <col min="2816" max="2816" width="33.5" style="6" bestFit="1" customWidth="1"/>
    <col min="2817" max="2817" width="1.6640625" style="6" customWidth="1"/>
    <col min="2818" max="2818" width="60" style="6" bestFit="1" customWidth="1"/>
    <col min="2819" max="3070" width="15.6640625" style="6"/>
    <col min="3071" max="3071" width="6.6640625" style="6" customWidth="1"/>
    <col min="3072" max="3072" width="33.5" style="6" bestFit="1" customWidth="1"/>
    <col min="3073" max="3073" width="1.6640625" style="6" customWidth="1"/>
    <col min="3074" max="3074" width="60" style="6" bestFit="1" customWidth="1"/>
    <col min="3075" max="3326" width="15.6640625" style="6"/>
    <col min="3327" max="3327" width="6.6640625" style="6" customWidth="1"/>
    <col min="3328" max="3328" width="33.5" style="6" bestFit="1" customWidth="1"/>
    <col min="3329" max="3329" width="1.6640625" style="6" customWidth="1"/>
    <col min="3330" max="3330" width="60" style="6" bestFit="1" customWidth="1"/>
    <col min="3331" max="3582" width="15.6640625" style="6"/>
    <col min="3583" max="3583" width="6.6640625" style="6" customWidth="1"/>
    <col min="3584" max="3584" width="33.5" style="6" bestFit="1" customWidth="1"/>
    <col min="3585" max="3585" width="1.6640625" style="6" customWidth="1"/>
    <col min="3586" max="3586" width="60" style="6" bestFit="1" customWidth="1"/>
    <col min="3587" max="3838" width="15.6640625" style="6"/>
    <col min="3839" max="3839" width="6.6640625" style="6" customWidth="1"/>
    <col min="3840" max="3840" width="33.5" style="6" bestFit="1" customWidth="1"/>
    <col min="3841" max="3841" width="1.6640625" style="6" customWidth="1"/>
    <col min="3842" max="3842" width="60" style="6" bestFit="1" customWidth="1"/>
    <col min="3843" max="4094" width="15.6640625" style="6"/>
    <col min="4095" max="4095" width="6.6640625" style="6" customWidth="1"/>
    <col min="4096" max="4096" width="33.5" style="6" bestFit="1" customWidth="1"/>
    <col min="4097" max="4097" width="1.6640625" style="6" customWidth="1"/>
    <col min="4098" max="4098" width="60" style="6" bestFit="1" customWidth="1"/>
    <col min="4099" max="4350" width="15.6640625" style="6"/>
    <col min="4351" max="4351" width="6.6640625" style="6" customWidth="1"/>
    <col min="4352" max="4352" width="33.5" style="6" bestFit="1" customWidth="1"/>
    <col min="4353" max="4353" width="1.6640625" style="6" customWidth="1"/>
    <col min="4354" max="4354" width="60" style="6" bestFit="1" customWidth="1"/>
    <col min="4355" max="4606" width="15.6640625" style="6"/>
    <col min="4607" max="4607" width="6.6640625" style="6" customWidth="1"/>
    <col min="4608" max="4608" width="33.5" style="6" bestFit="1" customWidth="1"/>
    <col min="4609" max="4609" width="1.6640625" style="6" customWidth="1"/>
    <col min="4610" max="4610" width="60" style="6" bestFit="1" customWidth="1"/>
    <col min="4611" max="4862" width="15.6640625" style="6"/>
    <col min="4863" max="4863" width="6.6640625" style="6" customWidth="1"/>
    <col min="4864" max="4864" width="33.5" style="6" bestFit="1" customWidth="1"/>
    <col min="4865" max="4865" width="1.6640625" style="6" customWidth="1"/>
    <col min="4866" max="4866" width="60" style="6" bestFit="1" customWidth="1"/>
    <col min="4867" max="5118" width="15.6640625" style="6"/>
    <col min="5119" max="5119" width="6.6640625" style="6" customWidth="1"/>
    <col min="5120" max="5120" width="33.5" style="6" bestFit="1" customWidth="1"/>
    <col min="5121" max="5121" width="1.6640625" style="6" customWidth="1"/>
    <col min="5122" max="5122" width="60" style="6" bestFit="1" customWidth="1"/>
    <col min="5123" max="5374" width="15.6640625" style="6"/>
    <col min="5375" max="5375" width="6.6640625" style="6" customWidth="1"/>
    <col min="5376" max="5376" width="33.5" style="6" bestFit="1" customWidth="1"/>
    <col min="5377" max="5377" width="1.6640625" style="6" customWidth="1"/>
    <col min="5378" max="5378" width="60" style="6" bestFit="1" customWidth="1"/>
    <col min="5379" max="5630" width="15.6640625" style="6"/>
    <col min="5631" max="5631" width="6.6640625" style="6" customWidth="1"/>
    <col min="5632" max="5632" width="33.5" style="6" bestFit="1" customWidth="1"/>
    <col min="5633" max="5633" width="1.6640625" style="6" customWidth="1"/>
    <col min="5634" max="5634" width="60" style="6" bestFit="1" customWidth="1"/>
    <col min="5635" max="5886" width="15.6640625" style="6"/>
    <col min="5887" max="5887" width="6.6640625" style="6" customWidth="1"/>
    <col min="5888" max="5888" width="33.5" style="6" bestFit="1" customWidth="1"/>
    <col min="5889" max="5889" width="1.6640625" style="6" customWidth="1"/>
    <col min="5890" max="5890" width="60" style="6" bestFit="1" customWidth="1"/>
    <col min="5891" max="6142" width="15.6640625" style="6"/>
    <col min="6143" max="6143" width="6.6640625" style="6" customWidth="1"/>
    <col min="6144" max="6144" width="33.5" style="6" bestFit="1" customWidth="1"/>
    <col min="6145" max="6145" width="1.6640625" style="6" customWidth="1"/>
    <col min="6146" max="6146" width="60" style="6" bestFit="1" customWidth="1"/>
    <col min="6147" max="6398" width="15.6640625" style="6"/>
    <col min="6399" max="6399" width="6.6640625" style="6" customWidth="1"/>
    <col min="6400" max="6400" width="33.5" style="6" bestFit="1" customWidth="1"/>
    <col min="6401" max="6401" width="1.6640625" style="6" customWidth="1"/>
    <col min="6402" max="6402" width="60" style="6" bestFit="1" customWidth="1"/>
    <col min="6403" max="6654" width="15.6640625" style="6"/>
    <col min="6655" max="6655" width="6.6640625" style="6" customWidth="1"/>
    <col min="6656" max="6656" width="33.5" style="6" bestFit="1" customWidth="1"/>
    <col min="6657" max="6657" width="1.6640625" style="6" customWidth="1"/>
    <col min="6658" max="6658" width="60" style="6" bestFit="1" customWidth="1"/>
    <col min="6659" max="6910" width="15.6640625" style="6"/>
    <col min="6911" max="6911" width="6.6640625" style="6" customWidth="1"/>
    <col min="6912" max="6912" width="33.5" style="6" bestFit="1" customWidth="1"/>
    <col min="6913" max="6913" width="1.6640625" style="6" customWidth="1"/>
    <col min="6914" max="6914" width="60" style="6" bestFit="1" customWidth="1"/>
    <col min="6915" max="7166" width="15.6640625" style="6"/>
    <col min="7167" max="7167" width="6.6640625" style="6" customWidth="1"/>
    <col min="7168" max="7168" width="33.5" style="6" bestFit="1" customWidth="1"/>
    <col min="7169" max="7169" width="1.6640625" style="6" customWidth="1"/>
    <col min="7170" max="7170" width="60" style="6" bestFit="1" customWidth="1"/>
    <col min="7171" max="7422" width="15.6640625" style="6"/>
    <col min="7423" max="7423" width="6.6640625" style="6" customWidth="1"/>
    <col min="7424" max="7424" width="33.5" style="6" bestFit="1" customWidth="1"/>
    <col min="7425" max="7425" width="1.6640625" style="6" customWidth="1"/>
    <col min="7426" max="7426" width="60" style="6" bestFit="1" customWidth="1"/>
    <col min="7427" max="7678" width="15.6640625" style="6"/>
    <col min="7679" max="7679" width="6.6640625" style="6" customWidth="1"/>
    <col min="7680" max="7680" width="33.5" style="6" bestFit="1" customWidth="1"/>
    <col min="7681" max="7681" width="1.6640625" style="6" customWidth="1"/>
    <col min="7682" max="7682" width="60" style="6" bestFit="1" customWidth="1"/>
    <col min="7683" max="7934" width="15.6640625" style="6"/>
    <col min="7935" max="7935" width="6.6640625" style="6" customWidth="1"/>
    <col min="7936" max="7936" width="33.5" style="6" bestFit="1" customWidth="1"/>
    <col min="7937" max="7937" width="1.6640625" style="6" customWidth="1"/>
    <col min="7938" max="7938" width="60" style="6" bestFit="1" customWidth="1"/>
    <col min="7939" max="8190" width="15.6640625" style="6"/>
    <col min="8191" max="8191" width="6.6640625" style="6" customWidth="1"/>
    <col min="8192" max="8192" width="33.5" style="6" bestFit="1" customWidth="1"/>
    <col min="8193" max="8193" width="1.6640625" style="6" customWidth="1"/>
    <col min="8194" max="8194" width="60" style="6" bestFit="1" customWidth="1"/>
    <col min="8195" max="8446" width="15.6640625" style="6"/>
    <col min="8447" max="8447" width="6.6640625" style="6" customWidth="1"/>
    <col min="8448" max="8448" width="33.5" style="6" bestFit="1" customWidth="1"/>
    <col min="8449" max="8449" width="1.6640625" style="6" customWidth="1"/>
    <col min="8450" max="8450" width="60" style="6" bestFit="1" customWidth="1"/>
    <col min="8451" max="8702" width="15.6640625" style="6"/>
    <col min="8703" max="8703" width="6.6640625" style="6" customWidth="1"/>
    <col min="8704" max="8704" width="33.5" style="6" bestFit="1" customWidth="1"/>
    <col min="8705" max="8705" width="1.6640625" style="6" customWidth="1"/>
    <col min="8706" max="8706" width="60" style="6" bestFit="1" customWidth="1"/>
    <col min="8707" max="8958" width="15.6640625" style="6"/>
    <col min="8959" max="8959" width="6.6640625" style="6" customWidth="1"/>
    <col min="8960" max="8960" width="33.5" style="6" bestFit="1" customWidth="1"/>
    <col min="8961" max="8961" width="1.6640625" style="6" customWidth="1"/>
    <col min="8962" max="8962" width="60" style="6" bestFit="1" customWidth="1"/>
    <col min="8963" max="9214" width="15.6640625" style="6"/>
    <col min="9215" max="9215" width="6.6640625" style="6" customWidth="1"/>
    <col min="9216" max="9216" width="33.5" style="6" bestFit="1" customWidth="1"/>
    <col min="9217" max="9217" width="1.6640625" style="6" customWidth="1"/>
    <col min="9218" max="9218" width="60" style="6" bestFit="1" customWidth="1"/>
    <col min="9219" max="9470" width="15.6640625" style="6"/>
    <col min="9471" max="9471" width="6.6640625" style="6" customWidth="1"/>
    <col min="9472" max="9472" width="33.5" style="6" bestFit="1" customWidth="1"/>
    <col min="9473" max="9473" width="1.6640625" style="6" customWidth="1"/>
    <col min="9474" max="9474" width="60" style="6" bestFit="1" customWidth="1"/>
    <col min="9475" max="9726" width="15.6640625" style="6"/>
    <col min="9727" max="9727" width="6.6640625" style="6" customWidth="1"/>
    <col min="9728" max="9728" width="33.5" style="6" bestFit="1" customWidth="1"/>
    <col min="9729" max="9729" width="1.6640625" style="6" customWidth="1"/>
    <col min="9730" max="9730" width="60" style="6" bestFit="1" customWidth="1"/>
    <col min="9731" max="9982" width="15.6640625" style="6"/>
    <col min="9983" max="9983" width="6.6640625" style="6" customWidth="1"/>
    <col min="9984" max="9984" width="33.5" style="6" bestFit="1" customWidth="1"/>
    <col min="9985" max="9985" width="1.6640625" style="6" customWidth="1"/>
    <col min="9986" max="9986" width="60" style="6" bestFit="1" customWidth="1"/>
    <col min="9987" max="10238" width="15.6640625" style="6"/>
    <col min="10239" max="10239" width="6.6640625" style="6" customWidth="1"/>
    <col min="10240" max="10240" width="33.5" style="6" bestFit="1" customWidth="1"/>
    <col min="10241" max="10241" width="1.6640625" style="6" customWidth="1"/>
    <col min="10242" max="10242" width="60" style="6" bestFit="1" customWidth="1"/>
    <col min="10243" max="10494" width="15.6640625" style="6"/>
    <col min="10495" max="10495" width="6.6640625" style="6" customWidth="1"/>
    <col min="10496" max="10496" width="33.5" style="6" bestFit="1" customWidth="1"/>
    <col min="10497" max="10497" width="1.6640625" style="6" customWidth="1"/>
    <col min="10498" max="10498" width="60" style="6" bestFit="1" customWidth="1"/>
    <col min="10499" max="10750" width="15.6640625" style="6"/>
    <col min="10751" max="10751" width="6.6640625" style="6" customWidth="1"/>
    <col min="10752" max="10752" width="33.5" style="6" bestFit="1" customWidth="1"/>
    <col min="10753" max="10753" width="1.6640625" style="6" customWidth="1"/>
    <col min="10754" max="10754" width="60" style="6" bestFit="1" customWidth="1"/>
    <col min="10755" max="11006" width="15.6640625" style="6"/>
    <col min="11007" max="11007" width="6.6640625" style="6" customWidth="1"/>
    <col min="11008" max="11008" width="33.5" style="6" bestFit="1" customWidth="1"/>
    <col min="11009" max="11009" width="1.6640625" style="6" customWidth="1"/>
    <col min="11010" max="11010" width="60" style="6" bestFit="1" customWidth="1"/>
    <col min="11011" max="11262" width="15.6640625" style="6"/>
    <col min="11263" max="11263" width="6.6640625" style="6" customWidth="1"/>
    <col min="11264" max="11264" width="33.5" style="6" bestFit="1" customWidth="1"/>
    <col min="11265" max="11265" width="1.6640625" style="6" customWidth="1"/>
    <col min="11266" max="11266" width="60" style="6" bestFit="1" customWidth="1"/>
    <col min="11267" max="11518" width="15.6640625" style="6"/>
    <col min="11519" max="11519" width="6.6640625" style="6" customWidth="1"/>
    <col min="11520" max="11520" width="33.5" style="6" bestFit="1" customWidth="1"/>
    <col min="11521" max="11521" width="1.6640625" style="6" customWidth="1"/>
    <col min="11522" max="11522" width="60" style="6" bestFit="1" customWidth="1"/>
    <col min="11523" max="11774" width="15.6640625" style="6"/>
    <col min="11775" max="11775" width="6.6640625" style="6" customWidth="1"/>
    <col min="11776" max="11776" width="33.5" style="6" bestFit="1" customWidth="1"/>
    <col min="11777" max="11777" width="1.6640625" style="6" customWidth="1"/>
    <col min="11778" max="11778" width="60" style="6" bestFit="1" customWidth="1"/>
    <col min="11779" max="12030" width="15.6640625" style="6"/>
    <col min="12031" max="12031" width="6.6640625" style="6" customWidth="1"/>
    <col min="12032" max="12032" width="33.5" style="6" bestFit="1" customWidth="1"/>
    <col min="12033" max="12033" width="1.6640625" style="6" customWidth="1"/>
    <col min="12034" max="12034" width="60" style="6" bestFit="1" customWidth="1"/>
    <col min="12035" max="12286" width="15.6640625" style="6"/>
    <col min="12287" max="12287" width="6.6640625" style="6" customWidth="1"/>
    <col min="12288" max="12288" width="33.5" style="6" bestFit="1" customWidth="1"/>
    <col min="12289" max="12289" width="1.6640625" style="6" customWidth="1"/>
    <col min="12290" max="12290" width="60" style="6" bestFit="1" customWidth="1"/>
    <col min="12291" max="12542" width="15.6640625" style="6"/>
    <col min="12543" max="12543" width="6.6640625" style="6" customWidth="1"/>
    <col min="12544" max="12544" width="33.5" style="6" bestFit="1" customWidth="1"/>
    <col min="12545" max="12545" width="1.6640625" style="6" customWidth="1"/>
    <col min="12546" max="12546" width="60" style="6" bestFit="1" customWidth="1"/>
    <col min="12547" max="12798" width="15.6640625" style="6"/>
    <col min="12799" max="12799" width="6.6640625" style="6" customWidth="1"/>
    <col min="12800" max="12800" width="33.5" style="6" bestFit="1" customWidth="1"/>
    <col min="12801" max="12801" width="1.6640625" style="6" customWidth="1"/>
    <col min="12802" max="12802" width="60" style="6" bestFit="1" customWidth="1"/>
    <col min="12803" max="13054" width="15.6640625" style="6"/>
    <col min="13055" max="13055" width="6.6640625" style="6" customWidth="1"/>
    <col min="13056" max="13056" width="33.5" style="6" bestFit="1" customWidth="1"/>
    <col min="13057" max="13057" width="1.6640625" style="6" customWidth="1"/>
    <col min="13058" max="13058" width="60" style="6" bestFit="1" customWidth="1"/>
    <col min="13059" max="13310" width="15.6640625" style="6"/>
    <col min="13311" max="13311" width="6.6640625" style="6" customWidth="1"/>
    <col min="13312" max="13312" width="33.5" style="6" bestFit="1" customWidth="1"/>
    <col min="13313" max="13313" width="1.6640625" style="6" customWidth="1"/>
    <col min="13314" max="13314" width="60" style="6" bestFit="1" customWidth="1"/>
    <col min="13315" max="13566" width="15.6640625" style="6"/>
    <col min="13567" max="13567" width="6.6640625" style="6" customWidth="1"/>
    <col min="13568" max="13568" width="33.5" style="6" bestFit="1" customWidth="1"/>
    <col min="13569" max="13569" width="1.6640625" style="6" customWidth="1"/>
    <col min="13570" max="13570" width="60" style="6" bestFit="1" customWidth="1"/>
    <col min="13571" max="13822" width="15.6640625" style="6"/>
    <col min="13823" max="13823" width="6.6640625" style="6" customWidth="1"/>
    <col min="13824" max="13824" width="33.5" style="6" bestFit="1" customWidth="1"/>
    <col min="13825" max="13825" width="1.6640625" style="6" customWidth="1"/>
    <col min="13826" max="13826" width="60" style="6" bestFit="1" customWidth="1"/>
    <col min="13827" max="14078" width="15.6640625" style="6"/>
    <col min="14079" max="14079" width="6.6640625" style="6" customWidth="1"/>
    <col min="14080" max="14080" width="33.5" style="6" bestFit="1" customWidth="1"/>
    <col min="14081" max="14081" width="1.6640625" style="6" customWidth="1"/>
    <col min="14082" max="14082" width="60" style="6" bestFit="1" customWidth="1"/>
    <col min="14083" max="14334" width="15.6640625" style="6"/>
    <col min="14335" max="14335" width="6.6640625" style="6" customWidth="1"/>
    <col min="14336" max="14336" width="33.5" style="6" bestFit="1" customWidth="1"/>
    <col min="14337" max="14337" width="1.6640625" style="6" customWidth="1"/>
    <col min="14338" max="14338" width="60" style="6" bestFit="1" customWidth="1"/>
    <col min="14339" max="14590" width="15.6640625" style="6"/>
    <col min="14591" max="14591" width="6.6640625" style="6" customWidth="1"/>
    <col min="14592" max="14592" width="33.5" style="6" bestFit="1" customWidth="1"/>
    <col min="14593" max="14593" width="1.6640625" style="6" customWidth="1"/>
    <col min="14594" max="14594" width="60" style="6" bestFit="1" customWidth="1"/>
    <col min="14595" max="14846" width="15.6640625" style="6"/>
    <col min="14847" max="14847" width="6.6640625" style="6" customWidth="1"/>
    <col min="14848" max="14848" width="33.5" style="6" bestFit="1" customWidth="1"/>
    <col min="14849" max="14849" width="1.6640625" style="6" customWidth="1"/>
    <col min="14850" max="14850" width="60" style="6" bestFit="1" customWidth="1"/>
    <col min="14851" max="15102" width="15.6640625" style="6"/>
    <col min="15103" max="15103" width="6.6640625" style="6" customWidth="1"/>
    <col min="15104" max="15104" width="33.5" style="6" bestFit="1" customWidth="1"/>
    <col min="15105" max="15105" width="1.6640625" style="6" customWidth="1"/>
    <col min="15106" max="15106" width="60" style="6" bestFit="1" customWidth="1"/>
    <col min="15107" max="15358" width="15.6640625" style="6"/>
    <col min="15359" max="15359" width="6.6640625" style="6" customWidth="1"/>
    <col min="15360" max="15360" width="33.5" style="6" bestFit="1" customWidth="1"/>
    <col min="15361" max="15361" width="1.6640625" style="6" customWidth="1"/>
    <col min="15362" max="15362" width="60" style="6" bestFit="1" customWidth="1"/>
    <col min="15363" max="15614" width="15.6640625" style="6"/>
    <col min="15615" max="15615" width="6.6640625" style="6" customWidth="1"/>
    <col min="15616" max="15616" width="33.5" style="6" bestFit="1" customWidth="1"/>
    <col min="15617" max="15617" width="1.6640625" style="6" customWidth="1"/>
    <col min="15618" max="15618" width="60" style="6" bestFit="1" customWidth="1"/>
    <col min="15619" max="15870" width="15.6640625" style="6"/>
    <col min="15871" max="15871" width="6.6640625" style="6" customWidth="1"/>
    <col min="15872" max="15872" width="33.5" style="6" bestFit="1" customWidth="1"/>
    <col min="15873" max="15873" width="1.6640625" style="6" customWidth="1"/>
    <col min="15874" max="15874" width="60" style="6" bestFit="1" customWidth="1"/>
    <col min="15875" max="16126" width="15.6640625" style="6"/>
    <col min="16127" max="16127" width="6.6640625" style="6" customWidth="1"/>
    <col min="16128" max="16128" width="33.5" style="6" bestFit="1" customWidth="1"/>
    <col min="16129" max="16129" width="1.6640625" style="6" customWidth="1"/>
    <col min="16130" max="16130" width="60" style="6" bestFit="1" customWidth="1"/>
    <col min="16131" max="16384" width="15.6640625" style="6"/>
  </cols>
  <sheetData>
    <row r="4" spans="1:9" s="4" customFormat="1" ht="27.6" customHeight="1" x14ac:dyDescent="0.2">
      <c r="C4" s="99" t="s">
        <v>82</v>
      </c>
      <c r="D4" s="99"/>
      <c r="E4" s="99"/>
      <c r="F4" s="99"/>
      <c r="G4" s="99"/>
      <c r="H4" s="99"/>
      <c r="I4" s="99"/>
    </row>
    <row r="5" spans="1:9" s="4" customFormat="1" ht="16.149999999999999" customHeight="1" x14ac:dyDescent="0.2">
      <c r="C5" s="99"/>
      <c r="D5" s="99"/>
      <c r="E5" s="99"/>
      <c r="F5" s="99"/>
      <c r="G5" s="99"/>
      <c r="H5" s="99"/>
      <c r="I5" s="99"/>
    </row>
    <row r="6" spans="1:9" s="5" customFormat="1" ht="15" x14ac:dyDescent="0.2">
      <c r="D6" s="15" t="s">
        <v>129</v>
      </c>
      <c r="E6" s="28" t="str">
        <f>CONCATENATE(2025," ","Y"," ",D6," ",2026)</f>
        <v>2025 Y JULIO 2026</v>
      </c>
    </row>
    <row r="7" spans="1:9" ht="20.25" x14ac:dyDescent="0.2">
      <c r="A7" s="98"/>
      <c r="B7" s="98"/>
      <c r="C7" s="98"/>
      <c r="D7" s="98"/>
      <c r="E7" s="98"/>
    </row>
    <row r="8" spans="1:9" s="5" customFormat="1" ht="18" x14ac:dyDescent="0.2">
      <c r="B8" s="16" t="s">
        <v>1</v>
      </c>
      <c r="C8" s="12"/>
    </row>
    <row r="9" spans="1:9" x14ac:dyDescent="0.2">
      <c r="B9" s="7"/>
      <c r="C9" s="7"/>
    </row>
    <row r="10" spans="1:9" s="9" customFormat="1" ht="34.15" customHeight="1" x14ac:dyDescent="0.2">
      <c r="B10" s="100" t="s">
        <v>83</v>
      </c>
      <c r="C10" s="100"/>
      <c r="D10" s="100"/>
      <c r="E10" s="100"/>
      <c r="F10" s="100"/>
      <c r="G10" s="100"/>
      <c r="H10" s="100"/>
      <c r="I10" s="100"/>
    </row>
    <row r="11" spans="1:9" s="9" customFormat="1" ht="19.899999999999999" customHeight="1" x14ac:dyDescent="0.2">
      <c r="B11" s="27" t="s">
        <v>11</v>
      </c>
      <c r="C11" s="26"/>
    </row>
    <row r="12" spans="1:9" s="9" customFormat="1" ht="19.899999999999999" customHeight="1" x14ac:dyDescent="0.2">
      <c r="B12" s="27" t="s">
        <v>101</v>
      </c>
      <c r="C12" s="26"/>
    </row>
    <row r="13" spans="1:9" s="9" customFormat="1" ht="19.899999999999999" customHeight="1" x14ac:dyDescent="0.2">
      <c r="B13" s="27" t="s">
        <v>13</v>
      </c>
      <c r="C13" s="26"/>
    </row>
    <row r="14" spans="1:9" s="9" customFormat="1" ht="19.899999999999999" customHeight="1" x14ac:dyDescent="0.2">
      <c r="B14" s="27" t="s">
        <v>12</v>
      </c>
      <c r="C14" s="26"/>
    </row>
    <row r="15" spans="1:9" s="9" customFormat="1" ht="19.899999999999999" customHeight="1" x14ac:dyDescent="0.2">
      <c r="B15" s="27" t="s">
        <v>14</v>
      </c>
      <c r="C15" s="26"/>
    </row>
    <row r="16" spans="1:9" s="9" customFormat="1" ht="11.45" customHeight="1" x14ac:dyDescent="0.2">
      <c r="B16" s="27"/>
      <c r="C16" s="26"/>
    </row>
    <row r="17" spans="2:8" ht="11.45" customHeight="1" x14ac:dyDescent="0.2">
      <c r="B17" s="7"/>
      <c r="C17" s="7"/>
    </row>
    <row r="18" spans="2:8" s="5" customFormat="1" ht="18" x14ac:dyDescent="0.2">
      <c r="B18" s="16" t="s">
        <v>0</v>
      </c>
      <c r="C18" s="12"/>
    </row>
    <row r="19" spans="2:8" x14ac:dyDescent="0.2">
      <c r="B19" s="7"/>
      <c r="C19" s="7"/>
    </row>
    <row r="20" spans="2:8" s="14" customFormat="1" ht="20.45" customHeight="1" thickBot="1" x14ac:dyDescent="0.25">
      <c r="B20" s="39" t="s">
        <v>3</v>
      </c>
      <c r="C20" s="101" t="s">
        <v>1</v>
      </c>
      <c r="D20" s="102"/>
      <c r="E20" s="102"/>
      <c r="F20" s="102"/>
      <c r="G20" s="102"/>
      <c r="H20" s="102"/>
    </row>
    <row r="21" spans="2:8" s="14" customFormat="1" ht="7.15" customHeight="1" thickTop="1" x14ac:dyDescent="0.2">
      <c r="B21" s="18"/>
      <c r="C21" s="19"/>
      <c r="D21" s="18"/>
      <c r="E21" s="18"/>
    </row>
    <row r="22" spans="2:8" ht="20.45" customHeight="1" x14ac:dyDescent="0.2">
      <c r="B22" s="88" t="s">
        <v>61</v>
      </c>
      <c r="C22" s="41" t="s">
        <v>84</v>
      </c>
      <c r="D22" s="9"/>
      <c r="E22" s="9"/>
      <c r="F22" s="9"/>
    </row>
    <row r="23" spans="2:8" ht="20.45" customHeight="1" x14ac:dyDescent="0.2">
      <c r="B23" s="88" t="s">
        <v>15</v>
      </c>
      <c r="C23" s="41" t="s">
        <v>85</v>
      </c>
      <c r="D23" s="9"/>
      <c r="E23" s="9"/>
      <c r="F23" s="9"/>
    </row>
    <row r="24" spans="2:8" ht="20.45" customHeight="1" x14ac:dyDescent="0.2">
      <c r="B24" s="88" t="s">
        <v>16</v>
      </c>
      <c r="C24" s="41" t="s">
        <v>86</v>
      </c>
      <c r="D24" s="9"/>
      <c r="E24" s="9"/>
      <c r="F24" s="9"/>
    </row>
    <row r="25" spans="2:8" ht="20.45" customHeight="1" x14ac:dyDescent="0.2">
      <c r="B25" s="88" t="s">
        <v>17</v>
      </c>
      <c r="C25" s="41" t="s">
        <v>87</v>
      </c>
      <c r="D25" s="9"/>
      <c r="E25" s="9"/>
      <c r="F25" s="9"/>
    </row>
    <row r="26" spans="2:8" ht="20.45" customHeight="1" x14ac:dyDescent="0.2">
      <c r="B26" s="88" t="s">
        <v>18</v>
      </c>
      <c r="C26" s="41" t="s">
        <v>88</v>
      </c>
      <c r="D26" s="9"/>
      <c r="E26" s="9"/>
      <c r="F26" s="9"/>
    </row>
    <row r="27" spans="2:8" ht="20.45" customHeight="1" x14ac:dyDescent="0.2">
      <c r="B27" s="88" t="s">
        <v>19</v>
      </c>
      <c r="C27" s="41" t="s">
        <v>89</v>
      </c>
      <c r="D27" s="9"/>
      <c r="E27" s="9"/>
      <c r="F27" s="9"/>
    </row>
    <row r="28" spans="2:8" ht="20.45" customHeight="1" x14ac:dyDescent="0.2">
      <c r="B28" s="88" t="s">
        <v>20</v>
      </c>
      <c r="C28" s="41" t="s">
        <v>103</v>
      </c>
      <c r="D28" s="9"/>
      <c r="E28" s="9"/>
      <c r="F28" s="9"/>
    </row>
    <row r="29" spans="2:8" ht="20.45" customHeight="1" x14ac:dyDescent="0.2">
      <c r="B29" s="88" t="s">
        <v>21</v>
      </c>
      <c r="C29" s="41" t="s">
        <v>90</v>
      </c>
      <c r="D29" s="9"/>
      <c r="E29" s="9"/>
      <c r="F29" s="9"/>
    </row>
    <row r="30" spans="2:8" ht="20.45" customHeight="1" x14ac:dyDescent="0.2">
      <c r="B30" s="88" t="s">
        <v>22</v>
      </c>
      <c r="C30" s="41" t="s">
        <v>91</v>
      </c>
      <c r="D30" s="9"/>
      <c r="E30" s="9"/>
      <c r="F30" s="9"/>
    </row>
    <row r="31" spans="2:8" ht="20.45" customHeight="1" x14ac:dyDescent="0.2">
      <c r="B31" s="88" t="s">
        <v>23</v>
      </c>
      <c r="C31" s="41" t="s">
        <v>92</v>
      </c>
      <c r="D31" s="9"/>
      <c r="E31" s="9"/>
      <c r="F31" s="9"/>
    </row>
    <row r="32" spans="2:8" ht="20.45" customHeight="1" x14ac:dyDescent="0.2">
      <c r="B32" s="88" t="s">
        <v>24</v>
      </c>
      <c r="C32" s="41" t="s">
        <v>93</v>
      </c>
      <c r="D32" s="9"/>
      <c r="E32" s="9"/>
      <c r="F32" s="9"/>
    </row>
    <row r="33" spans="2:7" ht="20.45" customHeight="1" x14ac:dyDescent="0.2">
      <c r="B33" s="88" t="s">
        <v>25</v>
      </c>
      <c r="C33" s="41" t="s">
        <v>94</v>
      </c>
      <c r="D33" s="9"/>
      <c r="E33" s="9"/>
      <c r="F33" s="9"/>
    </row>
    <row r="34" spans="2:7" ht="20.45" customHeight="1" x14ac:dyDescent="0.2">
      <c r="B34" s="88" t="s">
        <v>26</v>
      </c>
      <c r="C34" s="41" t="s">
        <v>95</v>
      </c>
      <c r="D34" s="9"/>
      <c r="E34" s="9"/>
      <c r="F34" s="9"/>
    </row>
    <row r="35" spans="2:7" ht="20.45" customHeight="1" x14ac:dyDescent="0.2">
      <c r="B35" s="88" t="s">
        <v>27</v>
      </c>
      <c r="C35" s="41" t="s">
        <v>96</v>
      </c>
      <c r="D35" s="9"/>
      <c r="E35" s="9"/>
      <c r="F35" s="9"/>
    </row>
    <row r="36" spans="2:7" ht="20.45" customHeight="1" x14ac:dyDescent="0.2">
      <c r="B36" s="88" t="s">
        <v>28</v>
      </c>
      <c r="C36" s="41" t="s">
        <v>97</v>
      </c>
      <c r="D36" s="9"/>
      <c r="E36" s="9"/>
      <c r="F36" s="9"/>
    </row>
    <row r="37" spans="2:7" ht="20.45" customHeight="1" x14ac:dyDescent="0.2">
      <c r="B37" s="88" t="s">
        <v>29</v>
      </c>
      <c r="C37" s="41" t="s">
        <v>98</v>
      </c>
      <c r="D37" s="9"/>
      <c r="E37" s="9"/>
      <c r="F37" s="9"/>
    </row>
    <row r="38" spans="2:7" ht="20.45" customHeight="1" x14ac:dyDescent="0.2">
      <c r="B38" s="88" t="s">
        <v>30</v>
      </c>
      <c r="C38" s="41" t="s">
        <v>99</v>
      </c>
      <c r="D38" s="9"/>
      <c r="E38" s="9"/>
      <c r="F38" s="9"/>
    </row>
    <row r="39" spans="2:7" ht="20.45" customHeight="1" x14ac:dyDescent="0.2">
      <c r="B39" s="88" t="s">
        <v>31</v>
      </c>
      <c r="C39" s="41" t="s">
        <v>100</v>
      </c>
      <c r="D39" s="9"/>
      <c r="E39" s="9"/>
      <c r="F39" s="9"/>
    </row>
    <row r="40" spans="2:7" ht="20.45" customHeight="1" x14ac:dyDescent="0.2">
      <c r="B40" s="88" t="s">
        <v>125</v>
      </c>
      <c r="C40" s="41" t="s">
        <v>126</v>
      </c>
      <c r="D40" s="9"/>
      <c r="E40" s="9"/>
      <c r="F40" s="9"/>
    </row>
    <row r="41" spans="2:7" ht="15" customHeight="1" x14ac:dyDescent="0.2">
      <c r="B41" s="8"/>
      <c r="C41" s="8"/>
      <c r="D41" s="8"/>
      <c r="E41" s="8"/>
      <c r="F41" s="8"/>
      <c r="G41" s="8"/>
    </row>
    <row r="48" spans="2:7" x14ac:dyDescent="0.2">
      <c r="F48" s="9"/>
      <c r="G48" s="9"/>
    </row>
    <row r="49" spans="3:13" x14ac:dyDescent="0.2">
      <c r="C49" s="10"/>
      <c r="D49" s="10"/>
      <c r="E49" s="10"/>
      <c r="F49" s="10"/>
      <c r="G49" s="9"/>
    </row>
    <row r="50" spans="3:13" x14ac:dyDescent="0.2">
      <c r="C50" s="10"/>
      <c r="D50" s="10"/>
      <c r="E50" s="10"/>
      <c r="F50" s="10"/>
      <c r="G50" s="9"/>
    </row>
    <row r="51" spans="3:13" x14ac:dyDescent="0.2">
      <c r="C51" s="11"/>
      <c r="D51" s="11"/>
      <c r="E51" s="11"/>
      <c r="F51" s="11"/>
      <c r="G51" s="11"/>
      <c r="H51" s="11"/>
      <c r="I51" s="11"/>
      <c r="J51" s="11"/>
      <c r="K51" s="11"/>
      <c r="L51" s="11"/>
      <c r="M51" s="11"/>
    </row>
  </sheetData>
  <mergeCells count="4">
    <mergeCell ref="A7:E7"/>
    <mergeCell ref="C4:I5"/>
    <mergeCell ref="B10:I10"/>
    <mergeCell ref="C20:H20"/>
  </mergeCells>
  <hyperlinks>
    <hyperlink ref="B22" location="Nacional!A1" display="Nacional" xr:uid="{00000000-0004-0000-0000-000000000000}"/>
    <hyperlink ref="B23" location="XV!A1" display="XV" xr:uid="{00000000-0004-0000-0000-000001000000}"/>
    <hyperlink ref="B24" location="I!A1" display="I" xr:uid="{00000000-0004-0000-0000-000002000000}"/>
    <hyperlink ref="B25" location="II!A1" display="II" xr:uid="{00000000-0004-0000-0000-000003000000}"/>
    <hyperlink ref="B26" location="III!A1" display="III" xr:uid="{00000000-0004-0000-0000-000004000000}"/>
    <hyperlink ref="B27" location="IV!A1" display="IV" xr:uid="{00000000-0004-0000-0000-000005000000}"/>
    <hyperlink ref="B28" location="V!A1" display="V" xr:uid="{00000000-0004-0000-0000-000006000000}"/>
    <hyperlink ref="B29" location="VI!A1" display="VI" xr:uid="{00000000-0004-0000-0000-000007000000}"/>
    <hyperlink ref="B30" location="VII!A1" display="VII" xr:uid="{00000000-0004-0000-0000-000008000000}"/>
    <hyperlink ref="B31" location="XVI!A1" display="XVI" xr:uid="{00000000-0004-0000-0000-000009000000}"/>
    <hyperlink ref="B32" location="VIII!A1" display="VIII" xr:uid="{00000000-0004-0000-0000-00000A000000}"/>
    <hyperlink ref="B33" location="IX!A1" display="IX" xr:uid="{00000000-0004-0000-0000-00000B000000}"/>
    <hyperlink ref="B34" location="XIV!A1" display="XIV" xr:uid="{00000000-0004-0000-0000-00000C000000}"/>
    <hyperlink ref="B35" location="X!A1" display="X" xr:uid="{00000000-0004-0000-0000-00000D000000}"/>
    <hyperlink ref="B36" location="XI!A1" display="XI" xr:uid="{00000000-0004-0000-0000-00000E000000}"/>
    <hyperlink ref="B37" location="XII!A1" display="XII" xr:uid="{00000000-0004-0000-0000-00000F000000}"/>
    <hyperlink ref="B38" location="RM!A1" display="RM" xr:uid="{00000000-0004-0000-0000-000010000000}"/>
    <hyperlink ref="B39" location="SI!A1" display="SI" xr:uid="{00000000-0004-0000-0000-000011000000}"/>
    <hyperlink ref="B40" location="'Ficha Metadatos'!A1" display="Ficha Metadatos" xr:uid="{00000000-0004-0000-0000-000012000000}"/>
  </hyperlinks>
  <printOptions horizontalCentered="1"/>
  <pageMargins left="0.31496062992125984" right="0.31496062992125984" top="0.74803149606299213" bottom="0.74803149606299213" header="0.31496062992125984" footer="0.31496062992125984"/>
  <pageSetup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67</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10</v>
      </c>
      <c r="E8" s="53">
        <v>0.13513500000000001</v>
      </c>
      <c r="F8" s="44">
        <v>83972.156554999994</v>
      </c>
      <c r="G8" s="66">
        <v>0.2</v>
      </c>
      <c r="H8" s="43">
        <v>6</v>
      </c>
      <c r="I8" s="44">
        <v>93489.548272</v>
      </c>
      <c r="J8" s="74">
        <v>0.33333299999999999</v>
      </c>
      <c r="K8" s="44">
        <v>4</v>
      </c>
      <c r="L8" s="44">
        <v>69696.068979000003</v>
      </c>
      <c r="M8" s="66">
        <v>0</v>
      </c>
      <c r="N8" s="43">
        <v>0</v>
      </c>
      <c r="O8" s="44">
        <v>0</v>
      </c>
      <c r="P8" s="74">
        <v>0</v>
      </c>
    </row>
    <row r="9" spans="1:16" ht="15" customHeight="1" x14ac:dyDescent="0.2">
      <c r="A9" s="120"/>
      <c r="B9" s="123"/>
      <c r="C9" s="84" t="s">
        <v>47</v>
      </c>
      <c r="D9" s="44">
        <v>42</v>
      </c>
      <c r="E9" s="53">
        <v>0.16666700000000001</v>
      </c>
      <c r="F9" s="44">
        <v>115173.10496</v>
      </c>
      <c r="G9" s="66">
        <v>9.5238000000000003E-2</v>
      </c>
      <c r="H9" s="43">
        <v>9</v>
      </c>
      <c r="I9" s="44">
        <v>120328.90786399999</v>
      </c>
      <c r="J9" s="74">
        <v>0.222222</v>
      </c>
      <c r="K9" s="44">
        <v>33</v>
      </c>
      <c r="L9" s="44">
        <v>113766.976895</v>
      </c>
      <c r="M9" s="66">
        <v>6.0606E-2</v>
      </c>
      <c r="N9" s="43">
        <v>0</v>
      </c>
      <c r="O9" s="44">
        <v>0</v>
      </c>
      <c r="P9" s="74">
        <v>0</v>
      </c>
    </row>
    <row r="10" spans="1:16" ht="15" customHeight="1" x14ac:dyDescent="0.2">
      <c r="A10" s="120"/>
      <c r="B10" s="123"/>
      <c r="C10" s="84" t="s">
        <v>48</v>
      </c>
      <c r="D10" s="44">
        <v>240</v>
      </c>
      <c r="E10" s="53">
        <v>0.12868599999999999</v>
      </c>
      <c r="F10" s="44">
        <v>146490.246571</v>
      </c>
      <c r="G10" s="66">
        <v>0.14166699999999999</v>
      </c>
      <c r="H10" s="43">
        <v>84</v>
      </c>
      <c r="I10" s="44">
        <v>152119.15039699999</v>
      </c>
      <c r="J10" s="74">
        <v>0.19047600000000001</v>
      </c>
      <c r="K10" s="44">
        <v>156</v>
      </c>
      <c r="L10" s="44">
        <v>143459.29835699999</v>
      </c>
      <c r="M10" s="66">
        <v>0.115385</v>
      </c>
      <c r="N10" s="43">
        <v>0</v>
      </c>
      <c r="O10" s="44">
        <v>0</v>
      </c>
      <c r="P10" s="74">
        <v>0</v>
      </c>
    </row>
    <row r="11" spans="1:16" ht="15" customHeight="1" x14ac:dyDescent="0.2">
      <c r="A11" s="120"/>
      <c r="B11" s="123"/>
      <c r="C11" s="84" t="s">
        <v>49</v>
      </c>
      <c r="D11" s="44">
        <v>619</v>
      </c>
      <c r="E11" s="53">
        <v>0.116441</v>
      </c>
      <c r="F11" s="44">
        <v>172033.37850600001</v>
      </c>
      <c r="G11" s="66">
        <v>0.323102</v>
      </c>
      <c r="H11" s="43">
        <v>230</v>
      </c>
      <c r="I11" s="44">
        <v>189914.43227300001</v>
      </c>
      <c r="J11" s="74">
        <v>0.54347800000000002</v>
      </c>
      <c r="K11" s="44">
        <v>389</v>
      </c>
      <c r="L11" s="44">
        <v>161461.03309099999</v>
      </c>
      <c r="M11" s="66">
        <v>0.192802</v>
      </c>
      <c r="N11" s="43">
        <v>0</v>
      </c>
      <c r="O11" s="44">
        <v>0</v>
      </c>
      <c r="P11" s="74">
        <v>0</v>
      </c>
    </row>
    <row r="12" spans="1:16" ht="15" customHeight="1" x14ac:dyDescent="0.2">
      <c r="A12" s="120"/>
      <c r="B12" s="123"/>
      <c r="C12" s="84" t="s">
        <v>50</v>
      </c>
      <c r="D12" s="44">
        <v>732</v>
      </c>
      <c r="E12" s="53">
        <v>8.9903999999999998E-2</v>
      </c>
      <c r="F12" s="44">
        <v>202811.53117500001</v>
      </c>
      <c r="G12" s="66">
        <v>0.53278700000000001</v>
      </c>
      <c r="H12" s="43">
        <v>280</v>
      </c>
      <c r="I12" s="44">
        <v>223659.709806</v>
      </c>
      <c r="J12" s="74">
        <v>0.73214299999999999</v>
      </c>
      <c r="K12" s="44">
        <v>452</v>
      </c>
      <c r="L12" s="44">
        <v>189896.73025399999</v>
      </c>
      <c r="M12" s="66">
        <v>0.40929199999999999</v>
      </c>
      <c r="N12" s="43">
        <v>0</v>
      </c>
      <c r="O12" s="44">
        <v>0</v>
      </c>
      <c r="P12" s="74">
        <v>0</v>
      </c>
    </row>
    <row r="13" spans="1:16" ht="15" customHeight="1" x14ac:dyDescent="0.2">
      <c r="A13" s="120"/>
      <c r="B13" s="123"/>
      <c r="C13" s="84" t="s">
        <v>51</v>
      </c>
      <c r="D13" s="44">
        <v>554</v>
      </c>
      <c r="E13" s="53">
        <v>7.4471999999999997E-2</v>
      </c>
      <c r="F13" s="44">
        <v>223851.80430799999</v>
      </c>
      <c r="G13" s="66">
        <v>0.73285199999999995</v>
      </c>
      <c r="H13" s="43">
        <v>178</v>
      </c>
      <c r="I13" s="44">
        <v>232090.20434299999</v>
      </c>
      <c r="J13" s="74">
        <v>0.79775300000000005</v>
      </c>
      <c r="K13" s="44">
        <v>376</v>
      </c>
      <c r="L13" s="44">
        <v>219951.710674</v>
      </c>
      <c r="M13" s="66">
        <v>0.70212799999999997</v>
      </c>
      <c r="N13" s="43">
        <v>0</v>
      </c>
      <c r="O13" s="44">
        <v>0</v>
      </c>
      <c r="P13" s="74">
        <v>0</v>
      </c>
    </row>
    <row r="14" spans="1:16" s="3" customFormat="1" ht="15" customHeight="1" x14ac:dyDescent="0.2">
      <c r="A14" s="120"/>
      <c r="B14" s="123"/>
      <c r="C14" s="84" t="s">
        <v>52</v>
      </c>
      <c r="D14" s="35">
        <v>433</v>
      </c>
      <c r="E14" s="55">
        <v>6.5298999999999996E-2</v>
      </c>
      <c r="F14" s="35">
        <v>230520.19278000001</v>
      </c>
      <c r="G14" s="68">
        <v>0.84757499999999997</v>
      </c>
      <c r="H14" s="43">
        <v>155</v>
      </c>
      <c r="I14" s="44">
        <v>228011.60579900001</v>
      </c>
      <c r="J14" s="74">
        <v>0.82580600000000004</v>
      </c>
      <c r="K14" s="35">
        <v>278</v>
      </c>
      <c r="L14" s="35">
        <v>231918.865376</v>
      </c>
      <c r="M14" s="68">
        <v>0.85971200000000003</v>
      </c>
      <c r="N14" s="43">
        <v>0</v>
      </c>
      <c r="O14" s="44">
        <v>0</v>
      </c>
      <c r="P14" s="74">
        <v>0</v>
      </c>
    </row>
    <row r="15" spans="1:16" ht="15" customHeight="1" x14ac:dyDescent="0.2">
      <c r="A15" s="120"/>
      <c r="B15" s="123"/>
      <c r="C15" s="84" t="s">
        <v>53</v>
      </c>
      <c r="D15" s="44">
        <v>312</v>
      </c>
      <c r="E15" s="53">
        <v>5.4497999999999998E-2</v>
      </c>
      <c r="F15" s="44">
        <v>228489.69624600001</v>
      </c>
      <c r="G15" s="66">
        <v>0.79807700000000004</v>
      </c>
      <c r="H15" s="43">
        <v>122</v>
      </c>
      <c r="I15" s="44">
        <v>210234.64342899999</v>
      </c>
      <c r="J15" s="74">
        <v>0.66393400000000002</v>
      </c>
      <c r="K15" s="44">
        <v>190</v>
      </c>
      <c r="L15" s="44">
        <v>240211.36173900001</v>
      </c>
      <c r="M15" s="66">
        <v>0.88421099999999997</v>
      </c>
      <c r="N15" s="43">
        <v>0</v>
      </c>
      <c r="O15" s="44">
        <v>0</v>
      </c>
      <c r="P15" s="74">
        <v>0</v>
      </c>
    </row>
    <row r="16" spans="1:16" ht="15" customHeight="1" x14ac:dyDescent="0.2">
      <c r="A16" s="120"/>
      <c r="B16" s="123"/>
      <c r="C16" s="84" t="s">
        <v>54</v>
      </c>
      <c r="D16" s="44">
        <v>256</v>
      </c>
      <c r="E16" s="53">
        <v>5.9191000000000001E-2</v>
      </c>
      <c r="F16" s="44">
        <v>223387.04759900001</v>
      </c>
      <c r="G16" s="66">
        <v>0.65234400000000003</v>
      </c>
      <c r="H16" s="43">
        <v>92</v>
      </c>
      <c r="I16" s="44">
        <v>190557.392085</v>
      </c>
      <c r="J16" s="74">
        <v>0.34782600000000002</v>
      </c>
      <c r="K16" s="44">
        <v>164</v>
      </c>
      <c r="L16" s="44">
        <v>241803.68361800001</v>
      </c>
      <c r="M16" s="66">
        <v>0.82317099999999999</v>
      </c>
      <c r="N16" s="43">
        <v>0</v>
      </c>
      <c r="O16" s="44">
        <v>0</v>
      </c>
      <c r="P16" s="74">
        <v>0</v>
      </c>
    </row>
    <row r="17" spans="1:16" ht="15" customHeight="1" x14ac:dyDescent="0.2">
      <c r="A17" s="120"/>
      <c r="B17" s="123"/>
      <c r="C17" s="84" t="s">
        <v>55</v>
      </c>
      <c r="D17" s="44">
        <v>267</v>
      </c>
      <c r="E17" s="53">
        <v>6.8796999999999997E-2</v>
      </c>
      <c r="F17" s="44">
        <v>231604.20767999999</v>
      </c>
      <c r="G17" s="66">
        <v>0.57677900000000004</v>
      </c>
      <c r="H17" s="43">
        <v>110</v>
      </c>
      <c r="I17" s="44">
        <v>201330.68441700001</v>
      </c>
      <c r="J17" s="74">
        <v>0.28181800000000001</v>
      </c>
      <c r="K17" s="44">
        <v>157</v>
      </c>
      <c r="L17" s="44">
        <v>252814.95646300001</v>
      </c>
      <c r="M17" s="66">
        <v>0.783439</v>
      </c>
      <c r="N17" s="43">
        <v>0</v>
      </c>
      <c r="O17" s="44">
        <v>0</v>
      </c>
      <c r="P17" s="74">
        <v>0</v>
      </c>
    </row>
    <row r="18" spans="1:16" s="3" customFormat="1" ht="15" customHeight="1" x14ac:dyDescent="0.2">
      <c r="A18" s="120"/>
      <c r="B18" s="123"/>
      <c r="C18" s="84" t="s">
        <v>56</v>
      </c>
      <c r="D18" s="35">
        <v>490</v>
      </c>
      <c r="E18" s="55">
        <v>4.4782000000000002E-2</v>
      </c>
      <c r="F18" s="35">
        <v>220839.68702899999</v>
      </c>
      <c r="G18" s="68">
        <v>0.41836699999999999</v>
      </c>
      <c r="H18" s="43">
        <v>151</v>
      </c>
      <c r="I18" s="44">
        <v>185000.62680699999</v>
      </c>
      <c r="J18" s="74">
        <v>4.6358000000000003E-2</v>
      </c>
      <c r="K18" s="35">
        <v>339</v>
      </c>
      <c r="L18" s="35">
        <v>236803.398219</v>
      </c>
      <c r="M18" s="68">
        <v>0.58407100000000001</v>
      </c>
      <c r="N18" s="43">
        <v>0</v>
      </c>
      <c r="O18" s="44">
        <v>0</v>
      </c>
      <c r="P18" s="74">
        <v>0</v>
      </c>
    </row>
    <row r="19" spans="1:16" s="3" customFormat="1" ht="15" customHeight="1" x14ac:dyDescent="0.2">
      <c r="A19" s="121"/>
      <c r="B19" s="124"/>
      <c r="C19" s="85" t="s">
        <v>9</v>
      </c>
      <c r="D19" s="46">
        <v>3955</v>
      </c>
      <c r="E19" s="54">
        <v>7.2446999999999998E-2</v>
      </c>
      <c r="F19" s="46">
        <v>206861.222714</v>
      </c>
      <c r="G19" s="67">
        <v>0.55069500000000005</v>
      </c>
      <c r="H19" s="87">
        <v>1417</v>
      </c>
      <c r="I19" s="46">
        <v>205110.921692</v>
      </c>
      <c r="J19" s="75">
        <v>0.54410700000000001</v>
      </c>
      <c r="K19" s="46">
        <v>2538</v>
      </c>
      <c r="L19" s="46">
        <v>207838.439637</v>
      </c>
      <c r="M19" s="67">
        <v>0.55437400000000003</v>
      </c>
      <c r="N19" s="87">
        <v>0</v>
      </c>
      <c r="O19" s="46">
        <v>0</v>
      </c>
      <c r="P19" s="75">
        <v>0</v>
      </c>
    </row>
    <row r="20" spans="1:16" ht="15" customHeight="1" x14ac:dyDescent="0.2">
      <c r="A20" s="119">
        <v>2</v>
      </c>
      <c r="B20" s="122" t="s">
        <v>57</v>
      </c>
      <c r="C20" s="84" t="s">
        <v>46</v>
      </c>
      <c r="D20" s="44">
        <v>22</v>
      </c>
      <c r="E20" s="53">
        <v>0.29729699999999998</v>
      </c>
      <c r="F20" s="44">
        <v>86241</v>
      </c>
      <c r="G20" s="66">
        <v>4.5455000000000002E-2</v>
      </c>
      <c r="H20" s="43">
        <v>8</v>
      </c>
      <c r="I20" s="44">
        <v>79619</v>
      </c>
      <c r="J20" s="74">
        <v>0</v>
      </c>
      <c r="K20" s="44">
        <v>14</v>
      </c>
      <c r="L20" s="44">
        <v>90025</v>
      </c>
      <c r="M20" s="66">
        <v>7.1429000000000006E-2</v>
      </c>
      <c r="N20" s="43">
        <v>0</v>
      </c>
      <c r="O20" s="44">
        <v>0</v>
      </c>
      <c r="P20" s="74">
        <v>0</v>
      </c>
    </row>
    <row r="21" spans="1:16" ht="15" customHeight="1" x14ac:dyDescent="0.2">
      <c r="A21" s="120"/>
      <c r="B21" s="123"/>
      <c r="C21" s="84" t="s">
        <v>47</v>
      </c>
      <c r="D21" s="44">
        <v>117</v>
      </c>
      <c r="E21" s="53">
        <v>0.46428599999999998</v>
      </c>
      <c r="F21" s="44">
        <v>126778.871795</v>
      </c>
      <c r="G21" s="66">
        <v>5.9829E-2</v>
      </c>
      <c r="H21" s="43">
        <v>34</v>
      </c>
      <c r="I21" s="44">
        <v>113851.264706</v>
      </c>
      <c r="J21" s="74">
        <v>2.9412000000000001E-2</v>
      </c>
      <c r="K21" s="44">
        <v>83</v>
      </c>
      <c r="L21" s="44">
        <v>132074.51807200001</v>
      </c>
      <c r="M21" s="66">
        <v>7.2289000000000006E-2</v>
      </c>
      <c r="N21" s="43">
        <v>0</v>
      </c>
      <c r="O21" s="44">
        <v>0</v>
      </c>
      <c r="P21" s="74">
        <v>0</v>
      </c>
    </row>
    <row r="22" spans="1:16" ht="15" customHeight="1" x14ac:dyDescent="0.2">
      <c r="A22" s="120"/>
      <c r="B22" s="123"/>
      <c r="C22" s="84" t="s">
        <v>48</v>
      </c>
      <c r="D22" s="44">
        <v>558</v>
      </c>
      <c r="E22" s="53">
        <v>0.29919600000000002</v>
      </c>
      <c r="F22" s="44">
        <v>161429.43369199999</v>
      </c>
      <c r="G22" s="66">
        <v>8.4228999999999998E-2</v>
      </c>
      <c r="H22" s="43">
        <v>230</v>
      </c>
      <c r="I22" s="44">
        <v>165363.91304300001</v>
      </c>
      <c r="J22" s="74">
        <v>8.2609000000000002E-2</v>
      </c>
      <c r="K22" s="44">
        <v>328</v>
      </c>
      <c r="L22" s="44">
        <v>158670.5</v>
      </c>
      <c r="M22" s="66">
        <v>8.5365999999999997E-2</v>
      </c>
      <c r="N22" s="43">
        <v>0</v>
      </c>
      <c r="O22" s="44">
        <v>0</v>
      </c>
      <c r="P22" s="74">
        <v>0</v>
      </c>
    </row>
    <row r="23" spans="1:16" ht="15" customHeight="1" x14ac:dyDescent="0.2">
      <c r="A23" s="120"/>
      <c r="B23" s="123"/>
      <c r="C23" s="84" t="s">
        <v>49</v>
      </c>
      <c r="D23" s="44">
        <v>575</v>
      </c>
      <c r="E23" s="53">
        <v>0.108164</v>
      </c>
      <c r="F23" s="44">
        <v>167996.74956500001</v>
      </c>
      <c r="G23" s="66">
        <v>0.22956499999999999</v>
      </c>
      <c r="H23" s="43">
        <v>222</v>
      </c>
      <c r="I23" s="44">
        <v>174933.88288300001</v>
      </c>
      <c r="J23" s="74">
        <v>0.27027000000000001</v>
      </c>
      <c r="K23" s="44">
        <v>353</v>
      </c>
      <c r="L23" s="44">
        <v>163634.01983</v>
      </c>
      <c r="M23" s="66">
        <v>0.20396600000000001</v>
      </c>
      <c r="N23" s="43">
        <v>0</v>
      </c>
      <c r="O23" s="44">
        <v>0</v>
      </c>
      <c r="P23" s="74">
        <v>0</v>
      </c>
    </row>
    <row r="24" spans="1:16" ht="15" customHeight="1" x14ac:dyDescent="0.2">
      <c r="A24" s="120"/>
      <c r="B24" s="123"/>
      <c r="C24" s="84" t="s">
        <v>50</v>
      </c>
      <c r="D24" s="44">
        <v>407</v>
      </c>
      <c r="E24" s="53">
        <v>4.9987999999999998E-2</v>
      </c>
      <c r="F24" s="44">
        <v>198541.83292399999</v>
      </c>
      <c r="G24" s="66">
        <v>0.42260399999999998</v>
      </c>
      <c r="H24" s="43">
        <v>149</v>
      </c>
      <c r="I24" s="44">
        <v>204782.067114</v>
      </c>
      <c r="J24" s="74">
        <v>0.44966400000000001</v>
      </c>
      <c r="K24" s="44">
        <v>258</v>
      </c>
      <c r="L24" s="44">
        <v>194937.97674400001</v>
      </c>
      <c r="M24" s="66">
        <v>0.40697699999999998</v>
      </c>
      <c r="N24" s="43">
        <v>0</v>
      </c>
      <c r="O24" s="44">
        <v>0</v>
      </c>
      <c r="P24" s="74">
        <v>0</v>
      </c>
    </row>
    <row r="25" spans="1:16" ht="15" customHeight="1" x14ac:dyDescent="0.2">
      <c r="A25" s="120"/>
      <c r="B25" s="123"/>
      <c r="C25" s="84" t="s">
        <v>51</v>
      </c>
      <c r="D25" s="44">
        <v>272</v>
      </c>
      <c r="E25" s="53">
        <v>3.6563999999999999E-2</v>
      </c>
      <c r="F25" s="44">
        <v>207568.525735</v>
      </c>
      <c r="G25" s="66">
        <v>0.492647</v>
      </c>
      <c r="H25" s="43">
        <v>101</v>
      </c>
      <c r="I25" s="44">
        <v>221884.99009899999</v>
      </c>
      <c r="J25" s="74">
        <v>0.62376200000000004</v>
      </c>
      <c r="K25" s="44">
        <v>171</v>
      </c>
      <c r="L25" s="44">
        <v>199112.602339</v>
      </c>
      <c r="M25" s="66">
        <v>0.41520499999999999</v>
      </c>
      <c r="N25" s="43">
        <v>0</v>
      </c>
      <c r="O25" s="44">
        <v>0</v>
      </c>
      <c r="P25" s="74">
        <v>0</v>
      </c>
    </row>
    <row r="26" spans="1:16" s="3" customFormat="1" ht="15" customHeight="1" x14ac:dyDescent="0.2">
      <c r="A26" s="120"/>
      <c r="B26" s="123"/>
      <c r="C26" s="84" t="s">
        <v>52</v>
      </c>
      <c r="D26" s="35">
        <v>196</v>
      </c>
      <c r="E26" s="55">
        <v>2.9558000000000001E-2</v>
      </c>
      <c r="F26" s="35">
        <v>215670.280612</v>
      </c>
      <c r="G26" s="68">
        <v>0.50510200000000005</v>
      </c>
      <c r="H26" s="43">
        <v>77</v>
      </c>
      <c r="I26" s="44">
        <v>207853.077922</v>
      </c>
      <c r="J26" s="74">
        <v>0.38961000000000001</v>
      </c>
      <c r="K26" s="35">
        <v>119</v>
      </c>
      <c r="L26" s="35">
        <v>220728.470588</v>
      </c>
      <c r="M26" s="68">
        <v>0.57983200000000001</v>
      </c>
      <c r="N26" s="43">
        <v>0</v>
      </c>
      <c r="O26" s="44">
        <v>0</v>
      </c>
      <c r="P26" s="74">
        <v>0</v>
      </c>
    </row>
    <row r="27" spans="1:16" ht="15" customHeight="1" x14ac:dyDescent="0.2">
      <c r="A27" s="120"/>
      <c r="B27" s="123"/>
      <c r="C27" s="84" t="s">
        <v>53</v>
      </c>
      <c r="D27" s="44">
        <v>146</v>
      </c>
      <c r="E27" s="53">
        <v>2.5502E-2</v>
      </c>
      <c r="F27" s="44">
        <v>206139.59589</v>
      </c>
      <c r="G27" s="66">
        <v>0.46575299999999997</v>
      </c>
      <c r="H27" s="43">
        <v>61</v>
      </c>
      <c r="I27" s="44">
        <v>188555.26229499999</v>
      </c>
      <c r="J27" s="74">
        <v>0.213115</v>
      </c>
      <c r="K27" s="44">
        <v>85</v>
      </c>
      <c r="L27" s="44">
        <v>218758.94117599999</v>
      </c>
      <c r="M27" s="66">
        <v>0.64705900000000005</v>
      </c>
      <c r="N27" s="43">
        <v>0</v>
      </c>
      <c r="O27" s="44">
        <v>0</v>
      </c>
      <c r="P27" s="74">
        <v>0</v>
      </c>
    </row>
    <row r="28" spans="1:16" ht="15" customHeight="1" x14ac:dyDescent="0.2">
      <c r="A28" s="120"/>
      <c r="B28" s="123"/>
      <c r="C28" s="84" t="s">
        <v>54</v>
      </c>
      <c r="D28" s="44">
        <v>55</v>
      </c>
      <c r="E28" s="53">
        <v>1.2716999999999999E-2</v>
      </c>
      <c r="F28" s="44">
        <v>210631.45454499999</v>
      </c>
      <c r="G28" s="66">
        <v>0.29090899999999997</v>
      </c>
      <c r="H28" s="43">
        <v>19</v>
      </c>
      <c r="I28" s="44">
        <v>191724.526316</v>
      </c>
      <c r="J28" s="74">
        <v>0.31578899999999999</v>
      </c>
      <c r="K28" s="44">
        <v>36</v>
      </c>
      <c r="L28" s="44">
        <v>220610.11111100001</v>
      </c>
      <c r="M28" s="66">
        <v>0.27777800000000002</v>
      </c>
      <c r="N28" s="43">
        <v>0</v>
      </c>
      <c r="O28" s="44">
        <v>0</v>
      </c>
      <c r="P28" s="74">
        <v>0</v>
      </c>
    </row>
    <row r="29" spans="1:16" ht="15" customHeight="1" x14ac:dyDescent="0.2">
      <c r="A29" s="120"/>
      <c r="B29" s="123"/>
      <c r="C29" s="84" t="s">
        <v>55</v>
      </c>
      <c r="D29" s="44">
        <v>27</v>
      </c>
      <c r="E29" s="53">
        <v>6.9569999999999996E-3</v>
      </c>
      <c r="F29" s="44">
        <v>213642.81481499999</v>
      </c>
      <c r="G29" s="66">
        <v>0.18518499999999999</v>
      </c>
      <c r="H29" s="43">
        <v>18</v>
      </c>
      <c r="I29" s="44">
        <v>191846.22222200001</v>
      </c>
      <c r="J29" s="74">
        <v>5.5556000000000001E-2</v>
      </c>
      <c r="K29" s="44">
        <v>9</v>
      </c>
      <c r="L29" s="44">
        <v>257236</v>
      </c>
      <c r="M29" s="66">
        <v>0.44444400000000001</v>
      </c>
      <c r="N29" s="43">
        <v>0</v>
      </c>
      <c r="O29" s="44">
        <v>0</v>
      </c>
      <c r="P29" s="74">
        <v>0</v>
      </c>
    </row>
    <row r="30" spans="1:16" s="3" customFormat="1" ht="15" customHeight="1" x14ac:dyDescent="0.2">
      <c r="A30" s="120"/>
      <c r="B30" s="123"/>
      <c r="C30" s="84" t="s">
        <v>56</v>
      </c>
      <c r="D30" s="35">
        <v>98</v>
      </c>
      <c r="E30" s="55">
        <v>8.9560000000000004E-3</v>
      </c>
      <c r="F30" s="35">
        <v>131779.05102000001</v>
      </c>
      <c r="G30" s="68">
        <v>4.0815999999999998E-2</v>
      </c>
      <c r="H30" s="43">
        <v>89</v>
      </c>
      <c r="I30" s="44">
        <v>121401.707865</v>
      </c>
      <c r="J30" s="74">
        <v>0</v>
      </c>
      <c r="K30" s="35">
        <v>9</v>
      </c>
      <c r="L30" s="35">
        <v>234399.44444399999</v>
      </c>
      <c r="M30" s="68">
        <v>0.44444400000000001</v>
      </c>
      <c r="N30" s="43">
        <v>0</v>
      </c>
      <c r="O30" s="44">
        <v>0</v>
      </c>
      <c r="P30" s="74">
        <v>0</v>
      </c>
    </row>
    <row r="31" spans="1:16" s="3" customFormat="1" ht="15" customHeight="1" x14ac:dyDescent="0.2">
      <c r="A31" s="121"/>
      <c r="B31" s="124"/>
      <c r="C31" s="85" t="s">
        <v>9</v>
      </c>
      <c r="D31" s="46">
        <v>2473</v>
      </c>
      <c r="E31" s="54">
        <v>4.53E-2</v>
      </c>
      <c r="F31" s="46">
        <v>179258.608573</v>
      </c>
      <c r="G31" s="67">
        <v>0.27699200000000002</v>
      </c>
      <c r="H31" s="87">
        <v>1008</v>
      </c>
      <c r="I31" s="46">
        <v>178280.88988100001</v>
      </c>
      <c r="J31" s="75">
        <v>0.25793700000000003</v>
      </c>
      <c r="K31" s="46">
        <v>1465</v>
      </c>
      <c r="L31" s="46">
        <v>179931.33242300001</v>
      </c>
      <c r="M31" s="67">
        <v>0.29010200000000003</v>
      </c>
      <c r="N31" s="87">
        <v>0</v>
      </c>
      <c r="O31" s="46">
        <v>0</v>
      </c>
      <c r="P31" s="75">
        <v>0</v>
      </c>
    </row>
    <row r="32" spans="1:16" ht="15" customHeight="1" x14ac:dyDescent="0.2">
      <c r="A32" s="119">
        <v>3</v>
      </c>
      <c r="B32" s="122" t="s">
        <v>58</v>
      </c>
      <c r="C32" s="84" t="s">
        <v>46</v>
      </c>
      <c r="D32" s="44">
        <v>12</v>
      </c>
      <c r="E32" s="44">
        <v>0</v>
      </c>
      <c r="F32" s="44">
        <v>2268.843445</v>
      </c>
      <c r="G32" s="66">
        <v>-0.15454499999999999</v>
      </c>
      <c r="H32" s="43">
        <v>2</v>
      </c>
      <c r="I32" s="44">
        <v>-13870.548272</v>
      </c>
      <c r="J32" s="74">
        <v>-0.33333299999999999</v>
      </c>
      <c r="K32" s="44">
        <v>10</v>
      </c>
      <c r="L32" s="44">
        <v>20328.931021</v>
      </c>
      <c r="M32" s="66">
        <v>7.1429000000000006E-2</v>
      </c>
      <c r="N32" s="43">
        <v>0</v>
      </c>
      <c r="O32" s="44">
        <v>0</v>
      </c>
      <c r="P32" s="74">
        <v>0</v>
      </c>
    </row>
    <row r="33" spans="1:16" ht="15" customHeight="1" x14ac:dyDescent="0.2">
      <c r="A33" s="120"/>
      <c r="B33" s="123"/>
      <c r="C33" s="84" t="s">
        <v>47</v>
      </c>
      <c r="D33" s="44">
        <v>75</v>
      </c>
      <c r="E33" s="44">
        <v>0</v>
      </c>
      <c r="F33" s="44">
        <v>11605.766835</v>
      </c>
      <c r="G33" s="66">
        <v>-3.5409000000000003E-2</v>
      </c>
      <c r="H33" s="43">
        <v>25</v>
      </c>
      <c r="I33" s="44">
        <v>-6477.6431579999999</v>
      </c>
      <c r="J33" s="74">
        <v>-0.19281000000000001</v>
      </c>
      <c r="K33" s="44">
        <v>50</v>
      </c>
      <c r="L33" s="44">
        <v>18307.541177999999</v>
      </c>
      <c r="M33" s="66">
        <v>1.1683000000000001E-2</v>
      </c>
      <c r="N33" s="43">
        <v>0</v>
      </c>
      <c r="O33" s="44">
        <v>0</v>
      </c>
      <c r="P33" s="74">
        <v>0</v>
      </c>
    </row>
    <row r="34" spans="1:16" ht="15" customHeight="1" x14ac:dyDescent="0.2">
      <c r="A34" s="120"/>
      <c r="B34" s="123"/>
      <c r="C34" s="84" t="s">
        <v>48</v>
      </c>
      <c r="D34" s="44">
        <v>318</v>
      </c>
      <c r="E34" s="44">
        <v>0</v>
      </c>
      <c r="F34" s="44">
        <v>14939.187121000001</v>
      </c>
      <c r="G34" s="66">
        <v>-5.7437000000000002E-2</v>
      </c>
      <c r="H34" s="43">
        <v>146</v>
      </c>
      <c r="I34" s="44">
        <v>13244.762647</v>
      </c>
      <c r="J34" s="74">
        <v>-0.107867</v>
      </c>
      <c r="K34" s="44">
        <v>172</v>
      </c>
      <c r="L34" s="44">
        <v>15211.201643</v>
      </c>
      <c r="M34" s="66">
        <v>-3.0019000000000001E-2</v>
      </c>
      <c r="N34" s="43">
        <v>0</v>
      </c>
      <c r="O34" s="44">
        <v>0</v>
      </c>
      <c r="P34" s="74">
        <v>0</v>
      </c>
    </row>
    <row r="35" spans="1:16" ht="15" customHeight="1" x14ac:dyDescent="0.2">
      <c r="A35" s="120"/>
      <c r="B35" s="123"/>
      <c r="C35" s="84" t="s">
        <v>49</v>
      </c>
      <c r="D35" s="44">
        <v>-44</v>
      </c>
      <c r="E35" s="44">
        <v>0</v>
      </c>
      <c r="F35" s="44">
        <v>-4036.6289409999999</v>
      </c>
      <c r="G35" s="66">
        <v>-9.3536999999999995E-2</v>
      </c>
      <c r="H35" s="43">
        <v>-8</v>
      </c>
      <c r="I35" s="44">
        <v>-14980.54939</v>
      </c>
      <c r="J35" s="74">
        <v>-0.27320800000000001</v>
      </c>
      <c r="K35" s="44">
        <v>-36</v>
      </c>
      <c r="L35" s="44">
        <v>2172.9867389999999</v>
      </c>
      <c r="M35" s="66">
        <v>1.1164E-2</v>
      </c>
      <c r="N35" s="43">
        <v>0</v>
      </c>
      <c r="O35" s="44">
        <v>0</v>
      </c>
      <c r="P35" s="74">
        <v>0</v>
      </c>
    </row>
    <row r="36" spans="1:16" ht="15" customHeight="1" x14ac:dyDescent="0.2">
      <c r="A36" s="120"/>
      <c r="B36" s="123"/>
      <c r="C36" s="84" t="s">
        <v>50</v>
      </c>
      <c r="D36" s="44">
        <v>-325</v>
      </c>
      <c r="E36" s="44">
        <v>0</v>
      </c>
      <c r="F36" s="44">
        <v>-4269.6982509999998</v>
      </c>
      <c r="G36" s="66">
        <v>-0.110182</v>
      </c>
      <c r="H36" s="43">
        <v>-131</v>
      </c>
      <c r="I36" s="44">
        <v>-18877.642692000001</v>
      </c>
      <c r="J36" s="74">
        <v>-0.28247800000000001</v>
      </c>
      <c r="K36" s="44">
        <v>-194</v>
      </c>
      <c r="L36" s="44">
        <v>5041.2464909999999</v>
      </c>
      <c r="M36" s="66">
        <v>-2.3149999999999998E-3</v>
      </c>
      <c r="N36" s="43">
        <v>0</v>
      </c>
      <c r="O36" s="44">
        <v>0</v>
      </c>
      <c r="P36" s="74">
        <v>0</v>
      </c>
    </row>
    <row r="37" spans="1:16" ht="15" customHeight="1" x14ac:dyDescent="0.2">
      <c r="A37" s="120"/>
      <c r="B37" s="123"/>
      <c r="C37" s="84" t="s">
        <v>51</v>
      </c>
      <c r="D37" s="44">
        <v>-282</v>
      </c>
      <c r="E37" s="44">
        <v>0</v>
      </c>
      <c r="F37" s="44">
        <v>-16283.278573</v>
      </c>
      <c r="G37" s="66">
        <v>-0.240205</v>
      </c>
      <c r="H37" s="43">
        <v>-77</v>
      </c>
      <c r="I37" s="44">
        <v>-10205.214244000001</v>
      </c>
      <c r="J37" s="74">
        <v>-0.17399000000000001</v>
      </c>
      <c r="K37" s="44">
        <v>-205</v>
      </c>
      <c r="L37" s="44">
        <v>-20839.108335000001</v>
      </c>
      <c r="M37" s="66">
        <v>-0.28692299999999998</v>
      </c>
      <c r="N37" s="43">
        <v>0</v>
      </c>
      <c r="O37" s="44">
        <v>0</v>
      </c>
      <c r="P37" s="74">
        <v>0</v>
      </c>
    </row>
    <row r="38" spans="1:16" s="3" customFormat="1" ht="15" customHeight="1" x14ac:dyDescent="0.2">
      <c r="A38" s="120"/>
      <c r="B38" s="123"/>
      <c r="C38" s="84" t="s">
        <v>52</v>
      </c>
      <c r="D38" s="35">
        <v>-237</v>
      </c>
      <c r="E38" s="35">
        <v>0</v>
      </c>
      <c r="F38" s="35">
        <v>-14849.912167</v>
      </c>
      <c r="G38" s="68">
        <v>-0.34247300000000003</v>
      </c>
      <c r="H38" s="43">
        <v>-78</v>
      </c>
      <c r="I38" s="44">
        <v>-20158.527877</v>
      </c>
      <c r="J38" s="74">
        <v>-0.43619599999999997</v>
      </c>
      <c r="K38" s="35">
        <v>-159</v>
      </c>
      <c r="L38" s="35">
        <v>-11190.394788</v>
      </c>
      <c r="M38" s="68">
        <v>-0.27988000000000002</v>
      </c>
      <c r="N38" s="43">
        <v>0</v>
      </c>
      <c r="O38" s="44">
        <v>0</v>
      </c>
      <c r="P38" s="74">
        <v>0</v>
      </c>
    </row>
    <row r="39" spans="1:16" ht="15" customHeight="1" x14ac:dyDescent="0.2">
      <c r="A39" s="120"/>
      <c r="B39" s="123"/>
      <c r="C39" s="84" t="s">
        <v>53</v>
      </c>
      <c r="D39" s="44">
        <v>-166</v>
      </c>
      <c r="E39" s="44">
        <v>0</v>
      </c>
      <c r="F39" s="44">
        <v>-22350.100355999999</v>
      </c>
      <c r="G39" s="66">
        <v>-0.33232299999999998</v>
      </c>
      <c r="H39" s="43">
        <v>-61</v>
      </c>
      <c r="I39" s="44">
        <v>-21679.381133999999</v>
      </c>
      <c r="J39" s="74">
        <v>-0.45082</v>
      </c>
      <c r="K39" s="44">
        <v>-105</v>
      </c>
      <c r="L39" s="44">
        <v>-21452.420563</v>
      </c>
      <c r="M39" s="66">
        <v>-0.237152</v>
      </c>
      <c r="N39" s="43">
        <v>0</v>
      </c>
      <c r="O39" s="44">
        <v>0</v>
      </c>
      <c r="P39" s="74">
        <v>0</v>
      </c>
    </row>
    <row r="40" spans="1:16" ht="15" customHeight="1" x14ac:dyDescent="0.2">
      <c r="A40" s="120"/>
      <c r="B40" s="123"/>
      <c r="C40" s="84" t="s">
        <v>54</v>
      </c>
      <c r="D40" s="44">
        <v>-201</v>
      </c>
      <c r="E40" s="44">
        <v>0</v>
      </c>
      <c r="F40" s="44">
        <v>-12755.593053000001</v>
      </c>
      <c r="G40" s="66">
        <v>-0.36143500000000001</v>
      </c>
      <c r="H40" s="43">
        <v>-73</v>
      </c>
      <c r="I40" s="44">
        <v>1167.134231</v>
      </c>
      <c r="J40" s="74">
        <v>-3.2037000000000003E-2</v>
      </c>
      <c r="K40" s="44">
        <v>-128</v>
      </c>
      <c r="L40" s="44">
        <v>-21193.572507000001</v>
      </c>
      <c r="M40" s="66">
        <v>-0.54539300000000002</v>
      </c>
      <c r="N40" s="43">
        <v>0</v>
      </c>
      <c r="O40" s="44">
        <v>0</v>
      </c>
      <c r="P40" s="74">
        <v>0</v>
      </c>
    </row>
    <row r="41" spans="1:16" ht="15" customHeight="1" x14ac:dyDescent="0.2">
      <c r="A41" s="120"/>
      <c r="B41" s="123"/>
      <c r="C41" s="84" t="s">
        <v>55</v>
      </c>
      <c r="D41" s="44">
        <v>-240</v>
      </c>
      <c r="E41" s="44">
        <v>0</v>
      </c>
      <c r="F41" s="44">
        <v>-17961.392865000002</v>
      </c>
      <c r="G41" s="66">
        <v>-0.391594</v>
      </c>
      <c r="H41" s="43">
        <v>-92</v>
      </c>
      <c r="I41" s="44">
        <v>-9484.4621950000001</v>
      </c>
      <c r="J41" s="74">
        <v>-0.22626299999999999</v>
      </c>
      <c r="K41" s="44">
        <v>-148</v>
      </c>
      <c r="L41" s="44">
        <v>4421.0435369999996</v>
      </c>
      <c r="M41" s="66">
        <v>-0.33899499999999999</v>
      </c>
      <c r="N41" s="43">
        <v>0</v>
      </c>
      <c r="O41" s="44">
        <v>0</v>
      </c>
      <c r="P41" s="74">
        <v>0</v>
      </c>
    </row>
    <row r="42" spans="1:16" s="3" customFormat="1" ht="15" customHeight="1" x14ac:dyDescent="0.2">
      <c r="A42" s="120"/>
      <c r="B42" s="123"/>
      <c r="C42" s="84" t="s">
        <v>56</v>
      </c>
      <c r="D42" s="35">
        <v>-392</v>
      </c>
      <c r="E42" s="35">
        <v>0</v>
      </c>
      <c r="F42" s="35">
        <v>-89060.636008999994</v>
      </c>
      <c r="G42" s="68">
        <v>-0.37755100000000003</v>
      </c>
      <c r="H42" s="43">
        <v>-62</v>
      </c>
      <c r="I42" s="44">
        <v>-63598.918941999997</v>
      </c>
      <c r="J42" s="74">
        <v>-4.6358000000000003E-2</v>
      </c>
      <c r="K42" s="35">
        <v>-330</v>
      </c>
      <c r="L42" s="35">
        <v>-2403.953775</v>
      </c>
      <c r="M42" s="68">
        <v>-0.139626</v>
      </c>
      <c r="N42" s="43">
        <v>0</v>
      </c>
      <c r="O42" s="44">
        <v>0</v>
      </c>
      <c r="P42" s="74">
        <v>0</v>
      </c>
    </row>
    <row r="43" spans="1:16" s="3" customFormat="1" ht="15" customHeight="1" x14ac:dyDescent="0.2">
      <c r="A43" s="121"/>
      <c r="B43" s="124"/>
      <c r="C43" s="85" t="s">
        <v>9</v>
      </c>
      <c r="D43" s="46">
        <v>-1482</v>
      </c>
      <c r="E43" s="46">
        <v>0</v>
      </c>
      <c r="F43" s="46">
        <v>-27602.614141999999</v>
      </c>
      <c r="G43" s="67">
        <v>-0.273704</v>
      </c>
      <c r="H43" s="87">
        <v>-409</v>
      </c>
      <c r="I43" s="46">
        <v>-26830.031811000001</v>
      </c>
      <c r="J43" s="75">
        <v>-0.28617100000000001</v>
      </c>
      <c r="K43" s="46">
        <v>-1073</v>
      </c>
      <c r="L43" s="46">
        <v>-27907.107212999999</v>
      </c>
      <c r="M43" s="67">
        <v>-0.26427099999999998</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6</v>
      </c>
      <c r="E45" s="53">
        <v>2.3810000000000001E-2</v>
      </c>
      <c r="F45" s="44">
        <v>129965.166667</v>
      </c>
      <c r="G45" s="66">
        <v>0</v>
      </c>
      <c r="H45" s="43">
        <v>0</v>
      </c>
      <c r="I45" s="44">
        <v>0</v>
      </c>
      <c r="J45" s="74">
        <v>0</v>
      </c>
      <c r="K45" s="44">
        <v>6</v>
      </c>
      <c r="L45" s="44">
        <v>129965.166667</v>
      </c>
      <c r="M45" s="66">
        <v>0</v>
      </c>
      <c r="N45" s="43">
        <v>0</v>
      </c>
      <c r="O45" s="44">
        <v>0</v>
      </c>
      <c r="P45" s="74">
        <v>0</v>
      </c>
    </row>
    <row r="46" spans="1:16" ht="15" customHeight="1" x14ac:dyDescent="0.2">
      <c r="A46" s="120"/>
      <c r="B46" s="123"/>
      <c r="C46" s="84" t="s">
        <v>48</v>
      </c>
      <c r="D46" s="44">
        <v>140</v>
      </c>
      <c r="E46" s="53">
        <v>7.5066999999999995E-2</v>
      </c>
      <c r="F46" s="44">
        <v>184005.82857099999</v>
      </c>
      <c r="G46" s="66">
        <v>0.25</v>
      </c>
      <c r="H46" s="43">
        <v>46</v>
      </c>
      <c r="I46" s="44">
        <v>180910.45652199999</v>
      </c>
      <c r="J46" s="74">
        <v>8.6957000000000007E-2</v>
      </c>
      <c r="K46" s="44">
        <v>94</v>
      </c>
      <c r="L46" s="44">
        <v>185520.58510600001</v>
      </c>
      <c r="M46" s="66">
        <v>0.329787</v>
      </c>
      <c r="N46" s="43">
        <v>0</v>
      </c>
      <c r="O46" s="44">
        <v>0</v>
      </c>
      <c r="P46" s="74">
        <v>0</v>
      </c>
    </row>
    <row r="47" spans="1:16" ht="15" customHeight="1" x14ac:dyDescent="0.2">
      <c r="A47" s="120"/>
      <c r="B47" s="123"/>
      <c r="C47" s="84" t="s">
        <v>49</v>
      </c>
      <c r="D47" s="44">
        <v>520</v>
      </c>
      <c r="E47" s="53">
        <v>9.7818000000000002E-2</v>
      </c>
      <c r="F47" s="44">
        <v>213658.153846</v>
      </c>
      <c r="G47" s="66">
        <v>0.44038500000000003</v>
      </c>
      <c r="H47" s="43">
        <v>179</v>
      </c>
      <c r="I47" s="44">
        <v>212441.92178800001</v>
      </c>
      <c r="J47" s="74">
        <v>0.44692700000000002</v>
      </c>
      <c r="K47" s="44">
        <v>341</v>
      </c>
      <c r="L47" s="44">
        <v>214296.58650999999</v>
      </c>
      <c r="M47" s="66">
        <v>0.43695000000000001</v>
      </c>
      <c r="N47" s="43">
        <v>0</v>
      </c>
      <c r="O47" s="44">
        <v>0</v>
      </c>
      <c r="P47" s="74">
        <v>0</v>
      </c>
    </row>
    <row r="48" spans="1:16" ht="15" customHeight="1" x14ac:dyDescent="0.2">
      <c r="A48" s="120"/>
      <c r="B48" s="123"/>
      <c r="C48" s="84" t="s">
        <v>50</v>
      </c>
      <c r="D48" s="44">
        <v>697</v>
      </c>
      <c r="E48" s="53">
        <v>8.5606000000000002E-2</v>
      </c>
      <c r="F48" s="44">
        <v>254840.26972700001</v>
      </c>
      <c r="G48" s="66">
        <v>0.78335699999999997</v>
      </c>
      <c r="H48" s="43">
        <v>193</v>
      </c>
      <c r="I48" s="44">
        <v>254769.948187</v>
      </c>
      <c r="J48" s="74">
        <v>0.76683900000000005</v>
      </c>
      <c r="K48" s="44">
        <v>504</v>
      </c>
      <c r="L48" s="44">
        <v>254867.19841300001</v>
      </c>
      <c r="M48" s="66">
        <v>0.78968300000000002</v>
      </c>
      <c r="N48" s="43">
        <v>0</v>
      </c>
      <c r="O48" s="44">
        <v>0</v>
      </c>
      <c r="P48" s="74">
        <v>0</v>
      </c>
    </row>
    <row r="49" spans="1:16" ht="15" customHeight="1" x14ac:dyDescent="0.2">
      <c r="A49" s="120"/>
      <c r="B49" s="123"/>
      <c r="C49" s="84" t="s">
        <v>51</v>
      </c>
      <c r="D49" s="44">
        <v>558</v>
      </c>
      <c r="E49" s="53">
        <v>7.5009999999999993E-2</v>
      </c>
      <c r="F49" s="44">
        <v>268276.946237</v>
      </c>
      <c r="G49" s="66">
        <v>0.94982100000000003</v>
      </c>
      <c r="H49" s="43">
        <v>174</v>
      </c>
      <c r="I49" s="44">
        <v>258070.50574699999</v>
      </c>
      <c r="J49" s="74">
        <v>0.81609200000000004</v>
      </c>
      <c r="K49" s="44">
        <v>384</v>
      </c>
      <c r="L49" s="44">
        <v>272901.73958300002</v>
      </c>
      <c r="M49" s="66">
        <v>1.0104169999999999</v>
      </c>
      <c r="N49" s="43">
        <v>0</v>
      </c>
      <c r="O49" s="44">
        <v>0</v>
      </c>
      <c r="P49" s="74">
        <v>0</v>
      </c>
    </row>
    <row r="50" spans="1:16" s="3" customFormat="1" ht="15" customHeight="1" x14ac:dyDescent="0.2">
      <c r="A50" s="120"/>
      <c r="B50" s="123"/>
      <c r="C50" s="84" t="s">
        <v>52</v>
      </c>
      <c r="D50" s="35">
        <v>349</v>
      </c>
      <c r="E50" s="55">
        <v>5.2631999999999998E-2</v>
      </c>
      <c r="F50" s="35">
        <v>288933.29799400002</v>
      </c>
      <c r="G50" s="68">
        <v>1.1146130000000001</v>
      </c>
      <c r="H50" s="43">
        <v>97</v>
      </c>
      <c r="I50" s="44">
        <v>266523.76288699999</v>
      </c>
      <c r="J50" s="74">
        <v>0.94845400000000002</v>
      </c>
      <c r="K50" s="35">
        <v>252</v>
      </c>
      <c r="L50" s="35">
        <v>297559.19047600002</v>
      </c>
      <c r="M50" s="68">
        <v>1.178571</v>
      </c>
      <c r="N50" s="43">
        <v>0</v>
      </c>
      <c r="O50" s="44">
        <v>0</v>
      </c>
      <c r="P50" s="74">
        <v>0</v>
      </c>
    </row>
    <row r="51" spans="1:16" ht="15" customHeight="1" x14ac:dyDescent="0.2">
      <c r="A51" s="120"/>
      <c r="B51" s="123"/>
      <c r="C51" s="84" t="s">
        <v>53</v>
      </c>
      <c r="D51" s="44">
        <v>236</v>
      </c>
      <c r="E51" s="53">
        <v>4.1223000000000003E-2</v>
      </c>
      <c r="F51" s="44">
        <v>262994.944915</v>
      </c>
      <c r="G51" s="66">
        <v>0.81355900000000003</v>
      </c>
      <c r="H51" s="43">
        <v>70</v>
      </c>
      <c r="I51" s="44">
        <v>256586.62857100001</v>
      </c>
      <c r="J51" s="74">
        <v>0.68571400000000005</v>
      </c>
      <c r="K51" s="44">
        <v>166</v>
      </c>
      <c r="L51" s="44">
        <v>265697.246988</v>
      </c>
      <c r="M51" s="66">
        <v>0.86746999999999996</v>
      </c>
      <c r="N51" s="43">
        <v>0</v>
      </c>
      <c r="O51" s="44">
        <v>0</v>
      </c>
      <c r="P51" s="74">
        <v>0</v>
      </c>
    </row>
    <row r="52" spans="1:16" ht="15" customHeight="1" x14ac:dyDescent="0.2">
      <c r="A52" s="120"/>
      <c r="B52" s="123"/>
      <c r="C52" s="84" t="s">
        <v>54</v>
      </c>
      <c r="D52" s="44">
        <v>86</v>
      </c>
      <c r="E52" s="53">
        <v>1.9883999999999999E-2</v>
      </c>
      <c r="F52" s="44">
        <v>294012.83720900002</v>
      </c>
      <c r="G52" s="66">
        <v>0.90697700000000003</v>
      </c>
      <c r="H52" s="43">
        <v>26</v>
      </c>
      <c r="I52" s="44">
        <v>238062.461538</v>
      </c>
      <c r="J52" s="74">
        <v>0.34615400000000002</v>
      </c>
      <c r="K52" s="44">
        <v>60</v>
      </c>
      <c r="L52" s="44">
        <v>318258</v>
      </c>
      <c r="M52" s="66">
        <v>1.1499999999999999</v>
      </c>
      <c r="N52" s="43">
        <v>0</v>
      </c>
      <c r="O52" s="44">
        <v>0</v>
      </c>
      <c r="P52" s="74">
        <v>0</v>
      </c>
    </row>
    <row r="53" spans="1:16" ht="15" customHeight="1" x14ac:dyDescent="0.2">
      <c r="A53" s="120"/>
      <c r="B53" s="123"/>
      <c r="C53" s="84" t="s">
        <v>55</v>
      </c>
      <c r="D53" s="44">
        <v>37</v>
      </c>
      <c r="E53" s="53">
        <v>9.5340000000000008E-3</v>
      </c>
      <c r="F53" s="44">
        <v>287011.97297300003</v>
      </c>
      <c r="G53" s="66">
        <v>0.64864900000000003</v>
      </c>
      <c r="H53" s="43">
        <v>11</v>
      </c>
      <c r="I53" s="44">
        <v>305079.81818200002</v>
      </c>
      <c r="J53" s="74">
        <v>0.45454499999999998</v>
      </c>
      <c r="K53" s="44">
        <v>26</v>
      </c>
      <c r="L53" s="44">
        <v>279367.88461499999</v>
      </c>
      <c r="M53" s="66">
        <v>0.730769</v>
      </c>
      <c r="N53" s="43">
        <v>0</v>
      </c>
      <c r="O53" s="44">
        <v>0</v>
      </c>
      <c r="P53" s="74">
        <v>0</v>
      </c>
    </row>
    <row r="54" spans="1:16" s="3" customFormat="1" ht="15" customHeight="1" x14ac:dyDescent="0.2">
      <c r="A54" s="120"/>
      <c r="B54" s="123"/>
      <c r="C54" s="84" t="s">
        <v>56</v>
      </c>
      <c r="D54" s="35">
        <v>8</v>
      </c>
      <c r="E54" s="55">
        <v>7.3099999999999999E-4</v>
      </c>
      <c r="F54" s="35">
        <v>313377.625</v>
      </c>
      <c r="G54" s="68">
        <v>0.375</v>
      </c>
      <c r="H54" s="43">
        <v>1</v>
      </c>
      <c r="I54" s="44">
        <v>259250</v>
      </c>
      <c r="J54" s="74">
        <v>0</v>
      </c>
      <c r="K54" s="35">
        <v>7</v>
      </c>
      <c r="L54" s="35">
        <v>321110.142857</v>
      </c>
      <c r="M54" s="68">
        <v>0.42857099999999998</v>
      </c>
      <c r="N54" s="43">
        <v>0</v>
      </c>
      <c r="O54" s="44">
        <v>0</v>
      </c>
      <c r="P54" s="74">
        <v>0</v>
      </c>
    </row>
    <row r="55" spans="1:16" s="3" customFormat="1" ht="15" customHeight="1" x14ac:dyDescent="0.2">
      <c r="A55" s="121"/>
      <c r="B55" s="124"/>
      <c r="C55" s="85" t="s">
        <v>9</v>
      </c>
      <c r="D55" s="46">
        <v>2637</v>
      </c>
      <c r="E55" s="54">
        <v>4.8304E-2</v>
      </c>
      <c r="F55" s="46">
        <v>252666.34319300001</v>
      </c>
      <c r="G55" s="67">
        <v>0.76829700000000001</v>
      </c>
      <c r="H55" s="87">
        <v>797</v>
      </c>
      <c r="I55" s="46">
        <v>243466.09033899999</v>
      </c>
      <c r="J55" s="75">
        <v>0.66248399999999996</v>
      </c>
      <c r="K55" s="46">
        <v>1840</v>
      </c>
      <c r="L55" s="46">
        <v>256651.45271700001</v>
      </c>
      <c r="M55" s="67">
        <v>0.81413000000000002</v>
      </c>
      <c r="N55" s="87">
        <v>0</v>
      </c>
      <c r="O55" s="46">
        <v>0</v>
      </c>
      <c r="P55" s="75">
        <v>0</v>
      </c>
    </row>
    <row r="56" spans="1:16" ht="15" customHeight="1" x14ac:dyDescent="0.2">
      <c r="A56" s="119">
        <v>5</v>
      </c>
      <c r="B56" s="122" t="s">
        <v>60</v>
      </c>
      <c r="C56" s="84" t="s">
        <v>46</v>
      </c>
      <c r="D56" s="44">
        <v>74</v>
      </c>
      <c r="E56" s="53">
        <v>1</v>
      </c>
      <c r="F56" s="44">
        <v>73761.513514000006</v>
      </c>
      <c r="G56" s="66">
        <v>8.1081E-2</v>
      </c>
      <c r="H56" s="43">
        <v>33</v>
      </c>
      <c r="I56" s="44">
        <v>59181.272727000003</v>
      </c>
      <c r="J56" s="74">
        <v>0</v>
      </c>
      <c r="K56" s="44">
        <v>41</v>
      </c>
      <c r="L56" s="44">
        <v>85496.829268000001</v>
      </c>
      <c r="M56" s="66">
        <v>0.146341</v>
      </c>
      <c r="N56" s="43">
        <v>0</v>
      </c>
      <c r="O56" s="44">
        <v>0</v>
      </c>
      <c r="P56" s="74">
        <v>0</v>
      </c>
    </row>
    <row r="57" spans="1:16" ht="15" customHeight="1" x14ac:dyDescent="0.2">
      <c r="A57" s="120"/>
      <c r="B57" s="123"/>
      <c r="C57" s="84" t="s">
        <v>47</v>
      </c>
      <c r="D57" s="44">
        <v>252</v>
      </c>
      <c r="E57" s="53">
        <v>1</v>
      </c>
      <c r="F57" s="44">
        <v>129999.634921</v>
      </c>
      <c r="G57" s="66">
        <v>7.1429000000000006E-2</v>
      </c>
      <c r="H57" s="43">
        <v>83</v>
      </c>
      <c r="I57" s="44">
        <v>129060.783133</v>
      </c>
      <c r="J57" s="74">
        <v>7.2289000000000006E-2</v>
      </c>
      <c r="K57" s="44">
        <v>169</v>
      </c>
      <c r="L57" s="44">
        <v>130460.727811</v>
      </c>
      <c r="M57" s="66">
        <v>7.1006E-2</v>
      </c>
      <c r="N57" s="43">
        <v>0</v>
      </c>
      <c r="O57" s="44">
        <v>0</v>
      </c>
      <c r="P57" s="74">
        <v>0</v>
      </c>
    </row>
    <row r="58" spans="1:16" ht="15" customHeight="1" x14ac:dyDescent="0.2">
      <c r="A58" s="120"/>
      <c r="B58" s="123"/>
      <c r="C58" s="84" t="s">
        <v>48</v>
      </c>
      <c r="D58" s="44">
        <v>1865</v>
      </c>
      <c r="E58" s="53">
        <v>1</v>
      </c>
      <c r="F58" s="44">
        <v>172626.47238600001</v>
      </c>
      <c r="G58" s="66">
        <v>0.12814999999999999</v>
      </c>
      <c r="H58" s="43">
        <v>738</v>
      </c>
      <c r="I58" s="44">
        <v>180345.70731699999</v>
      </c>
      <c r="J58" s="74">
        <v>0.13685600000000001</v>
      </c>
      <c r="K58" s="44">
        <v>1127</v>
      </c>
      <c r="L58" s="44">
        <v>167571.64063899999</v>
      </c>
      <c r="M58" s="66">
        <v>0.122449</v>
      </c>
      <c r="N58" s="43">
        <v>0</v>
      </c>
      <c r="O58" s="44">
        <v>0</v>
      </c>
      <c r="P58" s="74">
        <v>0</v>
      </c>
    </row>
    <row r="59" spans="1:16" ht="15" customHeight="1" x14ac:dyDescent="0.2">
      <c r="A59" s="120"/>
      <c r="B59" s="123"/>
      <c r="C59" s="84" t="s">
        <v>49</v>
      </c>
      <c r="D59" s="44">
        <v>5316</v>
      </c>
      <c r="E59" s="53">
        <v>1</v>
      </c>
      <c r="F59" s="44">
        <v>206625.11249100001</v>
      </c>
      <c r="G59" s="66">
        <v>0.34386800000000001</v>
      </c>
      <c r="H59" s="43">
        <v>2107</v>
      </c>
      <c r="I59" s="44">
        <v>218236.09539599999</v>
      </c>
      <c r="J59" s="74">
        <v>0.43521599999999999</v>
      </c>
      <c r="K59" s="44">
        <v>3209</v>
      </c>
      <c r="L59" s="44">
        <v>199001.447491</v>
      </c>
      <c r="M59" s="66">
        <v>0.283889</v>
      </c>
      <c r="N59" s="43">
        <v>0</v>
      </c>
      <c r="O59" s="44">
        <v>0</v>
      </c>
      <c r="P59" s="74">
        <v>0</v>
      </c>
    </row>
    <row r="60" spans="1:16" ht="15" customHeight="1" x14ac:dyDescent="0.2">
      <c r="A60" s="120"/>
      <c r="B60" s="123"/>
      <c r="C60" s="84" t="s">
        <v>50</v>
      </c>
      <c r="D60" s="44">
        <v>8142</v>
      </c>
      <c r="E60" s="53">
        <v>1</v>
      </c>
      <c r="F60" s="44">
        <v>244890.10967800001</v>
      </c>
      <c r="G60" s="66">
        <v>0.63657600000000003</v>
      </c>
      <c r="H60" s="43">
        <v>2977</v>
      </c>
      <c r="I60" s="44">
        <v>250835.336916</v>
      </c>
      <c r="J60" s="74">
        <v>0.672153</v>
      </c>
      <c r="K60" s="44">
        <v>5165</v>
      </c>
      <c r="L60" s="44">
        <v>241463.402711</v>
      </c>
      <c r="M60" s="66">
        <v>0.61607000000000001</v>
      </c>
      <c r="N60" s="43">
        <v>0</v>
      </c>
      <c r="O60" s="44">
        <v>0</v>
      </c>
      <c r="P60" s="74">
        <v>0</v>
      </c>
    </row>
    <row r="61" spans="1:16" ht="15" customHeight="1" x14ac:dyDescent="0.2">
      <c r="A61" s="120"/>
      <c r="B61" s="123"/>
      <c r="C61" s="84" t="s">
        <v>51</v>
      </c>
      <c r="D61" s="44">
        <v>7439</v>
      </c>
      <c r="E61" s="53">
        <v>1</v>
      </c>
      <c r="F61" s="44">
        <v>271645.35408000002</v>
      </c>
      <c r="G61" s="66">
        <v>0.89259299999999997</v>
      </c>
      <c r="H61" s="43">
        <v>2663</v>
      </c>
      <c r="I61" s="44">
        <v>260594.14344700001</v>
      </c>
      <c r="J61" s="74">
        <v>0.73075500000000004</v>
      </c>
      <c r="K61" s="44">
        <v>4776</v>
      </c>
      <c r="L61" s="44">
        <v>277807.283291</v>
      </c>
      <c r="M61" s="66">
        <v>0.98283100000000001</v>
      </c>
      <c r="N61" s="43">
        <v>0</v>
      </c>
      <c r="O61" s="44">
        <v>0</v>
      </c>
      <c r="P61" s="74">
        <v>0</v>
      </c>
    </row>
    <row r="62" spans="1:16" s="3" customFormat="1" ht="15" customHeight="1" x14ac:dyDescent="0.2">
      <c r="A62" s="120"/>
      <c r="B62" s="123"/>
      <c r="C62" s="84" t="s">
        <v>52</v>
      </c>
      <c r="D62" s="35">
        <v>6631</v>
      </c>
      <c r="E62" s="55">
        <v>1</v>
      </c>
      <c r="F62" s="35">
        <v>289399.05866400001</v>
      </c>
      <c r="G62" s="68">
        <v>1.104811</v>
      </c>
      <c r="H62" s="43">
        <v>2250</v>
      </c>
      <c r="I62" s="44">
        <v>256967.174222</v>
      </c>
      <c r="J62" s="74">
        <v>0.74533300000000002</v>
      </c>
      <c r="K62" s="35">
        <v>4381</v>
      </c>
      <c r="L62" s="35">
        <v>306055.47044100001</v>
      </c>
      <c r="M62" s="68">
        <v>1.2894319999999999</v>
      </c>
      <c r="N62" s="43">
        <v>0</v>
      </c>
      <c r="O62" s="44">
        <v>0</v>
      </c>
      <c r="P62" s="74">
        <v>0</v>
      </c>
    </row>
    <row r="63" spans="1:16" ht="15" customHeight="1" x14ac:dyDescent="0.2">
      <c r="A63" s="120"/>
      <c r="B63" s="123"/>
      <c r="C63" s="84" t="s">
        <v>53</v>
      </c>
      <c r="D63" s="44">
        <v>5725</v>
      </c>
      <c r="E63" s="53">
        <v>1</v>
      </c>
      <c r="F63" s="44">
        <v>287736.55755500001</v>
      </c>
      <c r="G63" s="66">
        <v>1.0710919999999999</v>
      </c>
      <c r="H63" s="43">
        <v>1979</v>
      </c>
      <c r="I63" s="44">
        <v>248239.356241</v>
      </c>
      <c r="J63" s="74">
        <v>0.65083400000000002</v>
      </c>
      <c r="K63" s="44">
        <v>3746</v>
      </c>
      <c r="L63" s="44">
        <v>308602.80459199997</v>
      </c>
      <c r="M63" s="66">
        <v>1.293113</v>
      </c>
      <c r="N63" s="43">
        <v>0</v>
      </c>
      <c r="O63" s="44">
        <v>0</v>
      </c>
      <c r="P63" s="74">
        <v>0</v>
      </c>
    </row>
    <row r="64" spans="1:16" ht="15" customHeight="1" x14ac:dyDescent="0.2">
      <c r="A64" s="120"/>
      <c r="B64" s="123"/>
      <c r="C64" s="84" t="s">
        <v>54</v>
      </c>
      <c r="D64" s="44">
        <v>4325</v>
      </c>
      <c r="E64" s="53">
        <v>1</v>
      </c>
      <c r="F64" s="44">
        <v>275000.13109799998</v>
      </c>
      <c r="G64" s="66">
        <v>0.89572300000000005</v>
      </c>
      <c r="H64" s="43">
        <v>1559</v>
      </c>
      <c r="I64" s="44">
        <v>227265.26170599999</v>
      </c>
      <c r="J64" s="74">
        <v>0.43104599999999998</v>
      </c>
      <c r="K64" s="44">
        <v>2766</v>
      </c>
      <c r="L64" s="44">
        <v>301904.92552400002</v>
      </c>
      <c r="M64" s="66">
        <v>1.1576280000000001</v>
      </c>
      <c r="N64" s="43">
        <v>0</v>
      </c>
      <c r="O64" s="44">
        <v>0</v>
      </c>
      <c r="P64" s="74">
        <v>0</v>
      </c>
    </row>
    <row r="65" spans="1:16" ht="15" customHeight="1" x14ac:dyDescent="0.2">
      <c r="A65" s="120"/>
      <c r="B65" s="123"/>
      <c r="C65" s="84" t="s">
        <v>55</v>
      </c>
      <c r="D65" s="44">
        <v>3881</v>
      </c>
      <c r="E65" s="53">
        <v>1</v>
      </c>
      <c r="F65" s="44">
        <v>265182.18861100002</v>
      </c>
      <c r="G65" s="66">
        <v>0.669157</v>
      </c>
      <c r="H65" s="43">
        <v>1359</v>
      </c>
      <c r="I65" s="44">
        <v>222347.76232499999</v>
      </c>
      <c r="J65" s="74">
        <v>0.260486</v>
      </c>
      <c r="K65" s="44">
        <v>2522</v>
      </c>
      <c r="L65" s="44">
        <v>288263.86399699998</v>
      </c>
      <c r="M65" s="66">
        <v>0.889374</v>
      </c>
      <c r="N65" s="43">
        <v>0</v>
      </c>
      <c r="O65" s="44">
        <v>0</v>
      </c>
      <c r="P65" s="74">
        <v>0</v>
      </c>
    </row>
    <row r="66" spans="1:16" s="3" customFormat="1" ht="15" customHeight="1" x14ac:dyDescent="0.2">
      <c r="A66" s="120"/>
      <c r="B66" s="123"/>
      <c r="C66" s="84" t="s">
        <v>56</v>
      </c>
      <c r="D66" s="35">
        <v>10942</v>
      </c>
      <c r="E66" s="55">
        <v>1</v>
      </c>
      <c r="F66" s="35">
        <v>231446.81210000001</v>
      </c>
      <c r="G66" s="68">
        <v>0.455401</v>
      </c>
      <c r="H66" s="43">
        <v>3814</v>
      </c>
      <c r="I66" s="44">
        <v>182196.34373399999</v>
      </c>
      <c r="J66" s="74">
        <v>5.1652000000000003E-2</v>
      </c>
      <c r="K66" s="35">
        <v>7128</v>
      </c>
      <c r="L66" s="35">
        <v>257799.40558399999</v>
      </c>
      <c r="M66" s="68">
        <v>0.67143699999999995</v>
      </c>
      <c r="N66" s="43">
        <v>0</v>
      </c>
      <c r="O66" s="44">
        <v>0</v>
      </c>
      <c r="P66" s="74">
        <v>0</v>
      </c>
    </row>
    <row r="67" spans="1:16" s="3" customFormat="1" ht="15" customHeight="1" x14ac:dyDescent="0.2">
      <c r="A67" s="121"/>
      <c r="B67" s="124"/>
      <c r="C67" s="85" t="s">
        <v>9</v>
      </c>
      <c r="D67" s="46">
        <v>54592</v>
      </c>
      <c r="E67" s="54">
        <v>1</v>
      </c>
      <c r="F67" s="46">
        <v>252611.855217</v>
      </c>
      <c r="G67" s="67">
        <v>0.71120300000000003</v>
      </c>
      <c r="H67" s="87">
        <v>19562</v>
      </c>
      <c r="I67" s="46">
        <v>228355.91703300001</v>
      </c>
      <c r="J67" s="75">
        <v>0.46820400000000001</v>
      </c>
      <c r="K67" s="46">
        <v>35030</v>
      </c>
      <c r="L67" s="46">
        <v>266157.23525500001</v>
      </c>
      <c r="M67" s="67">
        <v>0.84690299999999996</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370" priority="30" operator="notEqual">
      <formula>H8+K8+N8</formula>
    </cfRule>
  </conditionalFormatting>
  <conditionalFormatting sqref="D20:D30">
    <cfRule type="cellIs" dxfId="369" priority="29" operator="notEqual">
      <formula>H20+K20+N20</formula>
    </cfRule>
  </conditionalFormatting>
  <conditionalFormatting sqref="D32:D42">
    <cfRule type="cellIs" dxfId="368" priority="28" operator="notEqual">
      <formula>H32+K32+N32</formula>
    </cfRule>
  </conditionalFormatting>
  <conditionalFormatting sqref="D44:D54">
    <cfRule type="cellIs" dxfId="367" priority="27" operator="notEqual">
      <formula>H44+K44+N44</formula>
    </cfRule>
  </conditionalFormatting>
  <conditionalFormatting sqref="D56:D66">
    <cfRule type="cellIs" dxfId="366" priority="26" operator="notEqual">
      <formula>H56+K56+N56</formula>
    </cfRule>
  </conditionalFormatting>
  <conditionalFormatting sqref="D19">
    <cfRule type="cellIs" dxfId="365" priority="25" operator="notEqual">
      <formula>SUM(D8:D18)</formula>
    </cfRule>
  </conditionalFormatting>
  <conditionalFormatting sqref="D31">
    <cfRule type="cellIs" dxfId="364" priority="24" operator="notEqual">
      <formula>H31+K31+N31</formula>
    </cfRule>
  </conditionalFormatting>
  <conditionalFormatting sqref="D31">
    <cfRule type="cellIs" dxfId="363" priority="23" operator="notEqual">
      <formula>SUM(D20:D30)</formula>
    </cfRule>
  </conditionalFormatting>
  <conditionalFormatting sqref="D43">
    <cfRule type="cellIs" dxfId="362" priority="22" operator="notEqual">
      <formula>H43+K43+N43</formula>
    </cfRule>
  </conditionalFormatting>
  <conditionalFormatting sqref="D43">
    <cfRule type="cellIs" dxfId="361" priority="21" operator="notEqual">
      <formula>SUM(D32:D42)</formula>
    </cfRule>
  </conditionalFormatting>
  <conditionalFormatting sqref="D55">
    <cfRule type="cellIs" dxfId="360" priority="20" operator="notEqual">
      <formula>H55+K55+N55</formula>
    </cfRule>
  </conditionalFormatting>
  <conditionalFormatting sqref="D55">
    <cfRule type="cellIs" dxfId="359" priority="19" operator="notEqual">
      <formula>SUM(D44:D54)</formula>
    </cfRule>
  </conditionalFormatting>
  <conditionalFormatting sqref="D67">
    <cfRule type="cellIs" dxfId="358" priority="18" operator="notEqual">
      <formula>H67+K67+N67</formula>
    </cfRule>
  </conditionalFormatting>
  <conditionalFormatting sqref="D67">
    <cfRule type="cellIs" dxfId="357" priority="17" operator="notEqual">
      <formula>SUM(D56:D66)</formula>
    </cfRule>
  </conditionalFormatting>
  <conditionalFormatting sqref="H19">
    <cfRule type="cellIs" dxfId="356" priority="16" operator="notEqual">
      <formula>SUM(H8:H18)</formula>
    </cfRule>
  </conditionalFormatting>
  <conditionalFormatting sqref="K19">
    <cfRule type="cellIs" dxfId="355" priority="15" operator="notEqual">
      <formula>SUM(K8:K18)</formula>
    </cfRule>
  </conditionalFormatting>
  <conditionalFormatting sqref="N19">
    <cfRule type="cellIs" dxfId="354" priority="14" operator="notEqual">
      <formula>SUM(N8:N18)</formula>
    </cfRule>
  </conditionalFormatting>
  <conditionalFormatting sqref="H31">
    <cfRule type="cellIs" dxfId="353" priority="13" operator="notEqual">
      <formula>SUM(H20:H30)</formula>
    </cfRule>
  </conditionalFormatting>
  <conditionalFormatting sqref="K31">
    <cfRule type="cellIs" dxfId="352" priority="12" operator="notEqual">
      <formula>SUM(K20:K30)</formula>
    </cfRule>
  </conditionalFormatting>
  <conditionalFormatting sqref="N31">
    <cfRule type="cellIs" dxfId="351" priority="11" operator="notEqual">
      <formula>SUM(N20:N30)</formula>
    </cfRule>
  </conditionalFormatting>
  <conditionalFormatting sqref="H43">
    <cfRule type="cellIs" dxfId="350" priority="10" operator="notEqual">
      <formula>SUM(H32:H42)</formula>
    </cfRule>
  </conditionalFormatting>
  <conditionalFormatting sqref="K43">
    <cfRule type="cellIs" dxfId="349" priority="9" operator="notEqual">
      <formula>SUM(K32:K42)</formula>
    </cfRule>
  </conditionalFormatting>
  <conditionalFormatting sqref="N43">
    <cfRule type="cellIs" dxfId="348" priority="8" operator="notEqual">
      <formula>SUM(N32:N42)</formula>
    </cfRule>
  </conditionalFormatting>
  <conditionalFormatting sqref="H55">
    <cfRule type="cellIs" dxfId="347" priority="7" operator="notEqual">
      <formula>SUM(H44:H54)</formula>
    </cfRule>
  </conditionalFormatting>
  <conditionalFormatting sqref="K55">
    <cfRule type="cellIs" dxfId="346" priority="6" operator="notEqual">
      <formula>SUM(K44:K54)</formula>
    </cfRule>
  </conditionalFormatting>
  <conditionalFormatting sqref="N55">
    <cfRule type="cellIs" dxfId="345" priority="5" operator="notEqual">
      <formula>SUM(N44:N54)</formula>
    </cfRule>
  </conditionalFormatting>
  <conditionalFormatting sqref="H67">
    <cfRule type="cellIs" dxfId="344" priority="4" operator="notEqual">
      <formula>SUM(H56:H66)</formula>
    </cfRule>
  </conditionalFormatting>
  <conditionalFormatting sqref="K67">
    <cfRule type="cellIs" dxfId="343" priority="3" operator="notEqual">
      <formula>SUM(K56:K66)</formula>
    </cfRule>
  </conditionalFormatting>
  <conditionalFormatting sqref="N67">
    <cfRule type="cellIs" dxfId="342" priority="2" operator="notEqual">
      <formula>SUM(N56:N66)</formula>
    </cfRule>
  </conditionalFormatting>
  <conditionalFormatting sqref="D32:D43">
    <cfRule type="cellIs" dxfId="34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68</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6</v>
      </c>
      <c r="E8" s="53">
        <v>0.130435</v>
      </c>
      <c r="F8" s="44">
        <v>59103.714479000002</v>
      </c>
      <c r="G8" s="66">
        <v>0</v>
      </c>
      <c r="H8" s="43">
        <v>4</v>
      </c>
      <c r="I8" s="44">
        <v>61644.071303999997</v>
      </c>
      <c r="J8" s="74">
        <v>0</v>
      </c>
      <c r="K8" s="44">
        <v>2</v>
      </c>
      <c r="L8" s="44">
        <v>54023.000828999997</v>
      </c>
      <c r="M8" s="66">
        <v>0</v>
      </c>
      <c r="N8" s="43">
        <v>0</v>
      </c>
      <c r="O8" s="44">
        <v>0</v>
      </c>
      <c r="P8" s="74">
        <v>0</v>
      </c>
    </row>
    <row r="9" spans="1:16" ht="15" customHeight="1" x14ac:dyDescent="0.2">
      <c r="A9" s="120"/>
      <c r="B9" s="123"/>
      <c r="C9" s="84" t="s">
        <v>47</v>
      </c>
      <c r="D9" s="44">
        <v>19</v>
      </c>
      <c r="E9" s="53">
        <v>0.13103400000000001</v>
      </c>
      <c r="F9" s="44">
        <v>147223.09388599999</v>
      </c>
      <c r="G9" s="66">
        <v>5.2631999999999998E-2</v>
      </c>
      <c r="H9" s="43">
        <v>4</v>
      </c>
      <c r="I9" s="44">
        <v>118966.965108</v>
      </c>
      <c r="J9" s="74">
        <v>0</v>
      </c>
      <c r="K9" s="44">
        <v>15</v>
      </c>
      <c r="L9" s="44">
        <v>154758.06156</v>
      </c>
      <c r="M9" s="66">
        <v>6.6667000000000004E-2</v>
      </c>
      <c r="N9" s="43">
        <v>0</v>
      </c>
      <c r="O9" s="44">
        <v>0</v>
      </c>
      <c r="P9" s="74">
        <v>0</v>
      </c>
    </row>
    <row r="10" spans="1:16" ht="15" customHeight="1" x14ac:dyDescent="0.2">
      <c r="A10" s="120"/>
      <c r="B10" s="123"/>
      <c r="C10" s="84" t="s">
        <v>48</v>
      </c>
      <c r="D10" s="44">
        <v>192</v>
      </c>
      <c r="E10" s="53">
        <v>0.14446999999999999</v>
      </c>
      <c r="F10" s="44">
        <v>144381.570745</v>
      </c>
      <c r="G10" s="66">
        <v>0.15104200000000001</v>
      </c>
      <c r="H10" s="43">
        <v>70</v>
      </c>
      <c r="I10" s="44">
        <v>156397.90439800001</v>
      </c>
      <c r="J10" s="74">
        <v>0.3</v>
      </c>
      <c r="K10" s="44">
        <v>122</v>
      </c>
      <c r="L10" s="44">
        <v>137486.953075</v>
      </c>
      <c r="M10" s="66">
        <v>6.5573999999999993E-2</v>
      </c>
      <c r="N10" s="43">
        <v>0</v>
      </c>
      <c r="O10" s="44">
        <v>0</v>
      </c>
      <c r="P10" s="74">
        <v>0</v>
      </c>
    </row>
    <row r="11" spans="1:16" ht="15" customHeight="1" x14ac:dyDescent="0.2">
      <c r="A11" s="120"/>
      <c r="B11" s="123"/>
      <c r="C11" s="84" t="s">
        <v>49</v>
      </c>
      <c r="D11" s="44">
        <v>584</v>
      </c>
      <c r="E11" s="53">
        <v>0.13638500000000001</v>
      </c>
      <c r="F11" s="44">
        <v>160514.56764600001</v>
      </c>
      <c r="G11" s="66">
        <v>0.20719199999999999</v>
      </c>
      <c r="H11" s="43">
        <v>221</v>
      </c>
      <c r="I11" s="44">
        <v>181774.75123699999</v>
      </c>
      <c r="J11" s="74">
        <v>0.40723999999999999</v>
      </c>
      <c r="K11" s="44">
        <v>363</v>
      </c>
      <c r="L11" s="44">
        <v>147571.03989499999</v>
      </c>
      <c r="M11" s="66">
        <v>8.5399000000000003E-2</v>
      </c>
      <c r="N11" s="43">
        <v>0</v>
      </c>
      <c r="O11" s="44">
        <v>0</v>
      </c>
      <c r="P11" s="74">
        <v>0</v>
      </c>
    </row>
    <row r="12" spans="1:16" ht="15" customHeight="1" x14ac:dyDescent="0.2">
      <c r="A12" s="120"/>
      <c r="B12" s="123"/>
      <c r="C12" s="84" t="s">
        <v>50</v>
      </c>
      <c r="D12" s="44">
        <v>685</v>
      </c>
      <c r="E12" s="53">
        <v>9.9447999999999995E-2</v>
      </c>
      <c r="F12" s="44">
        <v>185110.88401099999</v>
      </c>
      <c r="G12" s="66">
        <v>0.38394200000000001</v>
      </c>
      <c r="H12" s="43">
        <v>251</v>
      </c>
      <c r="I12" s="44">
        <v>216774.586473</v>
      </c>
      <c r="J12" s="74">
        <v>0.669323</v>
      </c>
      <c r="K12" s="44">
        <v>434</v>
      </c>
      <c r="L12" s="44">
        <v>166798.466228</v>
      </c>
      <c r="M12" s="66">
        <v>0.21889400000000001</v>
      </c>
      <c r="N12" s="43">
        <v>0</v>
      </c>
      <c r="O12" s="44">
        <v>0</v>
      </c>
      <c r="P12" s="74">
        <v>0</v>
      </c>
    </row>
    <row r="13" spans="1:16" ht="15" customHeight="1" x14ac:dyDescent="0.2">
      <c r="A13" s="120"/>
      <c r="B13" s="123"/>
      <c r="C13" s="84" t="s">
        <v>51</v>
      </c>
      <c r="D13" s="44">
        <v>509</v>
      </c>
      <c r="E13" s="53">
        <v>8.3607000000000001E-2</v>
      </c>
      <c r="F13" s="44">
        <v>203412.93559899999</v>
      </c>
      <c r="G13" s="66">
        <v>0.54813400000000001</v>
      </c>
      <c r="H13" s="43">
        <v>171</v>
      </c>
      <c r="I13" s="44">
        <v>235761.31791300001</v>
      </c>
      <c r="J13" s="74">
        <v>0.78362600000000004</v>
      </c>
      <c r="K13" s="44">
        <v>338</v>
      </c>
      <c r="L13" s="44">
        <v>187047.33389499999</v>
      </c>
      <c r="M13" s="66">
        <v>0.42899399999999999</v>
      </c>
      <c r="N13" s="43">
        <v>0</v>
      </c>
      <c r="O13" s="44">
        <v>0</v>
      </c>
      <c r="P13" s="74">
        <v>0</v>
      </c>
    </row>
    <row r="14" spans="1:16" s="3" customFormat="1" ht="15" customHeight="1" x14ac:dyDescent="0.2">
      <c r="A14" s="120"/>
      <c r="B14" s="123"/>
      <c r="C14" s="84" t="s">
        <v>52</v>
      </c>
      <c r="D14" s="35">
        <v>381</v>
      </c>
      <c r="E14" s="55">
        <v>7.0660000000000001E-2</v>
      </c>
      <c r="F14" s="35">
        <v>213137.20669600001</v>
      </c>
      <c r="G14" s="68">
        <v>0.61417299999999997</v>
      </c>
      <c r="H14" s="43">
        <v>124</v>
      </c>
      <c r="I14" s="44">
        <v>211997.09703400001</v>
      </c>
      <c r="J14" s="74">
        <v>0.62903200000000004</v>
      </c>
      <c r="K14" s="35">
        <v>257</v>
      </c>
      <c r="L14" s="35">
        <v>213687.298518</v>
      </c>
      <c r="M14" s="68">
        <v>0.60700399999999999</v>
      </c>
      <c r="N14" s="43">
        <v>0</v>
      </c>
      <c r="O14" s="44">
        <v>0</v>
      </c>
      <c r="P14" s="74">
        <v>0</v>
      </c>
    </row>
    <row r="15" spans="1:16" ht="15" customHeight="1" x14ac:dyDescent="0.2">
      <c r="A15" s="120"/>
      <c r="B15" s="123"/>
      <c r="C15" s="84" t="s">
        <v>53</v>
      </c>
      <c r="D15" s="44">
        <v>326</v>
      </c>
      <c r="E15" s="53">
        <v>7.0638999999999993E-2</v>
      </c>
      <c r="F15" s="44">
        <v>226877.80175099999</v>
      </c>
      <c r="G15" s="66">
        <v>0.70858900000000002</v>
      </c>
      <c r="H15" s="43">
        <v>94</v>
      </c>
      <c r="I15" s="44">
        <v>213608.11591399999</v>
      </c>
      <c r="J15" s="74">
        <v>0.60638300000000001</v>
      </c>
      <c r="K15" s="44">
        <v>232</v>
      </c>
      <c r="L15" s="44">
        <v>232254.31239199999</v>
      </c>
      <c r="M15" s="66">
        <v>0.75</v>
      </c>
      <c r="N15" s="43">
        <v>0</v>
      </c>
      <c r="O15" s="44">
        <v>0</v>
      </c>
      <c r="P15" s="74">
        <v>0</v>
      </c>
    </row>
    <row r="16" spans="1:16" ht="15" customHeight="1" x14ac:dyDescent="0.2">
      <c r="A16" s="120"/>
      <c r="B16" s="123"/>
      <c r="C16" s="84" t="s">
        <v>54</v>
      </c>
      <c r="D16" s="44">
        <v>245</v>
      </c>
      <c r="E16" s="53">
        <v>7.0849999999999996E-2</v>
      </c>
      <c r="F16" s="44">
        <v>205751.47453199999</v>
      </c>
      <c r="G16" s="66">
        <v>0.45306099999999999</v>
      </c>
      <c r="H16" s="43">
        <v>83</v>
      </c>
      <c r="I16" s="44">
        <v>199122.02499400001</v>
      </c>
      <c r="J16" s="74">
        <v>0.37349399999999999</v>
      </c>
      <c r="K16" s="44">
        <v>162</v>
      </c>
      <c r="L16" s="44">
        <v>209148.04435700001</v>
      </c>
      <c r="M16" s="66">
        <v>0.49382700000000002</v>
      </c>
      <c r="N16" s="43">
        <v>0</v>
      </c>
      <c r="O16" s="44">
        <v>0</v>
      </c>
      <c r="P16" s="74">
        <v>0</v>
      </c>
    </row>
    <row r="17" spans="1:16" ht="15" customHeight="1" x14ac:dyDescent="0.2">
      <c r="A17" s="120"/>
      <c r="B17" s="123"/>
      <c r="C17" s="84" t="s">
        <v>55</v>
      </c>
      <c r="D17" s="44">
        <v>250</v>
      </c>
      <c r="E17" s="53">
        <v>8.1592999999999999E-2</v>
      </c>
      <c r="F17" s="44">
        <v>221196.04483500001</v>
      </c>
      <c r="G17" s="66">
        <v>0.36</v>
      </c>
      <c r="H17" s="43">
        <v>126</v>
      </c>
      <c r="I17" s="44">
        <v>205520.76895100001</v>
      </c>
      <c r="J17" s="74">
        <v>0.13492100000000001</v>
      </c>
      <c r="K17" s="44">
        <v>124</v>
      </c>
      <c r="L17" s="44">
        <v>237124.14775</v>
      </c>
      <c r="M17" s="66">
        <v>0.58870999999999996</v>
      </c>
      <c r="N17" s="43">
        <v>0</v>
      </c>
      <c r="O17" s="44">
        <v>0</v>
      </c>
      <c r="P17" s="74">
        <v>0</v>
      </c>
    </row>
    <row r="18" spans="1:16" s="3" customFormat="1" ht="15" customHeight="1" x14ac:dyDescent="0.2">
      <c r="A18" s="120"/>
      <c r="B18" s="123"/>
      <c r="C18" s="84" t="s">
        <v>56</v>
      </c>
      <c r="D18" s="35">
        <v>373</v>
      </c>
      <c r="E18" s="55">
        <v>6.6571000000000005E-2</v>
      </c>
      <c r="F18" s="35">
        <v>240556.37006399999</v>
      </c>
      <c r="G18" s="68">
        <v>0.31099199999999999</v>
      </c>
      <c r="H18" s="43">
        <v>152</v>
      </c>
      <c r="I18" s="44">
        <v>206710.015957</v>
      </c>
      <c r="J18" s="74">
        <v>7.8947000000000003E-2</v>
      </c>
      <c r="K18" s="35">
        <v>221</v>
      </c>
      <c r="L18" s="35">
        <v>263835.31044500001</v>
      </c>
      <c r="M18" s="68">
        <v>0.47058800000000001</v>
      </c>
      <c r="N18" s="43">
        <v>0</v>
      </c>
      <c r="O18" s="44">
        <v>0</v>
      </c>
      <c r="P18" s="74">
        <v>0</v>
      </c>
    </row>
    <row r="19" spans="1:16" s="3" customFormat="1" ht="15" customHeight="1" x14ac:dyDescent="0.2">
      <c r="A19" s="121"/>
      <c r="B19" s="124"/>
      <c r="C19" s="85" t="s">
        <v>9</v>
      </c>
      <c r="D19" s="46">
        <v>3570</v>
      </c>
      <c r="E19" s="54">
        <v>8.7264999999999995E-2</v>
      </c>
      <c r="F19" s="46">
        <v>197634.41388000001</v>
      </c>
      <c r="G19" s="67">
        <v>0.413165</v>
      </c>
      <c r="H19" s="87">
        <v>1300</v>
      </c>
      <c r="I19" s="46">
        <v>205213.534124</v>
      </c>
      <c r="J19" s="75">
        <v>0.467692</v>
      </c>
      <c r="K19" s="46">
        <v>2270</v>
      </c>
      <c r="L19" s="46">
        <v>193293.948542</v>
      </c>
      <c r="M19" s="67">
        <v>0.381938</v>
      </c>
      <c r="N19" s="87">
        <v>0</v>
      </c>
      <c r="O19" s="46">
        <v>0</v>
      </c>
      <c r="P19" s="75">
        <v>0</v>
      </c>
    </row>
    <row r="20" spans="1:16" ht="15" customHeight="1" x14ac:dyDescent="0.2">
      <c r="A20" s="119">
        <v>2</v>
      </c>
      <c r="B20" s="122" t="s">
        <v>57</v>
      </c>
      <c r="C20" s="84" t="s">
        <v>46</v>
      </c>
      <c r="D20" s="44">
        <v>12</v>
      </c>
      <c r="E20" s="53">
        <v>0.26086999999999999</v>
      </c>
      <c r="F20" s="44">
        <v>108556.75</v>
      </c>
      <c r="G20" s="66">
        <v>8.3333000000000004E-2</v>
      </c>
      <c r="H20" s="43">
        <v>5</v>
      </c>
      <c r="I20" s="44">
        <v>123102.39999999999</v>
      </c>
      <c r="J20" s="74">
        <v>0.2</v>
      </c>
      <c r="K20" s="44">
        <v>7</v>
      </c>
      <c r="L20" s="44">
        <v>98167</v>
      </c>
      <c r="M20" s="66">
        <v>0</v>
      </c>
      <c r="N20" s="43">
        <v>0</v>
      </c>
      <c r="O20" s="44">
        <v>0</v>
      </c>
      <c r="P20" s="74">
        <v>0</v>
      </c>
    </row>
    <row r="21" spans="1:16" ht="15" customHeight="1" x14ac:dyDescent="0.2">
      <c r="A21" s="120"/>
      <c r="B21" s="123"/>
      <c r="C21" s="84" t="s">
        <v>47</v>
      </c>
      <c r="D21" s="44">
        <v>67</v>
      </c>
      <c r="E21" s="53">
        <v>0.46206900000000001</v>
      </c>
      <c r="F21" s="44">
        <v>137195.313433</v>
      </c>
      <c r="G21" s="66">
        <v>0.104478</v>
      </c>
      <c r="H21" s="43">
        <v>19</v>
      </c>
      <c r="I21" s="44">
        <v>141152.421053</v>
      </c>
      <c r="J21" s="74">
        <v>0.105263</v>
      </c>
      <c r="K21" s="44">
        <v>48</v>
      </c>
      <c r="L21" s="44">
        <v>135628.95833299999</v>
      </c>
      <c r="M21" s="66">
        <v>0.104167</v>
      </c>
      <c r="N21" s="43">
        <v>0</v>
      </c>
      <c r="O21" s="44">
        <v>0</v>
      </c>
      <c r="P21" s="74">
        <v>0</v>
      </c>
    </row>
    <row r="22" spans="1:16" ht="15" customHeight="1" x14ac:dyDescent="0.2">
      <c r="A22" s="120"/>
      <c r="B22" s="123"/>
      <c r="C22" s="84" t="s">
        <v>48</v>
      </c>
      <c r="D22" s="44">
        <v>444</v>
      </c>
      <c r="E22" s="53">
        <v>0.33408599999999999</v>
      </c>
      <c r="F22" s="44">
        <v>151578.725225</v>
      </c>
      <c r="G22" s="66">
        <v>5.8559E-2</v>
      </c>
      <c r="H22" s="43">
        <v>187</v>
      </c>
      <c r="I22" s="44">
        <v>153304.096257</v>
      </c>
      <c r="J22" s="74">
        <v>4.2781E-2</v>
      </c>
      <c r="K22" s="44">
        <v>257</v>
      </c>
      <c r="L22" s="44">
        <v>150323.29961099999</v>
      </c>
      <c r="M22" s="66">
        <v>7.0039000000000004E-2</v>
      </c>
      <c r="N22" s="43">
        <v>0</v>
      </c>
      <c r="O22" s="44">
        <v>0</v>
      </c>
      <c r="P22" s="74">
        <v>0</v>
      </c>
    </row>
    <row r="23" spans="1:16" ht="15" customHeight="1" x14ac:dyDescent="0.2">
      <c r="A23" s="120"/>
      <c r="B23" s="123"/>
      <c r="C23" s="84" t="s">
        <v>49</v>
      </c>
      <c r="D23" s="44">
        <v>400</v>
      </c>
      <c r="E23" s="53">
        <v>9.3413999999999997E-2</v>
      </c>
      <c r="F23" s="44">
        <v>165150.32500000001</v>
      </c>
      <c r="G23" s="66">
        <v>0.16750000000000001</v>
      </c>
      <c r="H23" s="43">
        <v>145</v>
      </c>
      <c r="I23" s="44">
        <v>163589.24137900001</v>
      </c>
      <c r="J23" s="74">
        <v>0.13103400000000001</v>
      </c>
      <c r="K23" s="44">
        <v>255</v>
      </c>
      <c r="L23" s="44">
        <v>166038</v>
      </c>
      <c r="M23" s="66">
        <v>0.18823500000000001</v>
      </c>
      <c r="N23" s="43">
        <v>0</v>
      </c>
      <c r="O23" s="44">
        <v>0</v>
      </c>
      <c r="P23" s="74">
        <v>0</v>
      </c>
    </row>
    <row r="24" spans="1:16" ht="15" customHeight="1" x14ac:dyDescent="0.2">
      <c r="A24" s="120"/>
      <c r="B24" s="123"/>
      <c r="C24" s="84" t="s">
        <v>50</v>
      </c>
      <c r="D24" s="44">
        <v>313</v>
      </c>
      <c r="E24" s="53">
        <v>4.5441000000000002E-2</v>
      </c>
      <c r="F24" s="44">
        <v>178267.162939</v>
      </c>
      <c r="G24" s="66">
        <v>0.25878600000000002</v>
      </c>
      <c r="H24" s="43">
        <v>127</v>
      </c>
      <c r="I24" s="44">
        <v>188549.685039</v>
      </c>
      <c r="J24" s="74">
        <v>0.33070899999999998</v>
      </c>
      <c r="K24" s="44">
        <v>186</v>
      </c>
      <c r="L24" s="44">
        <v>171246.301075</v>
      </c>
      <c r="M24" s="66">
        <v>0.209677</v>
      </c>
      <c r="N24" s="43">
        <v>0</v>
      </c>
      <c r="O24" s="44">
        <v>0</v>
      </c>
      <c r="P24" s="74">
        <v>0</v>
      </c>
    </row>
    <row r="25" spans="1:16" ht="15" customHeight="1" x14ac:dyDescent="0.2">
      <c r="A25" s="120"/>
      <c r="B25" s="123"/>
      <c r="C25" s="84" t="s">
        <v>51</v>
      </c>
      <c r="D25" s="44">
        <v>220</v>
      </c>
      <c r="E25" s="53">
        <v>3.6137000000000002E-2</v>
      </c>
      <c r="F25" s="44">
        <v>180399.33636399999</v>
      </c>
      <c r="G25" s="66">
        <v>0.27727299999999999</v>
      </c>
      <c r="H25" s="43">
        <v>63</v>
      </c>
      <c r="I25" s="44">
        <v>181034.93650800001</v>
      </c>
      <c r="J25" s="74">
        <v>0.269841</v>
      </c>
      <c r="K25" s="44">
        <v>157</v>
      </c>
      <c r="L25" s="44">
        <v>180144.286624</v>
      </c>
      <c r="M25" s="66">
        <v>0.28025499999999998</v>
      </c>
      <c r="N25" s="43">
        <v>0</v>
      </c>
      <c r="O25" s="44">
        <v>0</v>
      </c>
      <c r="P25" s="74">
        <v>0</v>
      </c>
    </row>
    <row r="26" spans="1:16" s="3" customFormat="1" ht="15" customHeight="1" x14ac:dyDescent="0.2">
      <c r="A26" s="120"/>
      <c r="B26" s="123"/>
      <c r="C26" s="84" t="s">
        <v>52</v>
      </c>
      <c r="D26" s="35">
        <v>144</v>
      </c>
      <c r="E26" s="55">
        <v>2.6706000000000001E-2</v>
      </c>
      <c r="F26" s="35">
        <v>205498.25694399999</v>
      </c>
      <c r="G26" s="68">
        <v>0.46527800000000002</v>
      </c>
      <c r="H26" s="43">
        <v>47</v>
      </c>
      <c r="I26" s="44">
        <v>216444.02127699999</v>
      </c>
      <c r="J26" s="74">
        <v>0.46808499999999997</v>
      </c>
      <c r="K26" s="35">
        <v>97</v>
      </c>
      <c r="L26" s="35">
        <v>200194.63917499999</v>
      </c>
      <c r="M26" s="68">
        <v>0.463918</v>
      </c>
      <c r="N26" s="43">
        <v>0</v>
      </c>
      <c r="O26" s="44">
        <v>0</v>
      </c>
      <c r="P26" s="74">
        <v>0</v>
      </c>
    </row>
    <row r="27" spans="1:16" ht="15" customHeight="1" x14ac:dyDescent="0.2">
      <c r="A27" s="120"/>
      <c r="B27" s="123"/>
      <c r="C27" s="84" t="s">
        <v>53</v>
      </c>
      <c r="D27" s="44">
        <v>114</v>
      </c>
      <c r="E27" s="53">
        <v>2.4702000000000002E-2</v>
      </c>
      <c r="F27" s="44">
        <v>184307.24561400001</v>
      </c>
      <c r="G27" s="66">
        <v>0.27193000000000001</v>
      </c>
      <c r="H27" s="43">
        <v>31</v>
      </c>
      <c r="I27" s="44">
        <v>168847</v>
      </c>
      <c r="J27" s="74">
        <v>0.193548</v>
      </c>
      <c r="K27" s="44">
        <v>83</v>
      </c>
      <c r="L27" s="44">
        <v>190081.554217</v>
      </c>
      <c r="M27" s="66">
        <v>0.301205</v>
      </c>
      <c r="N27" s="43">
        <v>0</v>
      </c>
      <c r="O27" s="44">
        <v>0</v>
      </c>
      <c r="P27" s="74">
        <v>0</v>
      </c>
    </row>
    <row r="28" spans="1:16" ht="15" customHeight="1" x14ac:dyDescent="0.2">
      <c r="A28" s="120"/>
      <c r="B28" s="123"/>
      <c r="C28" s="84" t="s">
        <v>54</v>
      </c>
      <c r="D28" s="44">
        <v>38</v>
      </c>
      <c r="E28" s="53">
        <v>1.0989000000000001E-2</v>
      </c>
      <c r="F28" s="44">
        <v>232076.36842099999</v>
      </c>
      <c r="G28" s="66">
        <v>0.44736799999999999</v>
      </c>
      <c r="H28" s="43">
        <v>15</v>
      </c>
      <c r="I28" s="44">
        <v>269337.93333299999</v>
      </c>
      <c r="J28" s="74">
        <v>0.93333299999999997</v>
      </c>
      <c r="K28" s="44">
        <v>23</v>
      </c>
      <c r="L28" s="44">
        <v>207775.34782600001</v>
      </c>
      <c r="M28" s="66">
        <v>0.130435</v>
      </c>
      <c r="N28" s="43">
        <v>0</v>
      </c>
      <c r="O28" s="44">
        <v>0</v>
      </c>
      <c r="P28" s="74">
        <v>0</v>
      </c>
    </row>
    <row r="29" spans="1:16" ht="15" customHeight="1" x14ac:dyDescent="0.2">
      <c r="A29" s="120"/>
      <c r="B29" s="123"/>
      <c r="C29" s="84" t="s">
        <v>55</v>
      </c>
      <c r="D29" s="44">
        <v>21</v>
      </c>
      <c r="E29" s="53">
        <v>6.8539999999999998E-3</v>
      </c>
      <c r="F29" s="44">
        <v>220502.38095200001</v>
      </c>
      <c r="G29" s="66">
        <v>0.238095</v>
      </c>
      <c r="H29" s="43">
        <v>15</v>
      </c>
      <c r="I29" s="44">
        <v>185368.8</v>
      </c>
      <c r="J29" s="74">
        <v>0.13333300000000001</v>
      </c>
      <c r="K29" s="44">
        <v>6</v>
      </c>
      <c r="L29" s="44">
        <v>308336.33333300002</v>
      </c>
      <c r="M29" s="66">
        <v>0.5</v>
      </c>
      <c r="N29" s="43">
        <v>0</v>
      </c>
      <c r="O29" s="44">
        <v>0</v>
      </c>
      <c r="P29" s="74">
        <v>0</v>
      </c>
    </row>
    <row r="30" spans="1:16" s="3" customFormat="1" ht="15" customHeight="1" x14ac:dyDescent="0.2">
      <c r="A30" s="120"/>
      <c r="B30" s="123"/>
      <c r="C30" s="84" t="s">
        <v>56</v>
      </c>
      <c r="D30" s="35">
        <v>18</v>
      </c>
      <c r="E30" s="55">
        <v>3.2130000000000001E-3</v>
      </c>
      <c r="F30" s="35">
        <v>161559.27777799999</v>
      </c>
      <c r="G30" s="68">
        <v>0.222222</v>
      </c>
      <c r="H30" s="43">
        <v>13</v>
      </c>
      <c r="I30" s="44">
        <v>119338.846154</v>
      </c>
      <c r="J30" s="74">
        <v>0.15384600000000001</v>
      </c>
      <c r="K30" s="35">
        <v>5</v>
      </c>
      <c r="L30" s="35">
        <v>271332.40000000002</v>
      </c>
      <c r="M30" s="68">
        <v>0.4</v>
      </c>
      <c r="N30" s="43">
        <v>0</v>
      </c>
      <c r="O30" s="44">
        <v>0</v>
      </c>
      <c r="P30" s="74">
        <v>0</v>
      </c>
    </row>
    <row r="31" spans="1:16" s="3" customFormat="1" ht="15" customHeight="1" x14ac:dyDescent="0.2">
      <c r="A31" s="121"/>
      <c r="B31" s="124"/>
      <c r="C31" s="85" t="s">
        <v>9</v>
      </c>
      <c r="D31" s="46">
        <v>1791</v>
      </c>
      <c r="E31" s="54">
        <v>4.3778999999999998E-2</v>
      </c>
      <c r="F31" s="46">
        <v>171022.68062500001</v>
      </c>
      <c r="G31" s="67">
        <v>0.20491300000000001</v>
      </c>
      <c r="H31" s="87">
        <v>667</v>
      </c>
      <c r="I31" s="46">
        <v>172137.71664200001</v>
      </c>
      <c r="J31" s="75">
        <v>0.202399</v>
      </c>
      <c r="K31" s="46">
        <v>1124</v>
      </c>
      <c r="L31" s="46">
        <v>170361</v>
      </c>
      <c r="M31" s="67">
        <v>0.20640600000000001</v>
      </c>
      <c r="N31" s="87">
        <v>0</v>
      </c>
      <c r="O31" s="46">
        <v>0</v>
      </c>
      <c r="P31" s="75">
        <v>0</v>
      </c>
    </row>
    <row r="32" spans="1:16" ht="15" customHeight="1" x14ac:dyDescent="0.2">
      <c r="A32" s="119">
        <v>3</v>
      </c>
      <c r="B32" s="122" t="s">
        <v>58</v>
      </c>
      <c r="C32" s="84" t="s">
        <v>46</v>
      </c>
      <c r="D32" s="44">
        <v>6</v>
      </c>
      <c r="E32" s="44">
        <v>0</v>
      </c>
      <c r="F32" s="44">
        <v>49453.035520999998</v>
      </c>
      <c r="G32" s="66">
        <v>8.3333000000000004E-2</v>
      </c>
      <c r="H32" s="43">
        <v>1</v>
      </c>
      <c r="I32" s="44">
        <v>61458.328695999997</v>
      </c>
      <c r="J32" s="74">
        <v>0.2</v>
      </c>
      <c r="K32" s="44">
        <v>5</v>
      </c>
      <c r="L32" s="44">
        <v>44143.999171000003</v>
      </c>
      <c r="M32" s="66">
        <v>0</v>
      </c>
      <c r="N32" s="43">
        <v>0</v>
      </c>
      <c r="O32" s="44">
        <v>0</v>
      </c>
      <c r="P32" s="74">
        <v>0</v>
      </c>
    </row>
    <row r="33" spans="1:16" ht="15" customHeight="1" x14ac:dyDescent="0.2">
      <c r="A33" s="120"/>
      <c r="B33" s="123"/>
      <c r="C33" s="84" t="s">
        <v>47</v>
      </c>
      <c r="D33" s="44">
        <v>48</v>
      </c>
      <c r="E33" s="44">
        <v>0</v>
      </c>
      <c r="F33" s="44">
        <v>-10027.780452999999</v>
      </c>
      <c r="G33" s="66">
        <v>5.1846000000000003E-2</v>
      </c>
      <c r="H33" s="43">
        <v>15</v>
      </c>
      <c r="I33" s="44">
        <v>22185.455945000002</v>
      </c>
      <c r="J33" s="74">
        <v>0.105263</v>
      </c>
      <c r="K33" s="44">
        <v>33</v>
      </c>
      <c r="L33" s="44">
        <v>-19129.103227</v>
      </c>
      <c r="M33" s="66">
        <v>3.7499999999999999E-2</v>
      </c>
      <c r="N33" s="43">
        <v>0</v>
      </c>
      <c r="O33" s="44">
        <v>0</v>
      </c>
      <c r="P33" s="74">
        <v>0</v>
      </c>
    </row>
    <row r="34" spans="1:16" ht="15" customHeight="1" x14ac:dyDescent="0.2">
      <c r="A34" s="120"/>
      <c r="B34" s="123"/>
      <c r="C34" s="84" t="s">
        <v>48</v>
      </c>
      <c r="D34" s="44">
        <v>252</v>
      </c>
      <c r="E34" s="44">
        <v>0</v>
      </c>
      <c r="F34" s="44">
        <v>7197.1544800000001</v>
      </c>
      <c r="G34" s="66">
        <v>-9.2482999999999996E-2</v>
      </c>
      <c r="H34" s="43">
        <v>117</v>
      </c>
      <c r="I34" s="44">
        <v>-3093.808141</v>
      </c>
      <c r="J34" s="74">
        <v>-0.25721899999999998</v>
      </c>
      <c r="K34" s="44">
        <v>135</v>
      </c>
      <c r="L34" s="44">
        <v>12836.346535999999</v>
      </c>
      <c r="M34" s="66">
        <v>4.4650000000000002E-3</v>
      </c>
      <c r="N34" s="43">
        <v>0</v>
      </c>
      <c r="O34" s="44">
        <v>0</v>
      </c>
      <c r="P34" s="74">
        <v>0</v>
      </c>
    </row>
    <row r="35" spans="1:16" ht="15" customHeight="1" x14ac:dyDescent="0.2">
      <c r="A35" s="120"/>
      <c r="B35" s="123"/>
      <c r="C35" s="84" t="s">
        <v>49</v>
      </c>
      <c r="D35" s="44">
        <v>-184</v>
      </c>
      <c r="E35" s="44">
        <v>0</v>
      </c>
      <c r="F35" s="44">
        <v>4635.7573540000003</v>
      </c>
      <c r="G35" s="66">
        <v>-3.9691999999999998E-2</v>
      </c>
      <c r="H35" s="43">
        <v>-76</v>
      </c>
      <c r="I35" s="44">
        <v>-18185.509858000001</v>
      </c>
      <c r="J35" s="74">
        <v>-0.27620499999999998</v>
      </c>
      <c r="K35" s="44">
        <v>-108</v>
      </c>
      <c r="L35" s="44">
        <v>18466.960104999998</v>
      </c>
      <c r="M35" s="66">
        <v>0.102836</v>
      </c>
      <c r="N35" s="43">
        <v>0</v>
      </c>
      <c r="O35" s="44">
        <v>0</v>
      </c>
      <c r="P35" s="74">
        <v>0</v>
      </c>
    </row>
    <row r="36" spans="1:16" ht="15" customHeight="1" x14ac:dyDescent="0.2">
      <c r="A36" s="120"/>
      <c r="B36" s="123"/>
      <c r="C36" s="84" t="s">
        <v>50</v>
      </c>
      <c r="D36" s="44">
        <v>-372</v>
      </c>
      <c r="E36" s="44">
        <v>0</v>
      </c>
      <c r="F36" s="44">
        <v>-6843.7210720000003</v>
      </c>
      <c r="G36" s="66">
        <v>-0.12515599999999999</v>
      </c>
      <c r="H36" s="43">
        <v>-124</v>
      </c>
      <c r="I36" s="44">
        <v>-28224.901432999999</v>
      </c>
      <c r="J36" s="74">
        <v>-0.33861400000000003</v>
      </c>
      <c r="K36" s="44">
        <v>-248</v>
      </c>
      <c r="L36" s="44">
        <v>4447.8348470000001</v>
      </c>
      <c r="M36" s="66">
        <v>-9.2169999999999995E-3</v>
      </c>
      <c r="N36" s="43">
        <v>0</v>
      </c>
      <c r="O36" s="44">
        <v>0</v>
      </c>
      <c r="P36" s="74">
        <v>0</v>
      </c>
    </row>
    <row r="37" spans="1:16" ht="15" customHeight="1" x14ac:dyDescent="0.2">
      <c r="A37" s="120"/>
      <c r="B37" s="123"/>
      <c r="C37" s="84" t="s">
        <v>51</v>
      </c>
      <c r="D37" s="44">
        <v>-289</v>
      </c>
      <c r="E37" s="44">
        <v>0</v>
      </c>
      <c r="F37" s="44">
        <v>-23013.599235000001</v>
      </c>
      <c r="G37" s="66">
        <v>-0.27086100000000002</v>
      </c>
      <c r="H37" s="43">
        <v>-108</v>
      </c>
      <c r="I37" s="44">
        <v>-54726.381405</v>
      </c>
      <c r="J37" s="74">
        <v>-0.51378400000000002</v>
      </c>
      <c r="K37" s="44">
        <v>-181</v>
      </c>
      <c r="L37" s="44">
        <v>-6903.0472710000004</v>
      </c>
      <c r="M37" s="66">
        <v>-0.14873900000000001</v>
      </c>
      <c r="N37" s="43">
        <v>0</v>
      </c>
      <c r="O37" s="44">
        <v>0</v>
      </c>
      <c r="P37" s="74">
        <v>0</v>
      </c>
    </row>
    <row r="38" spans="1:16" s="3" customFormat="1" ht="15" customHeight="1" x14ac:dyDescent="0.2">
      <c r="A38" s="120"/>
      <c r="B38" s="123"/>
      <c r="C38" s="84" t="s">
        <v>52</v>
      </c>
      <c r="D38" s="35">
        <v>-237</v>
      </c>
      <c r="E38" s="35">
        <v>0</v>
      </c>
      <c r="F38" s="35">
        <v>-7638.9497520000004</v>
      </c>
      <c r="G38" s="68">
        <v>-0.148895</v>
      </c>
      <c r="H38" s="43">
        <v>-77</v>
      </c>
      <c r="I38" s="44">
        <v>4446.9242430000004</v>
      </c>
      <c r="J38" s="74">
        <v>-0.16094700000000001</v>
      </c>
      <c r="K38" s="35">
        <v>-160</v>
      </c>
      <c r="L38" s="35">
        <v>-13492.659342000001</v>
      </c>
      <c r="M38" s="68">
        <v>-0.14308599999999999</v>
      </c>
      <c r="N38" s="43">
        <v>0</v>
      </c>
      <c r="O38" s="44">
        <v>0</v>
      </c>
      <c r="P38" s="74">
        <v>0</v>
      </c>
    </row>
    <row r="39" spans="1:16" ht="15" customHeight="1" x14ac:dyDescent="0.2">
      <c r="A39" s="120"/>
      <c r="B39" s="123"/>
      <c r="C39" s="84" t="s">
        <v>53</v>
      </c>
      <c r="D39" s="44">
        <v>-212</v>
      </c>
      <c r="E39" s="44">
        <v>0</v>
      </c>
      <c r="F39" s="44">
        <v>-42570.556137</v>
      </c>
      <c r="G39" s="66">
        <v>-0.43665900000000002</v>
      </c>
      <c r="H39" s="43">
        <v>-63</v>
      </c>
      <c r="I39" s="44">
        <v>-44761.115914000002</v>
      </c>
      <c r="J39" s="74">
        <v>-0.41283500000000001</v>
      </c>
      <c r="K39" s="44">
        <v>-149</v>
      </c>
      <c r="L39" s="44">
        <v>-42172.758176000003</v>
      </c>
      <c r="M39" s="66">
        <v>-0.448795</v>
      </c>
      <c r="N39" s="43">
        <v>0</v>
      </c>
      <c r="O39" s="44">
        <v>0</v>
      </c>
      <c r="P39" s="74">
        <v>0</v>
      </c>
    </row>
    <row r="40" spans="1:16" ht="15" customHeight="1" x14ac:dyDescent="0.2">
      <c r="A40" s="120"/>
      <c r="B40" s="123"/>
      <c r="C40" s="84" t="s">
        <v>54</v>
      </c>
      <c r="D40" s="44">
        <v>-207</v>
      </c>
      <c r="E40" s="44">
        <v>0</v>
      </c>
      <c r="F40" s="44">
        <v>26324.893888999999</v>
      </c>
      <c r="G40" s="66">
        <v>-5.6930000000000001E-3</v>
      </c>
      <c r="H40" s="43">
        <v>-68</v>
      </c>
      <c r="I40" s="44">
        <v>70215.908339999994</v>
      </c>
      <c r="J40" s="74">
        <v>0.55983899999999998</v>
      </c>
      <c r="K40" s="44">
        <v>-139</v>
      </c>
      <c r="L40" s="44">
        <v>-1372.696531</v>
      </c>
      <c r="M40" s="66">
        <v>-0.36339199999999999</v>
      </c>
      <c r="N40" s="43">
        <v>0</v>
      </c>
      <c r="O40" s="44">
        <v>0</v>
      </c>
      <c r="P40" s="74">
        <v>0</v>
      </c>
    </row>
    <row r="41" spans="1:16" ht="15" customHeight="1" x14ac:dyDescent="0.2">
      <c r="A41" s="120"/>
      <c r="B41" s="123"/>
      <c r="C41" s="84" t="s">
        <v>55</v>
      </c>
      <c r="D41" s="44">
        <v>-229</v>
      </c>
      <c r="E41" s="44">
        <v>0</v>
      </c>
      <c r="F41" s="44">
        <v>-693.66388300000006</v>
      </c>
      <c r="G41" s="66">
        <v>-0.121905</v>
      </c>
      <c r="H41" s="43">
        <v>-111</v>
      </c>
      <c r="I41" s="44">
        <v>-20151.968950999999</v>
      </c>
      <c r="J41" s="74">
        <v>-1.5870000000000001E-3</v>
      </c>
      <c r="K41" s="44">
        <v>-118</v>
      </c>
      <c r="L41" s="44">
        <v>71212.185582999999</v>
      </c>
      <c r="M41" s="66">
        <v>-8.8709999999999997E-2</v>
      </c>
      <c r="N41" s="43">
        <v>0</v>
      </c>
      <c r="O41" s="44">
        <v>0</v>
      </c>
      <c r="P41" s="74">
        <v>0</v>
      </c>
    </row>
    <row r="42" spans="1:16" s="3" customFormat="1" ht="15" customHeight="1" x14ac:dyDescent="0.2">
      <c r="A42" s="120"/>
      <c r="B42" s="123"/>
      <c r="C42" s="84" t="s">
        <v>56</v>
      </c>
      <c r="D42" s="35">
        <v>-355</v>
      </c>
      <c r="E42" s="35">
        <v>0</v>
      </c>
      <c r="F42" s="35">
        <v>-78997.092285999999</v>
      </c>
      <c r="G42" s="68">
        <v>-8.8770000000000002E-2</v>
      </c>
      <c r="H42" s="43">
        <v>-139</v>
      </c>
      <c r="I42" s="44">
        <v>-87371.169802999997</v>
      </c>
      <c r="J42" s="74">
        <v>7.4898999999999993E-2</v>
      </c>
      <c r="K42" s="35">
        <v>-216</v>
      </c>
      <c r="L42" s="35">
        <v>7497.0895549999996</v>
      </c>
      <c r="M42" s="68">
        <v>-7.0587999999999998E-2</v>
      </c>
      <c r="N42" s="43">
        <v>0</v>
      </c>
      <c r="O42" s="44">
        <v>0</v>
      </c>
      <c r="P42" s="74">
        <v>0</v>
      </c>
    </row>
    <row r="43" spans="1:16" s="3" customFormat="1" ht="15" customHeight="1" x14ac:dyDescent="0.2">
      <c r="A43" s="121"/>
      <c r="B43" s="124"/>
      <c r="C43" s="85" t="s">
        <v>9</v>
      </c>
      <c r="D43" s="46">
        <v>-1779</v>
      </c>
      <c r="E43" s="46">
        <v>0</v>
      </c>
      <c r="F43" s="46">
        <v>-26611.733254999999</v>
      </c>
      <c r="G43" s="67">
        <v>-0.20825199999999999</v>
      </c>
      <c r="H43" s="87">
        <v>-633</v>
      </c>
      <c r="I43" s="46">
        <v>-33075.817481999999</v>
      </c>
      <c r="J43" s="75">
        <v>-0.26529399999999997</v>
      </c>
      <c r="K43" s="46">
        <v>-1146</v>
      </c>
      <c r="L43" s="46">
        <v>-22932.948541999998</v>
      </c>
      <c r="M43" s="67">
        <v>-0.17553299999999999</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5</v>
      </c>
      <c r="E45" s="53">
        <v>3.4483E-2</v>
      </c>
      <c r="F45" s="44">
        <v>168310.39999999999</v>
      </c>
      <c r="G45" s="66">
        <v>0.2</v>
      </c>
      <c r="H45" s="43">
        <v>2</v>
      </c>
      <c r="I45" s="44">
        <v>158444.5</v>
      </c>
      <c r="J45" s="74">
        <v>0.5</v>
      </c>
      <c r="K45" s="44">
        <v>3</v>
      </c>
      <c r="L45" s="44">
        <v>174887.66666700001</v>
      </c>
      <c r="M45" s="66">
        <v>0</v>
      </c>
      <c r="N45" s="43">
        <v>0</v>
      </c>
      <c r="O45" s="44">
        <v>0</v>
      </c>
      <c r="P45" s="74">
        <v>0</v>
      </c>
    </row>
    <row r="46" spans="1:16" ht="15" customHeight="1" x14ac:dyDescent="0.2">
      <c r="A46" s="120"/>
      <c r="B46" s="123"/>
      <c r="C46" s="84" t="s">
        <v>48</v>
      </c>
      <c r="D46" s="44">
        <v>76</v>
      </c>
      <c r="E46" s="53">
        <v>5.7186000000000001E-2</v>
      </c>
      <c r="F46" s="44">
        <v>173278.026316</v>
      </c>
      <c r="G46" s="66">
        <v>0.17105300000000001</v>
      </c>
      <c r="H46" s="43">
        <v>27</v>
      </c>
      <c r="I46" s="44">
        <v>184051.33333299999</v>
      </c>
      <c r="J46" s="74">
        <v>0.18518499999999999</v>
      </c>
      <c r="K46" s="44">
        <v>49</v>
      </c>
      <c r="L46" s="44">
        <v>167341.714286</v>
      </c>
      <c r="M46" s="66">
        <v>0.16326499999999999</v>
      </c>
      <c r="N46" s="43">
        <v>0</v>
      </c>
      <c r="O46" s="44">
        <v>0</v>
      </c>
      <c r="P46" s="74">
        <v>0</v>
      </c>
    </row>
    <row r="47" spans="1:16" ht="15" customHeight="1" x14ac:dyDescent="0.2">
      <c r="A47" s="120"/>
      <c r="B47" s="123"/>
      <c r="C47" s="84" t="s">
        <v>49</v>
      </c>
      <c r="D47" s="44">
        <v>341</v>
      </c>
      <c r="E47" s="53">
        <v>7.9635999999999998E-2</v>
      </c>
      <c r="F47" s="44">
        <v>187085.94721400001</v>
      </c>
      <c r="G47" s="66">
        <v>0.27566000000000002</v>
      </c>
      <c r="H47" s="43">
        <v>109</v>
      </c>
      <c r="I47" s="44">
        <v>195440.17431199999</v>
      </c>
      <c r="J47" s="74">
        <v>0.34862399999999999</v>
      </c>
      <c r="K47" s="44">
        <v>232</v>
      </c>
      <c r="L47" s="44">
        <v>183160.90086200001</v>
      </c>
      <c r="M47" s="66">
        <v>0.24137900000000001</v>
      </c>
      <c r="N47" s="43">
        <v>0</v>
      </c>
      <c r="O47" s="44">
        <v>0</v>
      </c>
      <c r="P47" s="74">
        <v>0</v>
      </c>
    </row>
    <row r="48" spans="1:16" ht="15" customHeight="1" x14ac:dyDescent="0.2">
      <c r="A48" s="120"/>
      <c r="B48" s="123"/>
      <c r="C48" s="84" t="s">
        <v>50</v>
      </c>
      <c r="D48" s="44">
        <v>511</v>
      </c>
      <c r="E48" s="53">
        <v>7.4187000000000003E-2</v>
      </c>
      <c r="F48" s="44">
        <v>224607.250489</v>
      </c>
      <c r="G48" s="66">
        <v>0.54207399999999994</v>
      </c>
      <c r="H48" s="43">
        <v>146</v>
      </c>
      <c r="I48" s="44">
        <v>234227.5</v>
      </c>
      <c r="J48" s="74">
        <v>0.63698600000000005</v>
      </c>
      <c r="K48" s="44">
        <v>365</v>
      </c>
      <c r="L48" s="44">
        <v>220759.150685</v>
      </c>
      <c r="M48" s="66">
        <v>0.50410999999999995</v>
      </c>
      <c r="N48" s="43">
        <v>0</v>
      </c>
      <c r="O48" s="44">
        <v>0</v>
      </c>
      <c r="P48" s="74">
        <v>0</v>
      </c>
    </row>
    <row r="49" spans="1:16" ht="15" customHeight="1" x14ac:dyDescent="0.2">
      <c r="A49" s="120"/>
      <c r="B49" s="123"/>
      <c r="C49" s="84" t="s">
        <v>51</v>
      </c>
      <c r="D49" s="44">
        <v>399</v>
      </c>
      <c r="E49" s="53">
        <v>6.5539E-2</v>
      </c>
      <c r="F49" s="44">
        <v>237389.82456099999</v>
      </c>
      <c r="G49" s="66">
        <v>0.65162900000000001</v>
      </c>
      <c r="H49" s="43">
        <v>110</v>
      </c>
      <c r="I49" s="44">
        <v>250038.11818200001</v>
      </c>
      <c r="J49" s="74">
        <v>0.79090899999999997</v>
      </c>
      <c r="K49" s="44">
        <v>289</v>
      </c>
      <c r="L49" s="44">
        <v>232575.595156</v>
      </c>
      <c r="M49" s="66">
        <v>0.59861600000000004</v>
      </c>
      <c r="N49" s="43">
        <v>0</v>
      </c>
      <c r="O49" s="44">
        <v>0</v>
      </c>
      <c r="P49" s="74">
        <v>0</v>
      </c>
    </row>
    <row r="50" spans="1:16" s="3" customFormat="1" ht="15" customHeight="1" x14ac:dyDescent="0.2">
      <c r="A50" s="120"/>
      <c r="B50" s="123"/>
      <c r="C50" s="84" t="s">
        <v>52</v>
      </c>
      <c r="D50" s="35">
        <v>288</v>
      </c>
      <c r="E50" s="55">
        <v>5.3412000000000001E-2</v>
      </c>
      <c r="F50" s="35">
        <v>247987.36458299999</v>
      </c>
      <c r="G50" s="68">
        <v>0.76388900000000004</v>
      </c>
      <c r="H50" s="43">
        <v>87</v>
      </c>
      <c r="I50" s="44">
        <v>260497.85057499999</v>
      </c>
      <c r="J50" s="74">
        <v>0.89655200000000002</v>
      </c>
      <c r="K50" s="35">
        <v>201</v>
      </c>
      <c r="L50" s="35">
        <v>242572.37810900001</v>
      </c>
      <c r="M50" s="68">
        <v>0.70646799999999998</v>
      </c>
      <c r="N50" s="43">
        <v>0</v>
      </c>
      <c r="O50" s="44">
        <v>0</v>
      </c>
      <c r="P50" s="74">
        <v>0</v>
      </c>
    </row>
    <row r="51" spans="1:16" ht="15" customHeight="1" x14ac:dyDescent="0.2">
      <c r="A51" s="120"/>
      <c r="B51" s="123"/>
      <c r="C51" s="84" t="s">
        <v>53</v>
      </c>
      <c r="D51" s="44">
        <v>157</v>
      </c>
      <c r="E51" s="53">
        <v>3.4020000000000002E-2</v>
      </c>
      <c r="F51" s="44">
        <v>257379.89172000001</v>
      </c>
      <c r="G51" s="66">
        <v>0.79617800000000005</v>
      </c>
      <c r="H51" s="43">
        <v>58</v>
      </c>
      <c r="I51" s="44">
        <v>228364.93103400001</v>
      </c>
      <c r="J51" s="74">
        <v>0.46551700000000001</v>
      </c>
      <c r="K51" s="44">
        <v>99</v>
      </c>
      <c r="L51" s="44">
        <v>274378.55555599998</v>
      </c>
      <c r="M51" s="66">
        <v>0.98989899999999997</v>
      </c>
      <c r="N51" s="43">
        <v>0</v>
      </c>
      <c r="O51" s="44">
        <v>0</v>
      </c>
      <c r="P51" s="74">
        <v>0</v>
      </c>
    </row>
    <row r="52" spans="1:16" ht="15" customHeight="1" x14ac:dyDescent="0.2">
      <c r="A52" s="120"/>
      <c r="B52" s="123"/>
      <c r="C52" s="84" t="s">
        <v>54</v>
      </c>
      <c r="D52" s="44">
        <v>71</v>
      </c>
      <c r="E52" s="53">
        <v>2.0532000000000002E-2</v>
      </c>
      <c r="F52" s="44">
        <v>263580.19718299998</v>
      </c>
      <c r="G52" s="66">
        <v>0.63380300000000001</v>
      </c>
      <c r="H52" s="43">
        <v>27</v>
      </c>
      <c r="I52" s="44">
        <v>238553.85185199999</v>
      </c>
      <c r="J52" s="74">
        <v>0.33333299999999999</v>
      </c>
      <c r="K52" s="44">
        <v>44</v>
      </c>
      <c r="L52" s="44">
        <v>278937.272727</v>
      </c>
      <c r="M52" s="66">
        <v>0.81818199999999996</v>
      </c>
      <c r="N52" s="43">
        <v>0</v>
      </c>
      <c r="O52" s="44">
        <v>0</v>
      </c>
      <c r="P52" s="74">
        <v>0</v>
      </c>
    </row>
    <row r="53" spans="1:16" ht="15" customHeight="1" x14ac:dyDescent="0.2">
      <c r="A53" s="120"/>
      <c r="B53" s="123"/>
      <c r="C53" s="84" t="s">
        <v>55</v>
      </c>
      <c r="D53" s="44">
        <v>37</v>
      </c>
      <c r="E53" s="53">
        <v>1.2076E-2</v>
      </c>
      <c r="F53" s="44">
        <v>276323.72973000002</v>
      </c>
      <c r="G53" s="66">
        <v>0.59459499999999998</v>
      </c>
      <c r="H53" s="43">
        <v>12</v>
      </c>
      <c r="I53" s="44">
        <v>272683</v>
      </c>
      <c r="J53" s="74">
        <v>0.41666700000000001</v>
      </c>
      <c r="K53" s="44">
        <v>25</v>
      </c>
      <c r="L53" s="44">
        <v>278071.28000000003</v>
      </c>
      <c r="M53" s="66">
        <v>0.68</v>
      </c>
      <c r="N53" s="43">
        <v>0</v>
      </c>
      <c r="O53" s="44">
        <v>0</v>
      </c>
      <c r="P53" s="74">
        <v>0</v>
      </c>
    </row>
    <row r="54" spans="1:16" s="3" customFormat="1" ht="15" customHeight="1" x14ac:dyDescent="0.2">
      <c r="A54" s="120"/>
      <c r="B54" s="123"/>
      <c r="C54" s="84" t="s">
        <v>56</v>
      </c>
      <c r="D54" s="35">
        <v>12</v>
      </c>
      <c r="E54" s="55">
        <v>2.1419999999999998E-3</v>
      </c>
      <c r="F54" s="35">
        <v>333553</v>
      </c>
      <c r="G54" s="68">
        <v>0.41666700000000001</v>
      </c>
      <c r="H54" s="43">
        <v>3</v>
      </c>
      <c r="I54" s="44">
        <v>212347.33333299999</v>
      </c>
      <c r="J54" s="74">
        <v>0</v>
      </c>
      <c r="K54" s="35">
        <v>9</v>
      </c>
      <c r="L54" s="35">
        <v>373954.88888899999</v>
      </c>
      <c r="M54" s="68">
        <v>0.55555600000000005</v>
      </c>
      <c r="N54" s="43">
        <v>0</v>
      </c>
      <c r="O54" s="44">
        <v>0</v>
      </c>
      <c r="P54" s="74">
        <v>0</v>
      </c>
    </row>
    <row r="55" spans="1:16" s="3" customFormat="1" ht="15" customHeight="1" x14ac:dyDescent="0.2">
      <c r="A55" s="121"/>
      <c r="B55" s="124"/>
      <c r="C55" s="85" t="s">
        <v>9</v>
      </c>
      <c r="D55" s="46">
        <v>1897</v>
      </c>
      <c r="E55" s="54">
        <v>4.6370000000000001E-2</v>
      </c>
      <c r="F55" s="46">
        <v>227764.70585100001</v>
      </c>
      <c r="G55" s="67">
        <v>0.55983099999999997</v>
      </c>
      <c r="H55" s="87">
        <v>581</v>
      </c>
      <c r="I55" s="46">
        <v>231582.328744</v>
      </c>
      <c r="J55" s="75">
        <v>0.59036100000000002</v>
      </c>
      <c r="K55" s="46">
        <v>1316</v>
      </c>
      <c r="L55" s="46">
        <v>226079.265957</v>
      </c>
      <c r="M55" s="67">
        <v>0.54635299999999998</v>
      </c>
      <c r="N55" s="87">
        <v>0</v>
      </c>
      <c r="O55" s="46">
        <v>0</v>
      </c>
      <c r="P55" s="75">
        <v>0</v>
      </c>
    </row>
    <row r="56" spans="1:16" ht="15" customHeight="1" x14ac:dyDescent="0.2">
      <c r="A56" s="119">
        <v>5</v>
      </c>
      <c r="B56" s="122" t="s">
        <v>60</v>
      </c>
      <c r="C56" s="84" t="s">
        <v>46</v>
      </c>
      <c r="D56" s="44">
        <v>46</v>
      </c>
      <c r="E56" s="53">
        <v>1</v>
      </c>
      <c r="F56" s="44">
        <v>69606.173913000006</v>
      </c>
      <c r="G56" s="66">
        <v>6.5216999999999997E-2</v>
      </c>
      <c r="H56" s="43">
        <v>24</v>
      </c>
      <c r="I56" s="44">
        <v>67264.5</v>
      </c>
      <c r="J56" s="74">
        <v>0.125</v>
      </c>
      <c r="K56" s="44">
        <v>22</v>
      </c>
      <c r="L56" s="44">
        <v>72160.727272999997</v>
      </c>
      <c r="M56" s="66">
        <v>0</v>
      </c>
      <c r="N56" s="43">
        <v>0</v>
      </c>
      <c r="O56" s="44">
        <v>0</v>
      </c>
      <c r="P56" s="74">
        <v>0</v>
      </c>
    </row>
    <row r="57" spans="1:16" ht="15" customHeight="1" x14ac:dyDescent="0.2">
      <c r="A57" s="120"/>
      <c r="B57" s="123"/>
      <c r="C57" s="84" t="s">
        <v>47</v>
      </c>
      <c r="D57" s="44">
        <v>145</v>
      </c>
      <c r="E57" s="53">
        <v>1</v>
      </c>
      <c r="F57" s="44">
        <v>133254.537931</v>
      </c>
      <c r="G57" s="66">
        <v>8.2758999999999999E-2</v>
      </c>
      <c r="H57" s="43">
        <v>53</v>
      </c>
      <c r="I57" s="44">
        <v>130170.867925</v>
      </c>
      <c r="J57" s="74">
        <v>0.113208</v>
      </c>
      <c r="K57" s="44">
        <v>92</v>
      </c>
      <c r="L57" s="44">
        <v>135031</v>
      </c>
      <c r="M57" s="66">
        <v>6.5216999999999997E-2</v>
      </c>
      <c r="N57" s="43">
        <v>0</v>
      </c>
      <c r="O57" s="44">
        <v>0</v>
      </c>
      <c r="P57" s="74">
        <v>0</v>
      </c>
    </row>
    <row r="58" spans="1:16" ht="15" customHeight="1" x14ac:dyDescent="0.2">
      <c r="A58" s="120"/>
      <c r="B58" s="123"/>
      <c r="C58" s="84" t="s">
        <v>48</v>
      </c>
      <c r="D58" s="44">
        <v>1329</v>
      </c>
      <c r="E58" s="53">
        <v>1</v>
      </c>
      <c r="F58" s="44">
        <v>162743.33935299999</v>
      </c>
      <c r="G58" s="66">
        <v>9.4808000000000003E-2</v>
      </c>
      <c r="H58" s="43">
        <v>536</v>
      </c>
      <c r="I58" s="44">
        <v>169927.654851</v>
      </c>
      <c r="J58" s="74">
        <v>0.12313399999999999</v>
      </c>
      <c r="K58" s="44">
        <v>793</v>
      </c>
      <c r="L58" s="44">
        <v>157887.35813400001</v>
      </c>
      <c r="M58" s="66">
        <v>7.5661999999999993E-2</v>
      </c>
      <c r="N58" s="43">
        <v>0</v>
      </c>
      <c r="O58" s="44">
        <v>0</v>
      </c>
      <c r="P58" s="74">
        <v>0</v>
      </c>
    </row>
    <row r="59" spans="1:16" ht="15" customHeight="1" x14ac:dyDescent="0.2">
      <c r="A59" s="120"/>
      <c r="B59" s="123"/>
      <c r="C59" s="84" t="s">
        <v>49</v>
      </c>
      <c r="D59" s="44">
        <v>4282</v>
      </c>
      <c r="E59" s="53">
        <v>1</v>
      </c>
      <c r="F59" s="44">
        <v>188623.453993</v>
      </c>
      <c r="G59" s="66">
        <v>0.21858900000000001</v>
      </c>
      <c r="H59" s="43">
        <v>1607</v>
      </c>
      <c r="I59" s="44">
        <v>203728.87865599999</v>
      </c>
      <c r="J59" s="74">
        <v>0.33167400000000002</v>
      </c>
      <c r="K59" s="44">
        <v>2675</v>
      </c>
      <c r="L59" s="44">
        <v>179548.905421</v>
      </c>
      <c r="M59" s="66">
        <v>0.15065400000000001</v>
      </c>
      <c r="N59" s="43">
        <v>0</v>
      </c>
      <c r="O59" s="44">
        <v>0</v>
      </c>
      <c r="P59" s="74">
        <v>0</v>
      </c>
    </row>
    <row r="60" spans="1:16" ht="15" customHeight="1" x14ac:dyDescent="0.2">
      <c r="A60" s="120"/>
      <c r="B60" s="123"/>
      <c r="C60" s="84" t="s">
        <v>50</v>
      </c>
      <c r="D60" s="44">
        <v>6888</v>
      </c>
      <c r="E60" s="53">
        <v>1</v>
      </c>
      <c r="F60" s="44">
        <v>216036.53644</v>
      </c>
      <c r="G60" s="66">
        <v>0.40781099999999998</v>
      </c>
      <c r="H60" s="43">
        <v>2505</v>
      </c>
      <c r="I60" s="44">
        <v>235399.18762499999</v>
      </c>
      <c r="J60" s="74">
        <v>0.56686599999999998</v>
      </c>
      <c r="K60" s="44">
        <v>4383</v>
      </c>
      <c r="L60" s="44">
        <v>204970.27104699999</v>
      </c>
      <c r="M60" s="66">
        <v>0.31690600000000002</v>
      </c>
      <c r="N60" s="43">
        <v>0</v>
      </c>
      <c r="O60" s="44">
        <v>0</v>
      </c>
      <c r="P60" s="74">
        <v>0</v>
      </c>
    </row>
    <row r="61" spans="1:16" ht="15" customHeight="1" x14ac:dyDescent="0.2">
      <c r="A61" s="120"/>
      <c r="B61" s="123"/>
      <c r="C61" s="84" t="s">
        <v>51</v>
      </c>
      <c r="D61" s="44">
        <v>6088</v>
      </c>
      <c r="E61" s="53">
        <v>1</v>
      </c>
      <c r="F61" s="44">
        <v>241441.078844</v>
      </c>
      <c r="G61" s="66">
        <v>0.60282500000000006</v>
      </c>
      <c r="H61" s="43">
        <v>2100</v>
      </c>
      <c r="I61" s="44">
        <v>256870.51809500001</v>
      </c>
      <c r="J61" s="74">
        <v>0.71618999999999999</v>
      </c>
      <c r="K61" s="44">
        <v>3988</v>
      </c>
      <c r="L61" s="44">
        <v>233316.248746</v>
      </c>
      <c r="M61" s="66">
        <v>0.54312899999999997</v>
      </c>
      <c r="N61" s="43">
        <v>0</v>
      </c>
      <c r="O61" s="44">
        <v>0</v>
      </c>
      <c r="P61" s="74">
        <v>0</v>
      </c>
    </row>
    <row r="62" spans="1:16" s="3" customFormat="1" ht="15" customHeight="1" x14ac:dyDescent="0.2">
      <c r="A62" s="120"/>
      <c r="B62" s="123"/>
      <c r="C62" s="84" t="s">
        <v>52</v>
      </c>
      <c r="D62" s="35">
        <v>5392</v>
      </c>
      <c r="E62" s="55">
        <v>1</v>
      </c>
      <c r="F62" s="35">
        <v>256852.838093</v>
      </c>
      <c r="G62" s="68">
        <v>0.77540799999999999</v>
      </c>
      <c r="H62" s="43">
        <v>1926</v>
      </c>
      <c r="I62" s="44">
        <v>257032.90498399999</v>
      </c>
      <c r="J62" s="74">
        <v>0.72014500000000004</v>
      </c>
      <c r="K62" s="35">
        <v>3466</v>
      </c>
      <c r="L62" s="35">
        <v>256752.77784200001</v>
      </c>
      <c r="M62" s="68">
        <v>0.80611699999999997</v>
      </c>
      <c r="N62" s="43">
        <v>0</v>
      </c>
      <c r="O62" s="44">
        <v>0</v>
      </c>
      <c r="P62" s="74">
        <v>0</v>
      </c>
    </row>
    <row r="63" spans="1:16" ht="15" customHeight="1" x14ac:dyDescent="0.2">
      <c r="A63" s="120"/>
      <c r="B63" s="123"/>
      <c r="C63" s="84" t="s">
        <v>53</v>
      </c>
      <c r="D63" s="44">
        <v>4615</v>
      </c>
      <c r="E63" s="53">
        <v>1</v>
      </c>
      <c r="F63" s="44">
        <v>262379.83120299998</v>
      </c>
      <c r="G63" s="66">
        <v>0.80021699999999996</v>
      </c>
      <c r="H63" s="43">
        <v>1730</v>
      </c>
      <c r="I63" s="44">
        <v>251491.72774599999</v>
      </c>
      <c r="J63" s="74">
        <v>0.65375700000000003</v>
      </c>
      <c r="K63" s="44">
        <v>2885</v>
      </c>
      <c r="L63" s="44">
        <v>268908.91923699999</v>
      </c>
      <c r="M63" s="66">
        <v>0.888042</v>
      </c>
      <c r="N63" s="43">
        <v>0</v>
      </c>
      <c r="O63" s="44">
        <v>0</v>
      </c>
      <c r="P63" s="74">
        <v>0</v>
      </c>
    </row>
    <row r="64" spans="1:16" ht="15" customHeight="1" x14ac:dyDescent="0.2">
      <c r="A64" s="120"/>
      <c r="B64" s="123"/>
      <c r="C64" s="84" t="s">
        <v>54</v>
      </c>
      <c r="D64" s="44">
        <v>3458</v>
      </c>
      <c r="E64" s="53">
        <v>1</v>
      </c>
      <c r="F64" s="44">
        <v>263155.46558700001</v>
      </c>
      <c r="G64" s="66">
        <v>0.72903399999999996</v>
      </c>
      <c r="H64" s="43">
        <v>1353</v>
      </c>
      <c r="I64" s="44">
        <v>235798.280118</v>
      </c>
      <c r="J64" s="74">
        <v>0.447154</v>
      </c>
      <c r="K64" s="44">
        <v>2105</v>
      </c>
      <c r="L64" s="44">
        <v>280739.44275500003</v>
      </c>
      <c r="M64" s="66">
        <v>0.91021399999999997</v>
      </c>
      <c r="N64" s="43">
        <v>0</v>
      </c>
      <c r="O64" s="44">
        <v>0</v>
      </c>
      <c r="P64" s="74">
        <v>0</v>
      </c>
    </row>
    <row r="65" spans="1:16" ht="15" customHeight="1" x14ac:dyDescent="0.2">
      <c r="A65" s="120"/>
      <c r="B65" s="123"/>
      <c r="C65" s="84" t="s">
        <v>55</v>
      </c>
      <c r="D65" s="44">
        <v>3064</v>
      </c>
      <c r="E65" s="53">
        <v>1</v>
      </c>
      <c r="F65" s="44">
        <v>267740.60770200001</v>
      </c>
      <c r="G65" s="66">
        <v>0.55874699999999999</v>
      </c>
      <c r="H65" s="43">
        <v>1235</v>
      </c>
      <c r="I65" s="44">
        <v>238204.42915000001</v>
      </c>
      <c r="J65" s="74">
        <v>0.27935199999999999</v>
      </c>
      <c r="K65" s="44">
        <v>1829</v>
      </c>
      <c r="L65" s="44">
        <v>287684.39147099998</v>
      </c>
      <c r="M65" s="66">
        <v>0.74740300000000004</v>
      </c>
      <c r="N65" s="43">
        <v>0</v>
      </c>
      <c r="O65" s="44">
        <v>0</v>
      </c>
      <c r="P65" s="74">
        <v>0</v>
      </c>
    </row>
    <row r="66" spans="1:16" s="3" customFormat="1" ht="15" customHeight="1" x14ac:dyDescent="0.2">
      <c r="A66" s="120"/>
      <c r="B66" s="123"/>
      <c r="C66" s="84" t="s">
        <v>56</v>
      </c>
      <c r="D66" s="35">
        <v>5603</v>
      </c>
      <c r="E66" s="55">
        <v>1</v>
      </c>
      <c r="F66" s="35">
        <v>271842.50687099999</v>
      </c>
      <c r="G66" s="68">
        <v>0.34124599999999999</v>
      </c>
      <c r="H66" s="43">
        <v>2374</v>
      </c>
      <c r="I66" s="44">
        <v>225586.57371500001</v>
      </c>
      <c r="J66" s="74">
        <v>8.3824999999999997E-2</v>
      </c>
      <c r="K66" s="35">
        <v>3229</v>
      </c>
      <c r="L66" s="35">
        <v>305850.43047399999</v>
      </c>
      <c r="M66" s="68">
        <v>0.530505</v>
      </c>
      <c r="N66" s="43">
        <v>0</v>
      </c>
      <c r="O66" s="44">
        <v>0</v>
      </c>
      <c r="P66" s="74">
        <v>0</v>
      </c>
    </row>
    <row r="67" spans="1:16" s="3" customFormat="1" ht="15" customHeight="1" x14ac:dyDescent="0.2">
      <c r="A67" s="121"/>
      <c r="B67" s="124"/>
      <c r="C67" s="85" t="s">
        <v>9</v>
      </c>
      <c r="D67" s="46">
        <v>40910</v>
      </c>
      <c r="E67" s="54">
        <v>1</v>
      </c>
      <c r="F67" s="46">
        <v>240864.43615299999</v>
      </c>
      <c r="G67" s="67">
        <v>0.52737699999999998</v>
      </c>
      <c r="H67" s="87">
        <v>15443</v>
      </c>
      <c r="I67" s="46">
        <v>235380.18008200001</v>
      </c>
      <c r="J67" s="75">
        <v>0.46616600000000002</v>
      </c>
      <c r="K67" s="46">
        <v>25467</v>
      </c>
      <c r="L67" s="46">
        <v>244190.04837599999</v>
      </c>
      <c r="M67" s="67">
        <v>0.56449499999999997</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340" priority="30" operator="notEqual">
      <formula>H8+K8+N8</formula>
    </cfRule>
  </conditionalFormatting>
  <conditionalFormatting sqref="D20:D30">
    <cfRule type="cellIs" dxfId="339" priority="29" operator="notEqual">
      <formula>H20+K20+N20</formula>
    </cfRule>
  </conditionalFormatting>
  <conditionalFormatting sqref="D32:D42">
    <cfRule type="cellIs" dxfId="338" priority="28" operator="notEqual">
      <formula>H32+K32+N32</formula>
    </cfRule>
  </conditionalFormatting>
  <conditionalFormatting sqref="D44:D54">
    <cfRule type="cellIs" dxfId="337" priority="27" operator="notEqual">
      <formula>H44+K44+N44</formula>
    </cfRule>
  </conditionalFormatting>
  <conditionalFormatting sqref="D56:D66">
    <cfRule type="cellIs" dxfId="336" priority="26" operator="notEqual">
      <formula>H56+K56+N56</formula>
    </cfRule>
  </conditionalFormatting>
  <conditionalFormatting sqref="D19">
    <cfRule type="cellIs" dxfId="335" priority="25" operator="notEqual">
      <formula>SUM(D8:D18)</formula>
    </cfRule>
  </conditionalFormatting>
  <conditionalFormatting sqref="D31">
    <cfRule type="cellIs" dxfId="334" priority="24" operator="notEqual">
      <formula>H31+K31+N31</formula>
    </cfRule>
  </conditionalFormatting>
  <conditionalFormatting sqref="D31">
    <cfRule type="cellIs" dxfId="333" priority="23" operator="notEqual">
      <formula>SUM(D20:D30)</formula>
    </cfRule>
  </conditionalFormatting>
  <conditionalFormatting sqref="D43">
    <cfRule type="cellIs" dxfId="332" priority="22" operator="notEqual">
      <formula>H43+K43+N43</formula>
    </cfRule>
  </conditionalFormatting>
  <conditionalFormatting sqref="D43">
    <cfRule type="cellIs" dxfId="331" priority="21" operator="notEqual">
      <formula>SUM(D32:D42)</formula>
    </cfRule>
  </conditionalFormatting>
  <conditionalFormatting sqref="D55">
    <cfRule type="cellIs" dxfId="330" priority="20" operator="notEqual">
      <formula>H55+K55+N55</formula>
    </cfRule>
  </conditionalFormatting>
  <conditionalFormatting sqref="D55">
    <cfRule type="cellIs" dxfId="329" priority="19" operator="notEqual">
      <formula>SUM(D44:D54)</formula>
    </cfRule>
  </conditionalFormatting>
  <conditionalFormatting sqref="D67">
    <cfRule type="cellIs" dxfId="328" priority="18" operator="notEqual">
      <formula>H67+K67+N67</formula>
    </cfRule>
  </conditionalFormatting>
  <conditionalFormatting sqref="D67">
    <cfRule type="cellIs" dxfId="327" priority="17" operator="notEqual">
      <formula>SUM(D56:D66)</formula>
    </cfRule>
  </conditionalFormatting>
  <conditionalFormatting sqref="H19">
    <cfRule type="cellIs" dxfId="326" priority="16" operator="notEqual">
      <formula>SUM(H8:H18)</formula>
    </cfRule>
  </conditionalFormatting>
  <conditionalFormatting sqref="K19">
    <cfRule type="cellIs" dxfId="325" priority="15" operator="notEqual">
      <formula>SUM(K8:K18)</formula>
    </cfRule>
  </conditionalFormatting>
  <conditionalFormatting sqref="N19">
    <cfRule type="cellIs" dxfId="324" priority="14" operator="notEqual">
      <formula>SUM(N8:N18)</formula>
    </cfRule>
  </conditionalFormatting>
  <conditionalFormatting sqref="H31">
    <cfRule type="cellIs" dxfId="323" priority="13" operator="notEqual">
      <formula>SUM(H20:H30)</formula>
    </cfRule>
  </conditionalFormatting>
  <conditionalFormatting sqref="K31">
    <cfRule type="cellIs" dxfId="322" priority="12" operator="notEqual">
      <formula>SUM(K20:K30)</formula>
    </cfRule>
  </conditionalFormatting>
  <conditionalFormatting sqref="N31">
    <cfRule type="cellIs" dxfId="321" priority="11" operator="notEqual">
      <formula>SUM(N20:N30)</formula>
    </cfRule>
  </conditionalFormatting>
  <conditionalFormatting sqref="H43">
    <cfRule type="cellIs" dxfId="320" priority="10" operator="notEqual">
      <formula>SUM(H32:H42)</formula>
    </cfRule>
  </conditionalFormatting>
  <conditionalFormatting sqref="K43">
    <cfRule type="cellIs" dxfId="319" priority="9" operator="notEqual">
      <formula>SUM(K32:K42)</formula>
    </cfRule>
  </conditionalFormatting>
  <conditionalFormatting sqref="N43">
    <cfRule type="cellIs" dxfId="318" priority="8" operator="notEqual">
      <formula>SUM(N32:N42)</formula>
    </cfRule>
  </conditionalFormatting>
  <conditionalFormatting sqref="H55">
    <cfRule type="cellIs" dxfId="317" priority="7" operator="notEqual">
      <formula>SUM(H44:H54)</formula>
    </cfRule>
  </conditionalFormatting>
  <conditionalFormatting sqref="K55">
    <cfRule type="cellIs" dxfId="316" priority="6" operator="notEqual">
      <formula>SUM(K44:K54)</formula>
    </cfRule>
  </conditionalFormatting>
  <conditionalFormatting sqref="N55">
    <cfRule type="cellIs" dxfId="315" priority="5" operator="notEqual">
      <formula>SUM(N44:N54)</formula>
    </cfRule>
  </conditionalFormatting>
  <conditionalFormatting sqref="H67">
    <cfRule type="cellIs" dxfId="314" priority="4" operator="notEqual">
      <formula>SUM(H56:H66)</formula>
    </cfRule>
  </conditionalFormatting>
  <conditionalFormatting sqref="K67">
    <cfRule type="cellIs" dxfId="313" priority="3" operator="notEqual">
      <formula>SUM(K56:K66)</formula>
    </cfRule>
  </conditionalFormatting>
  <conditionalFormatting sqref="N67">
    <cfRule type="cellIs" dxfId="312" priority="2" operator="notEqual">
      <formula>SUM(N56:N66)</formula>
    </cfRule>
  </conditionalFormatting>
  <conditionalFormatting sqref="D32:D43">
    <cfRule type="cellIs" dxfId="31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69</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2</v>
      </c>
      <c r="E8" s="53">
        <v>0.18181800000000001</v>
      </c>
      <c r="F8" s="44">
        <v>83617.476293999993</v>
      </c>
      <c r="G8" s="66">
        <v>0</v>
      </c>
      <c r="H8" s="43">
        <v>0</v>
      </c>
      <c r="I8" s="44">
        <v>0</v>
      </c>
      <c r="J8" s="74">
        <v>0</v>
      </c>
      <c r="K8" s="44">
        <v>2</v>
      </c>
      <c r="L8" s="44">
        <v>83617.476293999993</v>
      </c>
      <c r="M8" s="66">
        <v>0</v>
      </c>
      <c r="N8" s="43">
        <v>0</v>
      </c>
      <c r="O8" s="44">
        <v>0</v>
      </c>
      <c r="P8" s="74">
        <v>0</v>
      </c>
    </row>
    <row r="9" spans="1:16" ht="15" customHeight="1" x14ac:dyDescent="0.2">
      <c r="A9" s="120"/>
      <c r="B9" s="123"/>
      <c r="C9" s="84" t="s">
        <v>47</v>
      </c>
      <c r="D9" s="44">
        <v>4</v>
      </c>
      <c r="E9" s="53">
        <v>7.5471999999999997E-2</v>
      </c>
      <c r="F9" s="44">
        <v>57530.981173</v>
      </c>
      <c r="G9" s="66">
        <v>0</v>
      </c>
      <c r="H9" s="43">
        <v>2</v>
      </c>
      <c r="I9" s="44">
        <v>83620.582074999998</v>
      </c>
      <c r="J9" s="74">
        <v>0</v>
      </c>
      <c r="K9" s="44">
        <v>2</v>
      </c>
      <c r="L9" s="44">
        <v>31441.380271000002</v>
      </c>
      <c r="M9" s="66">
        <v>0</v>
      </c>
      <c r="N9" s="43">
        <v>0</v>
      </c>
      <c r="O9" s="44">
        <v>0</v>
      </c>
      <c r="P9" s="74">
        <v>0</v>
      </c>
    </row>
    <row r="10" spans="1:16" ht="15" customHeight="1" x14ac:dyDescent="0.2">
      <c r="A10" s="120"/>
      <c r="B10" s="123"/>
      <c r="C10" s="84" t="s">
        <v>48</v>
      </c>
      <c r="D10" s="44">
        <v>64</v>
      </c>
      <c r="E10" s="53">
        <v>0.13733899999999999</v>
      </c>
      <c r="F10" s="44">
        <v>142025.71136799999</v>
      </c>
      <c r="G10" s="66">
        <v>3.125E-2</v>
      </c>
      <c r="H10" s="43">
        <v>21</v>
      </c>
      <c r="I10" s="44">
        <v>153783.27009400001</v>
      </c>
      <c r="J10" s="74">
        <v>0</v>
      </c>
      <c r="K10" s="44">
        <v>43</v>
      </c>
      <c r="L10" s="44">
        <v>136283.64780400001</v>
      </c>
      <c r="M10" s="66">
        <v>4.6511999999999998E-2</v>
      </c>
      <c r="N10" s="43">
        <v>0</v>
      </c>
      <c r="O10" s="44">
        <v>0</v>
      </c>
      <c r="P10" s="74">
        <v>0</v>
      </c>
    </row>
    <row r="11" spans="1:16" ht="15" customHeight="1" x14ac:dyDescent="0.2">
      <c r="A11" s="120"/>
      <c r="B11" s="123"/>
      <c r="C11" s="84" t="s">
        <v>49</v>
      </c>
      <c r="D11" s="44">
        <v>211</v>
      </c>
      <c r="E11" s="53">
        <v>0.133714</v>
      </c>
      <c r="F11" s="44">
        <v>169672.132533</v>
      </c>
      <c r="G11" s="66">
        <v>0.246445</v>
      </c>
      <c r="H11" s="43">
        <v>78</v>
      </c>
      <c r="I11" s="44">
        <v>184146.09280099999</v>
      </c>
      <c r="J11" s="74">
        <v>0.41025600000000001</v>
      </c>
      <c r="K11" s="44">
        <v>133</v>
      </c>
      <c r="L11" s="44">
        <v>161183.64455699999</v>
      </c>
      <c r="M11" s="66">
        <v>0.15037600000000001</v>
      </c>
      <c r="N11" s="43">
        <v>0</v>
      </c>
      <c r="O11" s="44">
        <v>0</v>
      </c>
      <c r="P11" s="74">
        <v>0</v>
      </c>
    </row>
    <row r="12" spans="1:16" ht="15" customHeight="1" x14ac:dyDescent="0.2">
      <c r="A12" s="120"/>
      <c r="B12" s="123"/>
      <c r="C12" s="84" t="s">
        <v>50</v>
      </c>
      <c r="D12" s="44">
        <v>269</v>
      </c>
      <c r="E12" s="53">
        <v>0.101701</v>
      </c>
      <c r="F12" s="44">
        <v>187674.39779300001</v>
      </c>
      <c r="G12" s="66">
        <v>0.39405200000000001</v>
      </c>
      <c r="H12" s="43">
        <v>91</v>
      </c>
      <c r="I12" s="44">
        <v>203873.13031000001</v>
      </c>
      <c r="J12" s="74">
        <v>0.58241799999999999</v>
      </c>
      <c r="K12" s="44">
        <v>178</v>
      </c>
      <c r="L12" s="44">
        <v>179393.023304</v>
      </c>
      <c r="M12" s="66">
        <v>0.29775299999999999</v>
      </c>
      <c r="N12" s="43">
        <v>0</v>
      </c>
      <c r="O12" s="44">
        <v>0</v>
      </c>
      <c r="P12" s="74">
        <v>0</v>
      </c>
    </row>
    <row r="13" spans="1:16" ht="15" customHeight="1" x14ac:dyDescent="0.2">
      <c r="A13" s="120"/>
      <c r="B13" s="123"/>
      <c r="C13" s="84" t="s">
        <v>51</v>
      </c>
      <c r="D13" s="44">
        <v>233</v>
      </c>
      <c r="E13" s="53">
        <v>9.4639000000000001E-2</v>
      </c>
      <c r="F13" s="44">
        <v>201463.80741099999</v>
      </c>
      <c r="G13" s="66">
        <v>0.51073000000000002</v>
      </c>
      <c r="H13" s="43">
        <v>72</v>
      </c>
      <c r="I13" s="44">
        <v>225845.509204</v>
      </c>
      <c r="J13" s="74">
        <v>0.76388900000000004</v>
      </c>
      <c r="K13" s="44">
        <v>161</v>
      </c>
      <c r="L13" s="44">
        <v>190560.18921700001</v>
      </c>
      <c r="M13" s="66">
        <v>0.39751599999999998</v>
      </c>
      <c r="N13" s="43">
        <v>0</v>
      </c>
      <c r="O13" s="44">
        <v>0</v>
      </c>
      <c r="P13" s="74">
        <v>0</v>
      </c>
    </row>
    <row r="14" spans="1:16" s="3" customFormat="1" ht="15" customHeight="1" x14ac:dyDescent="0.2">
      <c r="A14" s="120"/>
      <c r="B14" s="123"/>
      <c r="C14" s="84" t="s">
        <v>52</v>
      </c>
      <c r="D14" s="35">
        <v>182</v>
      </c>
      <c r="E14" s="55">
        <v>9.0412000000000006E-2</v>
      </c>
      <c r="F14" s="35">
        <v>215342.27559400001</v>
      </c>
      <c r="G14" s="68">
        <v>0.71428599999999998</v>
      </c>
      <c r="H14" s="43">
        <v>51</v>
      </c>
      <c r="I14" s="44">
        <v>210136.53510499999</v>
      </c>
      <c r="J14" s="74">
        <v>0.68627499999999997</v>
      </c>
      <c r="K14" s="35">
        <v>131</v>
      </c>
      <c r="L14" s="35">
        <v>217368.937921</v>
      </c>
      <c r="M14" s="68">
        <v>0.72519100000000003</v>
      </c>
      <c r="N14" s="43">
        <v>0</v>
      </c>
      <c r="O14" s="44">
        <v>0</v>
      </c>
      <c r="P14" s="74">
        <v>0</v>
      </c>
    </row>
    <row r="15" spans="1:16" ht="15" customHeight="1" x14ac:dyDescent="0.2">
      <c r="A15" s="120"/>
      <c r="B15" s="123"/>
      <c r="C15" s="84" t="s">
        <v>53</v>
      </c>
      <c r="D15" s="44">
        <v>150</v>
      </c>
      <c r="E15" s="53">
        <v>8.3426E-2</v>
      </c>
      <c r="F15" s="44">
        <v>213993.65442800001</v>
      </c>
      <c r="G15" s="66">
        <v>0.69333299999999998</v>
      </c>
      <c r="H15" s="43">
        <v>47</v>
      </c>
      <c r="I15" s="44">
        <v>209717.816054</v>
      </c>
      <c r="J15" s="74">
        <v>0.61702100000000004</v>
      </c>
      <c r="K15" s="44">
        <v>103</v>
      </c>
      <c r="L15" s="44">
        <v>215944.765143</v>
      </c>
      <c r="M15" s="66">
        <v>0.728155</v>
      </c>
      <c r="N15" s="43">
        <v>0</v>
      </c>
      <c r="O15" s="44">
        <v>0</v>
      </c>
      <c r="P15" s="74">
        <v>0</v>
      </c>
    </row>
    <row r="16" spans="1:16" ht="15" customHeight="1" x14ac:dyDescent="0.2">
      <c r="A16" s="120"/>
      <c r="B16" s="123"/>
      <c r="C16" s="84" t="s">
        <v>54</v>
      </c>
      <c r="D16" s="44">
        <v>112</v>
      </c>
      <c r="E16" s="53">
        <v>7.4122999999999994E-2</v>
      </c>
      <c r="F16" s="44">
        <v>212752.03096599999</v>
      </c>
      <c r="G16" s="66">
        <v>0.54464299999999999</v>
      </c>
      <c r="H16" s="43">
        <v>44</v>
      </c>
      <c r="I16" s="44">
        <v>205311.99999800001</v>
      </c>
      <c r="J16" s="74">
        <v>0.5</v>
      </c>
      <c r="K16" s="44">
        <v>68</v>
      </c>
      <c r="L16" s="44">
        <v>217566.16865199999</v>
      </c>
      <c r="M16" s="66">
        <v>0.57352899999999996</v>
      </c>
      <c r="N16" s="43">
        <v>0</v>
      </c>
      <c r="O16" s="44">
        <v>0</v>
      </c>
      <c r="P16" s="74">
        <v>0</v>
      </c>
    </row>
    <row r="17" spans="1:16" ht="15" customHeight="1" x14ac:dyDescent="0.2">
      <c r="A17" s="120"/>
      <c r="B17" s="123"/>
      <c r="C17" s="84" t="s">
        <v>55</v>
      </c>
      <c r="D17" s="44">
        <v>114</v>
      </c>
      <c r="E17" s="53">
        <v>8.6363999999999996E-2</v>
      </c>
      <c r="F17" s="44">
        <v>229946.85881400001</v>
      </c>
      <c r="G17" s="66">
        <v>0.5</v>
      </c>
      <c r="H17" s="43">
        <v>47</v>
      </c>
      <c r="I17" s="44">
        <v>215371.484004</v>
      </c>
      <c r="J17" s="74">
        <v>0.234043</v>
      </c>
      <c r="K17" s="44">
        <v>67</v>
      </c>
      <c r="L17" s="44">
        <v>240171.37547200001</v>
      </c>
      <c r="M17" s="66">
        <v>0.68656700000000004</v>
      </c>
      <c r="N17" s="43">
        <v>0</v>
      </c>
      <c r="O17" s="44">
        <v>0</v>
      </c>
      <c r="P17" s="74">
        <v>0</v>
      </c>
    </row>
    <row r="18" spans="1:16" s="3" customFormat="1" ht="15" customHeight="1" x14ac:dyDescent="0.2">
      <c r="A18" s="120"/>
      <c r="B18" s="123"/>
      <c r="C18" s="84" t="s">
        <v>56</v>
      </c>
      <c r="D18" s="35">
        <v>146</v>
      </c>
      <c r="E18" s="55">
        <v>6.7811999999999997E-2</v>
      </c>
      <c r="F18" s="35">
        <v>240924.47883199999</v>
      </c>
      <c r="G18" s="68">
        <v>0.30821900000000002</v>
      </c>
      <c r="H18" s="43">
        <v>56</v>
      </c>
      <c r="I18" s="44">
        <v>224325.28250500001</v>
      </c>
      <c r="J18" s="74">
        <v>0.107143</v>
      </c>
      <c r="K18" s="35">
        <v>90</v>
      </c>
      <c r="L18" s="35">
        <v>251252.867658</v>
      </c>
      <c r="M18" s="68">
        <v>0.43333300000000002</v>
      </c>
      <c r="N18" s="43">
        <v>0</v>
      </c>
      <c r="O18" s="44">
        <v>0</v>
      </c>
      <c r="P18" s="74">
        <v>0</v>
      </c>
    </row>
    <row r="19" spans="1:16" s="3" customFormat="1" ht="15" customHeight="1" x14ac:dyDescent="0.2">
      <c r="A19" s="121"/>
      <c r="B19" s="124"/>
      <c r="C19" s="85" t="s">
        <v>9</v>
      </c>
      <c r="D19" s="46">
        <v>1487</v>
      </c>
      <c r="E19" s="54">
        <v>9.2879000000000003E-2</v>
      </c>
      <c r="F19" s="46">
        <v>201225.14465900001</v>
      </c>
      <c r="G19" s="67">
        <v>0.45460699999999998</v>
      </c>
      <c r="H19" s="87">
        <v>509</v>
      </c>
      <c r="I19" s="46">
        <v>206022.63420199999</v>
      </c>
      <c r="J19" s="75">
        <v>0.47740700000000003</v>
      </c>
      <c r="K19" s="46">
        <v>978</v>
      </c>
      <c r="L19" s="46">
        <v>198728.29171600001</v>
      </c>
      <c r="M19" s="67">
        <v>0.44274000000000002</v>
      </c>
      <c r="N19" s="87">
        <v>0</v>
      </c>
      <c r="O19" s="46">
        <v>0</v>
      </c>
      <c r="P19" s="75">
        <v>0</v>
      </c>
    </row>
    <row r="20" spans="1:16" ht="15" customHeight="1" x14ac:dyDescent="0.2">
      <c r="A20" s="119">
        <v>2</v>
      </c>
      <c r="B20" s="122" t="s">
        <v>57</v>
      </c>
      <c r="C20" s="84" t="s">
        <v>46</v>
      </c>
      <c r="D20" s="44">
        <v>0</v>
      </c>
      <c r="E20" s="53">
        <v>0</v>
      </c>
      <c r="F20" s="44">
        <v>0</v>
      </c>
      <c r="G20" s="66">
        <v>0</v>
      </c>
      <c r="H20" s="43">
        <v>0</v>
      </c>
      <c r="I20" s="44">
        <v>0</v>
      </c>
      <c r="J20" s="74">
        <v>0</v>
      </c>
      <c r="K20" s="44">
        <v>0</v>
      </c>
      <c r="L20" s="44">
        <v>0</v>
      </c>
      <c r="M20" s="66">
        <v>0</v>
      </c>
      <c r="N20" s="43">
        <v>0</v>
      </c>
      <c r="O20" s="44">
        <v>0</v>
      </c>
      <c r="P20" s="74">
        <v>0</v>
      </c>
    </row>
    <row r="21" spans="1:16" ht="15" customHeight="1" x14ac:dyDescent="0.2">
      <c r="A21" s="120"/>
      <c r="B21" s="123"/>
      <c r="C21" s="84" t="s">
        <v>47</v>
      </c>
      <c r="D21" s="44">
        <v>24</v>
      </c>
      <c r="E21" s="53">
        <v>0.45283000000000001</v>
      </c>
      <c r="F21" s="44">
        <v>124172.125</v>
      </c>
      <c r="G21" s="66">
        <v>8.3333000000000004E-2</v>
      </c>
      <c r="H21" s="43">
        <v>6</v>
      </c>
      <c r="I21" s="44">
        <v>128883.166667</v>
      </c>
      <c r="J21" s="74">
        <v>0</v>
      </c>
      <c r="K21" s="44">
        <v>18</v>
      </c>
      <c r="L21" s="44">
        <v>122601.777778</v>
      </c>
      <c r="M21" s="66">
        <v>0.111111</v>
      </c>
      <c r="N21" s="43">
        <v>0</v>
      </c>
      <c r="O21" s="44">
        <v>0</v>
      </c>
      <c r="P21" s="74">
        <v>0</v>
      </c>
    </row>
    <row r="22" spans="1:16" ht="15" customHeight="1" x14ac:dyDescent="0.2">
      <c r="A22" s="120"/>
      <c r="B22" s="123"/>
      <c r="C22" s="84" t="s">
        <v>48</v>
      </c>
      <c r="D22" s="44">
        <v>153</v>
      </c>
      <c r="E22" s="53">
        <v>0.32832600000000001</v>
      </c>
      <c r="F22" s="44">
        <v>156211.960784</v>
      </c>
      <c r="G22" s="66">
        <v>3.9216000000000001E-2</v>
      </c>
      <c r="H22" s="43">
        <v>65</v>
      </c>
      <c r="I22" s="44">
        <v>174866.153846</v>
      </c>
      <c r="J22" s="74">
        <v>6.1538000000000002E-2</v>
      </c>
      <c r="K22" s="44">
        <v>88</v>
      </c>
      <c r="L22" s="44">
        <v>142433.29545500001</v>
      </c>
      <c r="M22" s="66">
        <v>2.2727000000000001E-2</v>
      </c>
      <c r="N22" s="43">
        <v>0</v>
      </c>
      <c r="O22" s="44">
        <v>0</v>
      </c>
      <c r="P22" s="74">
        <v>0</v>
      </c>
    </row>
    <row r="23" spans="1:16" ht="15" customHeight="1" x14ac:dyDescent="0.2">
      <c r="A23" s="120"/>
      <c r="B23" s="123"/>
      <c r="C23" s="84" t="s">
        <v>49</v>
      </c>
      <c r="D23" s="44">
        <v>152</v>
      </c>
      <c r="E23" s="53">
        <v>9.6324000000000007E-2</v>
      </c>
      <c r="F23" s="44">
        <v>157060.51315799999</v>
      </c>
      <c r="G23" s="66">
        <v>0.111842</v>
      </c>
      <c r="H23" s="43">
        <v>53</v>
      </c>
      <c r="I23" s="44">
        <v>163048.754717</v>
      </c>
      <c r="J23" s="74">
        <v>0.15094299999999999</v>
      </c>
      <c r="K23" s="44">
        <v>99</v>
      </c>
      <c r="L23" s="44">
        <v>153854.686869</v>
      </c>
      <c r="M23" s="66">
        <v>9.0909000000000004E-2</v>
      </c>
      <c r="N23" s="43">
        <v>0</v>
      </c>
      <c r="O23" s="44">
        <v>0</v>
      </c>
      <c r="P23" s="74">
        <v>0</v>
      </c>
    </row>
    <row r="24" spans="1:16" ht="15" customHeight="1" x14ac:dyDescent="0.2">
      <c r="A24" s="120"/>
      <c r="B24" s="123"/>
      <c r="C24" s="84" t="s">
        <v>50</v>
      </c>
      <c r="D24" s="44">
        <v>116</v>
      </c>
      <c r="E24" s="53">
        <v>4.3855999999999999E-2</v>
      </c>
      <c r="F24" s="44">
        <v>169546.89655199999</v>
      </c>
      <c r="G24" s="66">
        <v>0.16379299999999999</v>
      </c>
      <c r="H24" s="43">
        <v>26</v>
      </c>
      <c r="I24" s="44">
        <v>168878.42307700001</v>
      </c>
      <c r="J24" s="74">
        <v>7.6923000000000005E-2</v>
      </c>
      <c r="K24" s="44">
        <v>90</v>
      </c>
      <c r="L24" s="44">
        <v>169740.011111</v>
      </c>
      <c r="M24" s="66">
        <v>0.188889</v>
      </c>
      <c r="N24" s="43">
        <v>0</v>
      </c>
      <c r="O24" s="44">
        <v>0</v>
      </c>
      <c r="P24" s="74">
        <v>0</v>
      </c>
    </row>
    <row r="25" spans="1:16" ht="15" customHeight="1" x14ac:dyDescent="0.2">
      <c r="A25" s="120"/>
      <c r="B25" s="123"/>
      <c r="C25" s="84" t="s">
        <v>51</v>
      </c>
      <c r="D25" s="44">
        <v>85</v>
      </c>
      <c r="E25" s="53">
        <v>3.4525E-2</v>
      </c>
      <c r="F25" s="44">
        <v>180384.08235300001</v>
      </c>
      <c r="G25" s="66">
        <v>0.30588199999999999</v>
      </c>
      <c r="H25" s="43">
        <v>24</v>
      </c>
      <c r="I25" s="44">
        <v>198221.79166700001</v>
      </c>
      <c r="J25" s="74">
        <v>0.54166700000000001</v>
      </c>
      <c r="K25" s="44">
        <v>61</v>
      </c>
      <c r="L25" s="44">
        <v>173365.967213</v>
      </c>
      <c r="M25" s="66">
        <v>0.213115</v>
      </c>
      <c r="N25" s="43">
        <v>0</v>
      </c>
      <c r="O25" s="44">
        <v>0</v>
      </c>
      <c r="P25" s="74">
        <v>0</v>
      </c>
    </row>
    <row r="26" spans="1:16" s="3" customFormat="1" ht="15" customHeight="1" x14ac:dyDescent="0.2">
      <c r="A26" s="120"/>
      <c r="B26" s="123"/>
      <c r="C26" s="84" t="s">
        <v>52</v>
      </c>
      <c r="D26" s="35">
        <v>58</v>
      </c>
      <c r="E26" s="55">
        <v>2.8812999999999998E-2</v>
      </c>
      <c r="F26" s="35">
        <v>203810.24137900001</v>
      </c>
      <c r="G26" s="68">
        <v>0.53448300000000004</v>
      </c>
      <c r="H26" s="43">
        <v>20</v>
      </c>
      <c r="I26" s="44">
        <v>241762.35</v>
      </c>
      <c r="J26" s="74">
        <v>0.95</v>
      </c>
      <c r="K26" s="35">
        <v>38</v>
      </c>
      <c r="L26" s="35">
        <v>183835.44736799999</v>
      </c>
      <c r="M26" s="68">
        <v>0.31578899999999999</v>
      </c>
      <c r="N26" s="43">
        <v>0</v>
      </c>
      <c r="O26" s="44">
        <v>0</v>
      </c>
      <c r="P26" s="74">
        <v>0</v>
      </c>
    </row>
    <row r="27" spans="1:16" ht="15" customHeight="1" x14ac:dyDescent="0.2">
      <c r="A27" s="120"/>
      <c r="B27" s="123"/>
      <c r="C27" s="84" t="s">
        <v>53</v>
      </c>
      <c r="D27" s="44">
        <v>39</v>
      </c>
      <c r="E27" s="53">
        <v>2.1690999999999998E-2</v>
      </c>
      <c r="F27" s="44">
        <v>198216.25641</v>
      </c>
      <c r="G27" s="66">
        <v>0.30769200000000002</v>
      </c>
      <c r="H27" s="43">
        <v>10</v>
      </c>
      <c r="I27" s="44">
        <v>167379.79999999999</v>
      </c>
      <c r="J27" s="74">
        <v>0</v>
      </c>
      <c r="K27" s="44">
        <v>29</v>
      </c>
      <c r="L27" s="44">
        <v>208849.51724099999</v>
      </c>
      <c r="M27" s="66">
        <v>0.41379300000000002</v>
      </c>
      <c r="N27" s="43">
        <v>0</v>
      </c>
      <c r="O27" s="44">
        <v>0</v>
      </c>
      <c r="P27" s="74">
        <v>0</v>
      </c>
    </row>
    <row r="28" spans="1:16" ht="15" customHeight="1" x14ac:dyDescent="0.2">
      <c r="A28" s="120"/>
      <c r="B28" s="123"/>
      <c r="C28" s="84" t="s">
        <v>54</v>
      </c>
      <c r="D28" s="44">
        <v>20</v>
      </c>
      <c r="E28" s="53">
        <v>1.3236E-2</v>
      </c>
      <c r="F28" s="44">
        <v>234786.2</v>
      </c>
      <c r="G28" s="66">
        <v>0.35</v>
      </c>
      <c r="H28" s="43">
        <v>8</v>
      </c>
      <c r="I28" s="44">
        <v>222828.125</v>
      </c>
      <c r="J28" s="74">
        <v>0.125</v>
      </c>
      <c r="K28" s="44">
        <v>12</v>
      </c>
      <c r="L28" s="44">
        <v>242758.25</v>
      </c>
      <c r="M28" s="66">
        <v>0.5</v>
      </c>
      <c r="N28" s="43">
        <v>0</v>
      </c>
      <c r="O28" s="44">
        <v>0</v>
      </c>
      <c r="P28" s="74">
        <v>0</v>
      </c>
    </row>
    <row r="29" spans="1:16" ht="15" customHeight="1" x14ac:dyDescent="0.2">
      <c r="A29" s="120"/>
      <c r="B29" s="123"/>
      <c r="C29" s="84" t="s">
        <v>55</v>
      </c>
      <c r="D29" s="44">
        <v>8</v>
      </c>
      <c r="E29" s="53">
        <v>6.0610000000000004E-3</v>
      </c>
      <c r="F29" s="44">
        <v>200331</v>
      </c>
      <c r="G29" s="66">
        <v>0</v>
      </c>
      <c r="H29" s="43">
        <v>2</v>
      </c>
      <c r="I29" s="44">
        <v>209408</v>
      </c>
      <c r="J29" s="74">
        <v>0</v>
      </c>
      <c r="K29" s="44">
        <v>6</v>
      </c>
      <c r="L29" s="44">
        <v>197305.33333299999</v>
      </c>
      <c r="M29" s="66">
        <v>0</v>
      </c>
      <c r="N29" s="43">
        <v>0</v>
      </c>
      <c r="O29" s="44">
        <v>0</v>
      </c>
      <c r="P29" s="74">
        <v>0</v>
      </c>
    </row>
    <row r="30" spans="1:16" s="3" customFormat="1" ht="15" customHeight="1" x14ac:dyDescent="0.2">
      <c r="A30" s="120"/>
      <c r="B30" s="123"/>
      <c r="C30" s="84" t="s">
        <v>56</v>
      </c>
      <c r="D30" s="35">
        <v>8</v>
      </c>
      <c r="E30" s="55">
        <v>3.7160000000000001E-3</v>
      </c>
      <c r="F30" s="35">
        <v>216994.25</v>
      </c>
      <c r="G30" s="68">
        <v>0</v>
      </c>
      <c r="H30" s="43">
        <v>6</v>
      </c>
      <c r="I30" s="44">
        <v>144937.33333299999</v>
      </c>
      <c r="J30" s="74">
        <v>0</v>
      </c>
      <c r="K30" s="35">
        <v>2</v>
      </c>
      <c r="L30" s="35">
        <v>433165</v>
      </c>
      <c r="M30" s="68">
        <v>0</v>
      </c>
      <c r="N30" s="43">
        <v>0</v>
      </c>
      <c r="O30" s="44">
        <v>0</v>
      </c>
      <c r="P30" s="74">
        <v>0</v>
      </c>
    </row>
    <row r="31" spans="1:16" s="3" customFormat="1" ht="15" customHeight="1" x14ac:dyDescent="0.2">
      <c r="A31" s="121"/>
      <c r="B31" s="124"/>
      <c r="C31" s="85" t="s">
        <v>9</v>
      </c>
      <c r="D31" s="46">
        <v>663</v>
      </c>
      <c r="E31" s="54">
        <v>4.1411999999999997E-2</v>
      </c>
      <c r="F31" s="46">
        <v>170949.62292600001</v>
      </c>
      <c r="G31" s="67">
        <v>0.18099499999999999</v>
      </c>
      <c r="H31" s="87">
        <v>220</v>
      </c>
      <c r="I31" s="46">
        <v>179588.43181800001</v>
      </c>
      <c r="J31" s="75">
        <v>0.21363599999999999</v>
      </c>
      <c r="K31" s="46">
        <v>443</v>
      </c>
      <c r="L31" s="46">
        <v>166659.469526</v>
      </c>
      <c r="M31" s="67">
        <v>0.16478599999999999</v>
      </c>
      <c r="N31" s="87">
        <v>0</v>
      </c>
      <c r="O31" s="46">
        <v>0</v>
      </c>
      <c r="P31" s="75">
        <v>0</v>
      </c>
    </row>
    <row r="32" spans="1:16" ht="15" customHeight="1" x14ac:dyDescent="0.2">
      <c r="A32" s="119">
        <v>3</v>
      </c>
      <c r="B32" s="122" t="s">
        <v>58</v>
      </c>
      <c r="C32" s="84" t="s">
        <v>46</v>
      </c>
      <c r="D32" s="44">
        <v>-2</v>
      </c>
      <c r="E32" s="44">
        <v>0</v>
      </c>
      <c r="F32" s="44">
        <v>-83617.476293999993</v>
      </c>
      <c r="G32" s="66">
        <v>0</v>
      </c>
      <c r="H32" s="43">
        <v>0</v>
      </c>
      <c r="I32" s="44">
        <v>0</v>
      </c>
      <c r="J32" s="74">
        <v>0</v>
      </c>
      <c r="K32" s="44">
        <v>-2</v>
      </c>
      <c r="L32" s="44">
        <v>-83617.476293999993</v>
      </c>
      <c r="M32" s="66">
        <v>0</v>
      </c>
      <c r="N32" s="43">
        <v>0</v>
      </c>
      <c r="O32" s="44">
        <v>0</v>
      </c>
      <c r="P32" s="74">
        <v>0</v>
      </c>
    </row>
    <row r="33" spans="1:16" ht="15" customHeight="1" x14ac:dyDescent="0.2">
      <c r="A33" s="120"/>
      <c r="B33" s="123"/>
      <c r="C33" s="84" t="s">
        <v>47</v>
      </c>
      <c r="D33" s="44">
        <v>20</v>
      </c>
      <c r="E33" s="44">
        <v>0</v>
      </c>
      <c r="F33" s="44">
        <v>66641.143827000007</v>
      </c>
      <c r="G33" s="66">
        <v>8.3333000000000004E-2</v>
      </c>
      <c r="H33" s="43">
        <v>4</v>
      </c>
      <c r="I33" s="44">
        <v>45262.584591999999</v>
      </c>
      <c r="J33" s="74">
        <v>0</v>
      </c>
      <c r="K33" s="44">
        <v>16</v>
      </c>
      <c r="L33" s="44">
        <v>91160.397507000001</v>
      </c>
      <c r="M33" s="66">
        <v>0.111111</v>
      </c>
      <c r="N33" s="43">
        <v>0</v>
      </c>
      <c r="O33" s="44">
        <v>0</v>
      </c>
      <c r="P33" s="74">
        <v>0</v>
      </c>
    </row>
    <row r="34" spans="1:16" ht="15" customHeight="1" x14ac:dyDescent="0.2">
      <c r="A34" s="120"/>
      <c r="B34" s="123"/>
      <c r="C34" s="84" t="s">
        <v>48</v>
      </c>
      <c r="D34" s="44">
        <v>89</v>
      </c>
      <c r="E34" s="44">
        <v>0</v>
      </c>
      <c r="F34" s="44">
        <v>14186.249417000001</v>
      </c>
      <c r="G34" s="66">
        <v>7.9660000000000009E-3</v>
      </c>
      <c r="H34" s="43">
        <v>44</v>
      </c>
      <c r="I34" s="44">
        <v>21082.883752000002</v>
      </c>
      <c r="J34" s="74">
        <v>6.1538000000000002E-2</v>
      </c>
      <c r="K34" s="44">
        <v>45</v>
      </c>
      <c r="L34" s="44">
        <v>6149.6476510000002</v>
      </c>
      <c r="M34" s="66">
        <v>-2.3784E-2</v>
      </c>
      <c r="N34" s="43">
        <v>0</v>
      </c>
      <c r="O34" s="44">
        <v>0</v>
      </c>
      <c r="P34" s="74">
        <v>0</v>
      </c>
    </row>
    <row r="35" spans="1:16" ht="15" customHeight="1" x14ac:dyDescent="0.2">
      <c r="A35" s="120"/>
      <c r="B35" s="123"/>
      <c r="C35" s="84" t="s">
        <v>49</v>
      </c>
      <c r="D35" s="44">
        <v>-59</v>
      </c>
      <c r="E35" s="44">
        <v>0</v>
      </c>
      <c r="F35" s="44">
        <v>-12611.619376000001</v>
      </c>
      <c r="G35" s="66">
        <v>-0.134603</v>
      </c>
      <c r="H35" s="43">
        <v>-25</v>
      </c>
      <c r="I35" s="44">
        <v>-21097.338083999999</v>
      </c>
      <c r="J35" s="74">
        <v>-0.25931300000000002</v>
      </c>
      <c r="K35" s="44">
        <v>-34</v>
      </c>
      <c r="L35" s="44">
        <v>-7328.9576889999998</v>
      </c>
      <c r="M35" s="66">
        <v>-5.9466999999999999E-2</v>
      </c>
      <c r="N35" s="43">
        <v>0</v>
      </c>
      <c r="O35" s="44">
        <v>0</v>
      </c>
      <c r="P35" s="74">
        <v>0</v>
      </c>
    </row>
    <row r="36" spans="1:16" ht="15" customHeight="1" x14ac:dyDescent="0.2">
      <c r="A36" s="120"/>
      <c r="B36" s="123"/>
      <c r="C36" s="84" t="s">
        <v>50</v>
      </c>
      <c r="D36" s="44">
        <v>-153</v>
      </c>
      <c r="E36" s="44">
        <v>0</v>
      </c>
      <c r="F36" s="44">
        <v>-18127.501241000002</v>
      </c>
      <c r="G36" s="66">
        <v>-0.23025899999999999</v>
      </c>
      <c r="H36" s="43">
        <v>-65</v>
      </c>
      <c r="I36" s="44">
        <v>-34994.707233000001</v>
      </c>
      <c r="J36" s="74">
        <v>-0.50549500000000003</v>
      </c>
      <c r="K36" s="44">
        <v>-88</v>
      </c>
      <c r="L36" s="44">
        <v>-9653.0121930000005</v>
      </c>
      <c r="M36" s="66">
        <v>-0.108864</v>
      </c>
      <c r="N36" s="43">
        <v>0</v>
      </c>
      <c r="O36" s="44">
        <v>0</v>
      </c>
      <c r="P36" s="74">
        <v>0</v>
      </c>
    </row>
    <row r="37" spans="1:16" ht="15" customHeight="1" x14ac:dyDescent="0.2">
      <c r="A37" s="120"/>
      <c r="B37" s="123"/>
      <c r="C37" s="84" t="s">
        <v>51</v>
      </c>
      <c r="D37" s="44">
        <v>-148</v>
      </c>
      <c r="E37" s="44">
        <v>0</v>
      </c>
      <c r="F37" s="44">
        <v>-21079.725058</v>
      </c>
      <c r="G37" s="66">
        <v>-0.204847</v>
      </c>
      <c r="H37" s="43">
        <v>-48</v>
      </c>
      <c r="I37" s="44">
        <v>-27623.717537</v>
      </c>
      <c r="J37" s="74">
        <v>-0.222222</v>
      </c>
      <c r="K37" s="44">
        <v>-100</v>
      </c>
      <c r="L37" s="44">
        <v>-17194.222003999999</v>
      </c>
      <c r="M37" s="66">
        <v>-0.18440100000000001</v>
      </c>
      <c r="N37" s="43">
        <v>0</v>
      </c>
      <c r="O37" s="44">
        <v>0</v>
      </c>
      <c r="P37" s="74">
        <v>0</v>
      </c>
    </row>
    <row r="38" spans="1:16" s="3" customFormat="1" ht="15" customHeight="1" x14ac:dyDescent="0.2">
      <c r="A38" s="120"/>
      <c r="B38" s="123"/>
      <c r="C38" s="84" t="s">
        <v>52</v>
      </c>
      <c r="D38" s="35">
        <v>-124</v>
      </c>
      <c r="E38" s="35">
        <v>0</v>
      </c>
      <c r="F38" s="35">
        <v>-11532.034215</v>
      </c>
      <c r="G38" s="68">
        <v>-0.17980299999999999</v>
      </c>
      <c r="H38" s="43">
        <v>-31</v>
      </c>
      <c r="I38" s="44">
        <v>31625.814895</v>
      </c>
      <c r="J38" s="74">
        <v>0.26372499999999999</v>
      </c>
      <c r="K38" s="35">
        <v>-93</v>
      </c>
      <c r="L38" s="35">
        <v>-33533.490553000003</v>
      </c>
      <c r="M38" s="68">
        <v>-0.40940100000000001</v>
      </c>
      <c r="N38" s="43">
        <v>0</v>
      </c>
      <c r="O38" s="44">
        <v>0</v>
      </c>
      <c r="P38" s="74">
        <v>0</v>
      </c>
    </row>
    <row r="39" spans="1:16" ht="15" customHeight="1" x14ac:dyDescent="0.2">
      <c r="A39" s="120"/>
      <c r="B39" s="123"/>
      <c r="C39" s="84" t="s">
        <v>53</v>
      </c>
      <c r="D39" s="44">
        <v>-111</v>
      </c>
      <c r="E39" s="44">
        <v>0</v>
      </c>
      <c r="F39" s="44">
        <v>-15777.398018</v>
      </c>
      <c r="G39" s="66">
        <v>-0.38564100000000001</v>
      </c>
      <c r="H39" s="43">
        <v>-37</v>
      </c>
      <c r="I39" s="44">
        <v>-42338.016054</v>
      </c>
      <c r="J39" s="74">
        <v>-0.61702100000000004</v>
      </c>
      <c r="K39" s="44">
        <v>-74</v>
      </c>
      <c r="L39" s="44">
        <v>-7095.2479009999997</v>
      </c>
      <c r="M39" s="66">
        <v>-0.31436199999999997</v>
      </c>
      <c r="N39" s="43">
        <v>0</v>
      </c>
      <c r="O39" s="44">
        <v>0</v>
      </c>
      <c r="P39" s="74">
        <v>0</v>
      </c>
    </row>
    <row r="40" spans="1:16" ht="15" customHeight="1" x14ac:dyDescent="0.2">
      <c r="A40" s="120"/>
      <c r="B40" s="123"/>
      <c r="C40" s="84" t="s">
        <v>54</v>
      </c>
      <c r="D40" s="44">
        <v>-92</v>
      </c>
      <c r="E40" s="44">
        <v>0</v>
      </c>
      <c r="F40" s="44">
        <v>22034.169033999999</v>
      </c>
      <c r="G40" s="66">
        <v>-0.19464300000000001</v>
      </c>
      <c r="H40" s="43">
        <v>-36</v>
      </c>
      <c r="I40" s="44">
        <v>17516.125002000001</v>
      </c>
      <c r="J40" s="74">
        <v>-0.375</v>
      </c>
      <c r="K40" s="44">
        <v>-56</v>
      </c>
      <c r="L40" s="44">
        <v>25192.081348</v>
      </c>
      <c r="M40" s="66">
        <v>-7.3528999999999997E-2</v>
      </c>
      <c r="N40" s="43">
        <v>0</v>
      </c>
      <c r="O40" s="44">
        <v>0</v>
      </c>
      <c r="P40" s="74">
        <v>0</v>
      </c>
    </row>
    <row r="41" spans="1:16" ht="15" customHeight="1" x14ac:dyDescent="0.2">
      <c r="A41" s="120"/>
      <c r="B41" s="123"/>
      <c r="C41" s="84" t="s">
        <v>55</v>
      </c>
      <c r="D41" s="44">
        <v>-106</v>
      </c>
      <c r="E41" s="44">
        <v>0</v>
      </c>
      <c r="F41" s="44">
        <v>-29615.858813999999</v>
      </c>
      <c r="G41" s="66">
        <v>-0.5</v>
      </c>
      <c r="H41" s="43">
        <v>-45</v>
      </c>
      <c r="I41" s="44">
        <v>-5963.4840039999999</v>
      </c>
      <c r="J41" s="74">
        <v>-0.234043</v>
      </c>
      <c r="K41" s="44">
        <v>-61</v>
      </c>
      <c r="L41" s="44">
        <v>-42866.042137999997</v>
      </c>
      <c r="M41" s="66">
        <v>-0.68656700000000004</v>
      </c>
      <c r="N41" s="43">
        <v>0</v>
      </c>
      <c r="O41" s="44">
        <v>0</v>
      </c>
      <c r="P41" s="74">
        <v>0</v>
      </c>
    </row>
    <row r="42" spans="1:16" s="3" customFormat="1" ht="15" customHeight="1" x14ac:dyDescent="0.2">
      <c r="A42" s="120"/>
      <c r="B42" s="123"/>
      <c r="C42" s="84" t="s">
        <v>56</v>
      </c>
      <c r="D42" s="35">
        <v>-138</v>
      </c>
      <c r="E42" s="35">
        <v>0</v>
      </c>
      <c r="F42" s="35">
        <v>-23930.228832000001</v>
      </c>
      <c r="G42" s="68">
        <v>-0.30821900000000002</v>
      </c>
      <c r="H42" s="43">
        <v>-50</v>
      </c>
      <c r="I42" s="44">
        <v>-79387.949171999993</v>
      </c>
      <c r="J42" s="74">
        <v>-0.107143</v>
      </c>
      <c r="K42" s="35">
        <v>-88</v>
      </c>
      <c r="L42" s="35">
        <v>181912.132342</v>
      </c>
      <c r="M42" s="68">
        <v>-0.43333300000000002</v>
      </c>
      <c r="N42" s="43">
        <v>0</v>
      </c>
      <c r="O42" s="44">
        <v>0</v>
      </c>
      <c r="P42" s="74">
        <v>0</v>
      </c>
    </row>
    <row r="43" spans="1:16" s="3" customFormat="1" ht="15" customHeight="1" x14ac:dyDescent="0.2">
      <c r="A43" s="121"/>
      <c r="B43" s="124"/>
      <c r="C43" s="85" t="s">
        <v>9</v>
      </c>
      <c r="D43" s="46">
        <v>-824</v>
      </c>
      <c r="E43" s="46">
        <v>0</v>
      </c>
      <c r="F43" s="46">
        <v>-30275.521732000001</v>
      </c>
      <c r="G43" s="67">
        <v>-0.27361099999999999</v>
      </c>
      <c r="H43" s="87">
        <v>-289</v>
      </c>
      <c r="I43" s="46">
        <v>-26434.202384</v>
      </c>
      <c r="J43" s="75">
        <v>-0.26377</v>
      </c>
      <c r="K43" s="46">
        <v>-535</v>
      </c>
      <c r="L43" s="46">
        <v>-32068.822189999999</v>
      </c>
      <c r="M43" s="67">
        <v>-0.27795500000000001</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1</v>
      </c>
      <c r="E45" s="53">
        <v>1.8867999999999999E-2</v>
      </c>
      <c r="F45" s="44">
        <v>291907</v>
      </c>
      <c r="G45" s="66">
        <v>0</v>
      </c>
      <c r="H45" s="43">
        <v>0</v>
      </c>
      <c r="I45" s="44">
        <v>0</v>
      </c>
      <c r="J45" s="74">
        <v>0</v>
      </c>
      <c r="K45" s="44">
        <v>1</v>
      </c>
      <c r="L45" s="44">
        <v>291907</v>
      </c>
      <c r="M45" s="66">
        <v>0</v>
      </c>
      <c r="N45" s="43">
        <v>0</v>
      </c>
      <c r="O45" s="44">
        <v>0</v>
      </c>
      <c r="P45" s="74">
        <v>0</v>
      </c>
    </row>
    <row r="46" spans="1:16" ht="15" customHeight="1" x14ac:dyDescent="0.2">
      <c r="A46" s="120"/>
      <c r="B46" s="123"/>
      <c r="C46" s="84" t="s">
        <v>48</v>
      </c>
      <c r="D46" s="44">
        <v>25</v>
      </c>
      <c r="E46" s="53">
        <v>5.3648000000000001E-2</v>
      </c>
      <c r="F46" s="44">
        <v>168777.32</v>
      </c>
      <c r="G46" s="66">
        <v>0</v>
      </c>
      <c r="H46" s="43">
        <v>12</v>
      </c>
      <c r="I46" s="44">
        <v>166533.33333299999</v>
      </c>
      <c r="J46" s="74">
        <v>0</v>
      </c>
      <c r="K46" s="44">
        <v>13</v>
      </c>
      <c r="L46" s="44">
        <v>170848.692308</v>
      </c>
      <c r="M46" s="66">
        <v>0</v>
      </c>
      <c r="N46" s="43">
        <v>0</v>
      </c>
      <c r="O46" s="44">
        <v>0</v>
      </c>
      <c r="P46" s="74">
        <v>0</v>
      </c>
    </row>
    <row r="47" spans="1:16" ht="15" customHeight="1" x14ac:dyDescent="0.2">
      <c r="A47" s="120"/>
      <c r="B47" s="123"/>
      <c r="C47" s="84" t="s">
        <v>49</v>
      </c>
      <c r="D47" s="44">
        <v>136</v>
      </c>
      <c r="E47" s="53">
        <v>8.6184999999999998E-2</v>
      </c>
      <c r="F47" s="44">
        <v>193032.125</v>
      </c>
      <c r="G47" s="66">
        <v>0.242647</v>
      </c>
      <c r="H47" s="43">
        <v>39</v>
      </c>
      <c r="I47" s="44">
        <v>181466.25641</v>
      </c>
      <c r="J47" s="74">
        <v>0.17948700000000001</v>
      </c>
      <c r="K47" s="44">
        <v>97</v>
      </c>
      <c r="L47" s="44">
        <v>197682.31958800001</v>
      </c>
      <c r="M47" s="66">
        <v>0.26804099999999997</v>
      </c>
      <c r="N47" s="43">
        <v>0</v>
      </c>
      <c r="O47" s="44">
        <v>0</v>
      </c>
      <c r="P47" s="74">
        <v>0</v>
      </c>
    </row>
    <row r="48" spans="1:16" ht="15" customHeight="1" x14ac:dyDescent="0.2">
      <c r="A48" s="120"/>
      <c r="B48" s="123"/>
      <c r="C48" s="84" t="s">
        <v>50</v>
      </c>
      <c r="D48" s="44">
        <v>202</v>
      </c>
      <c r="E48" s="53">
        <v>7.6370999999999994E-2</v>
      </c>
      <c r="F48" s="44">
        <v>218142.93564400001</v>
      </c>
      <c r="G48" s="66">
        <v>0.420792</v>
      </c>
      <c r="H48" s="43">
        <v>56</v>
      </c>
      <c r="I48" s="44">
        <v>237152.892857</v>
      </c>
      <c r="J48" s="74">
        <v>0.625</v>
      </c>
      <c r="K48" s="44">
        <v>146</v>
      </c>
      <c r="L48" s="44">
        <v>210851.445205</v>
      </c>
      <c r="M48" s="66">
        <v>0.34246599999999999</v>
      </c>
      <c r="N48" s="43">
        <v>0</v>
      </c>
      <c r="O48" s="44">
        <v>0</v>
      </c>
      <c r="P48" s="74">
        <v>0</v>
      </c>
    </row>
    <row r="49" spans="1:16" ht="15" customHeight="1" x14ac:dyDescent="0.2">
      <c r="A49" s="120"/>
      <c r="B49" s="123"/>
      <c r="C49" s="84" t="s">
        <v>51</v>
      </c>
      <c r="D49" s="44">
        <v>150</v>
      </c>
      <c r="E49" s="53">
        <v>6.0926000000000001E-2</v>
      </c>
      <c r="F49" s="44">
        <v>223939.45333300001</v>
      </c>
      <c r="G49" s="66">
        <v>0.52</v>
      </c>
      <c r="H49" s="43">
        <v>41</v>
      </c>
      <c r="I49" s="44">
        <v>229415.195122</v>
      </c>
      <c r="J49" s="74">
        <v>0.53658499999999998</v>
      </c>
      <c r="K49" s="44">
        <v>109</v>
      </c>
      <c r="L49" s="44">
        <v>221879.77064199999</v>
      </c>
      <c r="M49" s="66">
        <v>0.51376100000000002</v>
      </c>
      <c r="N49" s="43">
        <v>0</v>
      </c>
      <c r="O49" s="44">
        <v>0</v>
      </c>
      <c r="P49" s="74">
        <v>0</v>
      </c>
    </row>
    <row r="50" spans="1:16" s="3" customFormat="1" ht="15" customHeight="1" x14ac:dyDescent="0.2">
      <c r="A50" s="120"/>
      <c r="B50" s="123"/>
      <c r="C50" s="84" t="s">
        <v>52</v>
      </c>
      <c r="D50" s="35">
        <v>105</v>
      </c>
      <c r="E50" s="55">
        <v>5.2160999999999999E-2</v>
      </c>
      <c r="F50" s="35">
        <v>254141.82857099999</v>
      </c>
      <c r="G50" s="68">
        <v>0.83809500000000003</v>
      </c>
      <c r="H50" s="43">
        <v>24</v>
      </c>
      <c r="I50" s="44">
        <v>252757.75</v>
      </c>
      <c r="J50" s="74">
        <v>0.875</v>
      </c>
      <c r="K50" s="35">
        <v>81</v>
      </c>
      <c r="L50" s="35">
        <v>254551.925926</v>
      </c>
      <c r="M50" s="68">
        <v>0.82716000000000001</v>
      </c>
      <c r="N50" s="43">
        <v>0</v>
      </c>
      <c r="O50" s="44">
        <v>0</v>
      </c>
      <c r="P50" s="74">
        <v>0</v>
      </c>
    </row>
    <row r="51" spans="1:16" ht="15" customHeight="1" x14ac:dyDescent="0.2">
      <c r="A51" s="120"/>
      <c r="B51" s="123"/>
      <c r="C51" s="84" t="s">
        <v>53</v>
      </c>
      <c r="D51" s="44">
        <v>52</v>
      </c>
      <c r="E51" s="53">
        <v>2.8920999999999999E-2</v>
      </c>
      <c r="F51" s="44">
        <v>240564.403846</v>
      </c>
      <c r="G51" s="66">
        <v>0.5</v>
      </c>
      <c r="H51" s="43">
        <v>17</v>
      </c>
      <c r="I51" s="44">
        <v>257023.94117599999</v>
      </c>
      <c r="J51" s="74">
        <v>0.64705900000000005</v>
      </c>
      <c r="K51" s="44">
        <v>35</v>
      </c>
      <c r="L51" s="44">
        <v>232569.77142899999</v>
      </c>
      <c r="M51" s="66">
        <v>0.42857099999999998</v>
      </c>
      <c r="N51" s="43">
        <v>0</v>
      </c>
      <c r="O51" s="44">
        <v>0</v>
      </c>
      <c r="P51" s="74">
        <v>0</v>
      </c>
    </row>
    <row r="52" spans="1:16" ht="15" customHeight="1" x14ac:dyDescent="0.2">
      <c r="A52" s="120"/>
      <c r="B52" s="123"/>
      <c r="C52" s="84" t="s">
        <v>54</v>
      </c>
      <c r="D52" s="44">
        <v>44</v>
      </c>
      <c r="E52" s="53">
        <v>2.912E-2</v>
      </c>
      <c r="F52" s="44">
        <v>266689.25</v>
      </c>
      <c r="G52" s="66">
        <v>0.61363599999999996</v>
      </c>
      <c r="H52" s="43">
        <v>13</v>
      </c>
      <c r="I52" s="44">
        <v>243483.846154</v>
      </c>
      <c r="J52" s="74">
        <v>0.30769200000000002</v>
      </c>
      <c r="K52" s="44">
        <v>31</v>
      </c>
      <c r="L52" s="44">
        <v>276420.54838699999</v>
      </c>
      <c r="M52" s="66">
        <v>0.74193500000000001</v>
      </c>
      <c r="N52" s="43">
        <v>0</v>
      </c>
      <c r="O52" s="44">
        <v>0</v>
      </c>
      <c r="P52" s="74">
        <v>0</v>
      </c>
    </row>
    <row r="53" spans="1:16" ht="15" customHeight="1" x14ac:dyDescent="0.2">
      <c r="A53" s="120"/>
      <c r="B53" s="123"/>
      <c r="C53" s="84" t="s">
        <v>55</v>
      </c>
      <c r="D53" s="44">
        <v>9</v>
      </c>
      <c r="E53" s="53">
        <v>6.8180000000000003E-3</v>
      </c>
      <c r="F53" s="44">
        <v>286662.77777799999</v>
      </c>
      <c r="G53" s="66">
        <v>0.33333299999999999</v>
      </c>
      <c r="H53" s="43">
        <v>4</v>
      </c>
      <c r="I53" s="44">
        <v>343043.5</v>
      </c>
      <c r="J53" s="74">
        <v>0.25</v>
      </c>
      <c r="K53" s="44">
        <v>5</v>
      </c>
      <c r="L53" s="44">
        <v>241558.2</v>
      </c>
      <c r="M53" s="66">
        <v>0.4</v>
      </c>
      <c r="N53" s="43">
        <v>0</v>
      </c>
      <c r="O53" s="44">
        <v>0</v>
      </c>
      <c r="P53" s="74">
        <v>0</v>
      </c>
    </row>
    <row r="54" spans="1:16" s="3" customFormat="1" ht="15" customHeight="1" x14ac:dyDescent="0.2">
      <c r="A54" s="120"/>
      <c r="B54" s="123"/>
      <c r="C54" s="84" t="s">
        <v>56</v>
      </c>
      <c r="D54" s="35">
        <v>6</v>
      </c>
      <c r="E54" s="55">
        <v>2.787E-3</v>
      </c>
      <c r="F54" s="35">
        <v>423544.83333300002</v>
      </c>
      <c r="G54" s="68">
        <v>1.1666669999999999</v>
      </c>
      <c r="H54" s="43">
        <v>1</v>
      </c>
      <c r="I54" s="44">
        <v>277211</v>
      </c>
      <c r="J54" s="74">
        <v>0</v>
      </c>
      <c r="K54" s="35">
        <v>5</v>
      </c>
      <c r="L54" s="35">
        <v>452811.6</v>
      </c>
      <c r="M54" s="68">
        <v>1.4</v>
      </c>
      <c r="N54" s="43">
        <v>0</v>
      </c>
      <c r="O54" s="44">
        <v>0</v>
      </c>
      <c r="P54" s="74">
        <v>0</v>
      </c>
    </row>
    <row r="55" spans="1:16" s="3" customFormat="1" ht="15" customHeight="1" x14ac:dyDescent="0.2">
      <c r="A55" s="121"/>
      <c r="B55" s="124"/>
      <c r="C55" s="85" t="s">
        <v>9</v>
      </c>
      <c r="D55" s="46">
        <v>730</v>
      </c>
      <c r="E55" s="54">
        <v>4.5596999999999999E-2</v>
      </c>
      <c r="F55" s="46">
        <v>225300.413699</v>
      </c>
      <c r="G55" s="67">
        <v>0.47534199999999999</v>
      </c>
      <c r="H55" s="87">
        <v>207</v>
      </c>
      <c r="I55" s="46">
        <v>227113.22222200001</v>
      </c>
      <c r="J55" s="75">
        <v>0.487923</v>
      </c>
      <c r="K55" s="46">
        <v>523</v>
      </c>
      <c r="L55" s="46">
        <v>224582.91587</v>
      </c>
      <c r="M55" s="67">
        <v>0.47036299999999998</v>
      </c>
      <c r="N55" s="87">
        <v>0</v>
      </c>
      <c r="O55" s="46">
        <v>0</v>
      </c>
      <c r="P55" s="75">
        <v>0</v>
      </c>
    </row>
    <row r="56" spans="1:16" ht="15" customHeight="1" x14ac:dyDescent="0.2">
      <c r="A56" s="119">
        <v>5</v>
      </c>
      <c r="B56" s="122" t="s">
        <v>60</v>
      </c>
      <c r="C56" s="84" t="s">
        <v>46</v>
      </c>
      <c r="D56" s="44">
        <v>11</v>
      </c>
      <c r="E56" s="53">
        <v>1</v>
      </c>
      <c r="F56" s="44">
        <v>75587.363635999995</v>
      </c>
      <c r="G56" s="66">
        <v>0.18181800000000001</v>
      </c>
      <c r="H56" s="43">
        <v>5</v>
      </c>
      <c r="I56" s="44">
        <v>94890.8</v>
      </c>
      <c r="J56" s="74">
        <v>0.2</v>
      </c>
      <c r="K56" s="44">
        <v>6</v>
      </c>
      <c r="L56" s="44">
        <v>59501.166666999998</v>
      </c>
      <c r="M56" s="66">
        <v>0.16666700000000001</v>
      </c>
      <c r="N56" s="43">
        <v>0</v>
      </c>
      <c r="O56" s="44">
        <v>0</v>
      </c>
      <c r="P56" s="74">
        <v>0</v>
      </c>
    </row>
    <row r="57" spans="1:16" ht="15" customHeight="1" x14ac:dyDescent="0.2">
      <c r="A57" s="120"/>
      <c r="B57" s="123"/>
      <c r="C57" s="84" t="s">
        <v>47</v>
      </c>
      <c r="D57" s="44">
        <v>53</v>
      </c>
      <c r="E57" s="53">
        <v>1</v>
      </c>
      <c r="F57" s="44">
        <v>132732.50943400001</v>
      </c>
      <c r="G57" s="66">
        <v>5.6604000000000002E-2</v>
      </c>
      <c r="H57" s="43">
        <v>18</v>
      </c>
      <c r="I57" s="44">
        <v>129012.11111100001</v>
      </c>
      <c r="J57" s="74">
        <v>0</v>
      </c>
      <c r="K57" s="44">
        <v>35</v>
      </c>
      <c r="L57" s="44">
        <v>134645.857143</v>
      </c>
      <c r="M57" s="66">
        <v>8.5713999999999999E-2</v>
      </c>
      <c r="N57" s="43">
        <v>0</v>
      </c>
      <c r="O57" s="44">
        <v>0</v>
      </c>
      <c r="P57" s="74">
        <v>0</v>
      </c>
    </row>
    <row r="58" spans="1:16" ht="15" customHeight="1" x14ac:dyDescent="0.2">
      <c r="A58" s="120"/>
      <c r="B58" s="123"/>
      <c r="C58" s="84" t="s">
        <v>48</v>
      </c>
      <c r="D58" s="44">
        <v>466</v>
      </c>
      <c r="E58" s="53">
        <v>1</v>
      </c>
      <c r="F58" s="44">
        <v>167486.79828300001</v>
      </c>
      <c r="G58" s="66">
        <v>4.2917999999999998E-2</v>
      </c>
      <c r="H58" s="43">
        <v>179</v>
      </c>
      <c r="I58" s="44">
        <v>179390.318436</v>
      </c>
      <c r="J58" s="74">
        <v>7.8212000000000004E-2</v>
      </c>
      <c r="K58" s="44">
        <v>287</v>
      </c>
      <c r="L58" s="44">
        <v>160062.651568</v>
      </c>
      <c r="M58" s="66">
        <v>2.0906000000000001E-2</v>
      </c>
      <c r="N58" s="43">
        <v>0</v>
      </c>
      <c r="O58" s="44">
        <v>0</v>
      </c>
      <c r="P58" s="74">
        <v>0</v>
      </c>
    </row>
    <row r="59" spans="1:16" ht="15" customHeight="1" x14ac:dyDescent="0.2">
      <c r="A59" s="120"/>
      <c r="B59" s="123"/>
      <c r="C59" s="84" t="s">
        <v>49</v>
      </c>
      <c r="D59" s="44">
        <v>1578</v>
      </c>
      <c r="E59" s="53">
        <v>1</v>
      </c>
      <c r="F59" s="44">
        <v>184141.02661599999</v>
      </c>
      <c r="G59" s="66">
        <v>0.17110300000000001</v>
      </c>
      <c r="H59" s="43">
        <v>584</v>
      </c>
      <c r="I59" s="44">
        <v>192973.875</v>
      </c>
      <c r="J59" s="74">
        <v>0.25856200000000001</v>
      </c>
      <c r="K59" s="44">
        <v>994</v>
      </c>
      <c r="L59" s="44">
        <v>178951.50603600001</v>
      </c>
      <c r="M59" s="66">
        <v>0.119718</v>
      </c>
      <c r="N59" s="43">
        <v>0</v>
      </c>
      <c r="O59" s="44">
        <v>0</v>
      </c>
      <c r="P59" s="74">
        <v>0</v>
      </c>
    </row>
    <row r="60" spans="1:16" ht="15" customHeight="1" x14ac:dyDescent="0.2">
      <c r="A60" s="120"/>
      <c r="B60" s="123"/>
      <c r="C60" s="84" t="s">
        <v>50</v>
      </c>
      <c r="D60" s="44">
        <v>2645</v>
      </c>
      <c r="E60" s="53">
        <v>1</v>
      </c>
      <c r="F60" s="44">
        <v>207044.10056699999</v>
      </c>
      <c r="G60" s="66">
        <v>0.35311900000000002</v>
      </c>
      <c r="H60" s="43">
        <v>949</v>
      </c>
      <c r="I60" s="44">
        <v>224281.29610100001</v>
      </c>
      <c r="J60" s="74">
        <v>0.53319300000000003</v>
      </c>
      <c r="K60" s="44">
        <v>1696</v>
      </c>
      <c r="L60" s="44">
        <v>197398.995283</v>
      </c>
      <c r="M60" s="66">
        <v>0.25235800000000003</v>
      </c>
      <c r="N60" s="43">
        <v>0</v>
      </c>
      <c r="O60" s="44">
        <v>0</v>
      </c>
      <c r="P60" s="74">
        <v>0</v>
      </c>
    </row>
    <row r="61" spans="1:16" ht="15" customHeight="1" x14ac:dyDescent="0.2">
      <c r="A61" s="120"/>
      <c r="B61" s="123"/>
      <c r="C61" s="84" t="s">
        <v>51</v>
      </c>
      <c r="D61" s="44">
        <v>2462</v>
      </c>
      <c r="E61" s="53">
        <v>1</v>
      </c>
      <c r="F61" s="44">
        <v>231640.62753900001</v>
      </c>
      <c r="G61" s="66">
        <v>0.53939899999999996</v>
      </c>
      <c r="H61" s="43">
        <v>835</v>
      </c>
      <c r="I61" s="44">
        <v>245522.63353299999</v>
      </c>
      <c r="J61" s="74">
        <v>0.66946099999999997</v>
      </c>
      <c r="K61" s="44">
        <v>1627</v>
      </c>
      <c r="L61" s="44">
        <v>224516.180701</v>
      </c>
      <c r="M61" s="66">
        <v>0.47264899999999999</v>
      </c>
      <c r="N61" s="43">
        <v>0</v>
      </c>
      <c r="O61" s="44">
        <v>0</v>
      </c>
      <c r="P61" s="74">
        <v>0</v>
      </c>
    </row>
    <row r="62" spans="1:16" s="3" customFormat="1" ht="15" customHeight="1" x14ac:dyDescent="0.2">
      <c r="A62" s="120"/>
      <c r="B62" s="123"/>
      <c r="C62" s="84" t="s">
        <v>52</v>
      </c>
      <c r="D62" s="35">
        <v>2013</v>
      </c>
      <c r="E62" s="55">
        <v>1</v>
      </c>
      <c r="F62" s="35">
        <v>248181.05365099999</v>
      </c>
      <c r="G62" s="68">
        <v>0.71435700000000002</v>
      </c>
      <c r="H62" s="43">
        <v>702</v>
      </c>
      <c r="I62" s="44">
        <v>251264.48860400001</v>
      </c>
      <c r="J62" s="74">
        <v>0.72507100000000002</v>
      </c>
      <c r="K62" s="35">
        <v>1311</v>
      </c>
      <c r="L62" s="35">
        <v>246529.96948900001</v>
      </c>
      <c r="M62" s="68">
        <v>0.708619</v>
      </c>
      <c r="N62" s="43">
        <v>0</v>
      </c>
      <c r="O62" s="44">
        <v>0</v>
      </c>
      <c r="P62" s="74">
        <v>0</v>
      </c>
    </row>
    <row r="63" spans="1:16" ht="15" customHeight="1" x14ac:dyDescent="0.2">
      <c r="A63" s="120"/>
      <c r="B63" s="123"/>
      <c r="C63" s="84" t="s">
        <v>53</v>
      </c>
      <c r="D63" s="44">
        <v>1798</v>
      </c>
      <c r="E63" s="53">
        <v>1</v>
      </c>
      <c r="F63" s="44">
        <v>254291.044494</v>
      </c>
      <c r="G63" s="66">
        <v>0.77753099999999997</v>
      </c>
      <c r="H63" s="43">
        <v>686</v>
      </c>
      <c r="I63" s="44">
        <v>242738.604956</v>
      </c>
      <c r="J63" s="74">
        <v>0.59766799999999998</v>
      </c>
      <c r="K63" s="44">
        <v>1112</v>
      </c>
      <c r="L63" s="44">
        <v>261417.81924499999</v>
      </c>
      <c r="M63" s="66">
        <v>0.88848899999999997</v>
      </c>
      <c r="N63" s="43">
        <v>0</v>
      </c>
      <c r="O63" s="44">
        <v>0</v>
      </c>
      <c r="P63" s="74">
        <v>0</v>
      </c>
    </row>
    <row r="64" spans="1:16" ht="15" customHeight="1" x14ac:dyDescent="0.2">
      <c r="A64" s="120"/>
      <c r="B64" s="123"/>
      <c r="C64" s="84" t="s">
        <v>54</v>
      </c>
      <c r="D64" s="44">
        <v>1511</v>
      </c>
      <c r="E64" s="53">
        <v>1</v>
      </c>
      <c r="F64" s="44">
        <v>256506.70483100001</v>
      </c>
      <c r="G64" s="66">
        <v>0.68166800000000005</v>
      </c>
      <c r="H64" s="43">
        <v>599</v>
      </c>
      <c r="I64" s="44">
        <v>238899.41402299999</v>
      </c>
      <c r="J64" s="74">
        <v>0.45408999999999999</v>
      </c>
      <c r="K64" s="44">
        <v>912</v>
      </c>
      <c r="L64" s="44">
        <v>268071.142544</v>
      </c>
      <c r="M64" s="66">
        <v>0.83113999999999999</v>
      </c>
      <c r="N64" s="43">
        <v>0</v>
      </c>
      <c r="O64" s="44">
        <v>0</v>
      </c>
      <c r="P64" s="74">
        <v>0</v>
      </c>
    </row>
    <row r="65" spans="1:16" ht="15" customHeight="1" x14ac:dyDescent="0.2">
      <c r="A65" s="120"/>
      <c r="B65" s="123"/>
      <c r="C65" s="84" t="s">
        <v>55</v>
      </c>
      <c r="D65" s="44">
        <v>1320</v>
      </c>
      <c r="E65" s="53">
        <v>1</v>
      </c>
      <c r="F65" s="44">
        <v>258772.70681800001</v>
      </c>
      <c r="G65" s="66">
        <v>0.57727300000000004</v>
      </c>
      <c r="H65" s="43">
        <v>502</v>
      </c>
      <c r="I65" s="44">
        <v>232301.11553800001</v>
      </c>
      <c r="J65" s="74">
        <v>0.250996</v>
      </c>
      <c r="K65" s="44">
        <v>818</v>
      </c>
      <c r="L65" s="44">
        <v>275018.108802</v>
      </c>
      <c r="M65" s="66">
        <v>0.77750600000000003</v>
      </c>
      <c r="N65" s="43">
        <v>0</v>
      </c>
      <c r="O65" s="44">
        <v>0</v>
      </c>
      <c r="P65" s="74">
        <v>0</v>
      </c>
    </row>
    <row r="66" spans="1:16" s="3" customFormat="1" ht="15" customHeight="1" x14ac:dyDescent="0.2">
      <c r="A66" s="120"/>
      <c r="B66" s="123"/>
      <c r="C66" s="84" t="s">
        <v>56</v>
      </c>
      <c r="D66" s="35">
        <v>2153</v>
      </c>
      <c r="E66" s="55">
        <v>1</v>
      </c>
      <c r="F66" s="35">
        <v>249784.41848600001</v>
      </c>
      <c r="G66" s="68">
        <v>0.31026500000000001</v>
      </c>
      <c r="H66" s="43">
        <v>918</v>
      </c>
      <c r="I66" s="44">
        <v>212852.09368200001</v>
      </c>
      <c r="J66" s="74">
        <v>8.7146000000000001E-2</v>
      </c>
      <c r="K66" s="35">
        <v>1235</v>
      </c>
      <c r="L66" s="35">
        <v>277236.94817799999</v>
      </c>
      <c r="M66" s="68">
        <v>0.47611300000000001</v>
      </c>
      <c r="N66" s="43">
        <v>0</v>
      </c>
      <c r="O66" s="44">
        <v>0</v>
      </c>
      <c r="P66" s="74">
        <v>0</v>
      </c>
    </row>
    <row r="67" spans="1:16" s="3" customFormat="1" ht="15" customHeight="1" x14ac:dyDescent="0.2">
      <c r="A67" s="121"/>
      <c r="B67" s="124"/>
      <c r="C67" s="85" t="s">
        <v>9</v>
      </c>
      <c r="D67" s="46">
        <v>16010</v>
      </c>
      <c r="E67" s="54">
        <v>1</v>
      </c>
      <c r="F67" s="46">
        <v>232240.58457199999</v>
      </c>
      <c r="G67" s="67">
        <v>0.490506</v>
      </c>
      <c r="H67" s="87">
        <v>5977</v>
      </c>
      <c r="I67" s="46">
        <v>228120.983102</v>
      </c>
      <c r="J67" s="75">
        <v>0.43968499999999999</v>
      </c>
      <c r="K67" s="46">
        <v>10033</v>
      </c>
      <c r="L67" s="46">
        <v>234694.77155400001</v>
      </c>
      <c r="M67" s="67">
        <v>0.52078100000000005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310" priority="30" operator="notEqual">
      <formula>H8+K8+N8</formula>
    </cfRule>
  </conditionalFormatting>
  <conditionalFormatting sqref="D20:D30">
    <cfRule type="cellIs" dxfId="309" priority="29" operator="notEqual">
      <formula>H20+K20+N20</formula>
    </cfRule>
  </conditionalFormatting>
  <conditionalFormatting sqref="D32:D42">
    <cfRule type="cellIs" dxfId="308" priority="28" operator="notEqual">
      <formula>H32+K32+N32</formula>
    </cfRule>
  </conditionalFormatting>
  <conditionalFormatting sqref="D44:D54">
    <cfRule type="cellIs" dxfId="307" priority="27" operator="notEqual">
      <formula>H44+K44+N44</formula>
    </cfRule>
  </conditionalFormatting>
  <conditionalFormatting sqref="D56:D66">
    <cfRule type="cellIs" dxfId="306" priority="26" operator="notEqual">
      <formula>H56+K56+N56</formula>
    </cfRule>
  </conditionalFormatting>
  <conditionalFormatting sqref="D19">
    <cfRule type="cellIs" dxfId="305" priority="25" operator="notEqual">
      <formula>SUM(D8:D18)</formula>
    </cfRule>
  </conditionalFormatting>
  <conditionalFormatting sqref="D31">
    <cfRule type="cellIs" dxfId="304" priority="24" operator="notEqual">
      <formula>H31+K31+N31</formula>
    </cfRule>
  </conditionalFormatting>
  <conditionalFormatting sqref="D31">
    <cfRule type="cellIs" dxfId="303" priority="23" operator="notEqual">
      <formula>SUM(D20:D30)</formula>
    </cfRule>
  </conditionalFormatting>
  <conditionalFormatting sqref="D43">
    <cfRule type="cellIs" dxfId="302" priority="22" operator="notEqual">
      <formula>H43+K43+N43</formula>
    </cfRule>
  </conditionalFormatting>
  <conditionalFormatting sqref="D43">
    <cfRule type="cellIs" dxfId="301" priority="21" operator="notEqual">
      <formula>SUM(D32:D42)</formula>
    </cfRule>
  </conditionalFormatting>
  <conditionalFormatting sqref="D55">
    <cfRule type="cellIs" dxfId="300" priority="20" operator="notEqual">
      <formula>H55+K55+N55</formula>
    </cfRule>
  </conditionalFormatting>
  <conditionalFormatting sqref="D55">
    <cfRule type="cellIs" dxfId="299" priority="19" operator="notEqual">
      <formula>SUM(D44:D54)</formula>
    </cfRule>
  </conditionalFormatting>
  <conditionalFormatting sqref="D67">
    <cfRule type="cellIs" dxfId="298" priority="18" operator="notEqual">
      <formula>H67+K67+N67</formula>
    </cfRule>
  </conditionalFormatting>
  <conditionalFormatting sqref="D67">
    <cfRule type="cellIs" dxfId="297" priority="17" operator="notEqual">
      <formula>SUM(D56:D66)</formula>
    </cfRule>
  </conditionalFormatting>
  <conditionalFormatting sqref="H19">
    <cfRule type="cellIs" dxfId="296" priority="16" operator="notEqual">
      <formula>SUM(H8:H18)</formula>
    </cfRule>
  </conditionalFormatting>
  <conditionalFormatting sqref="K19">
    <cfRule type="cellIs" dxfId="295" priority="15" operator="notEqual">
      <formula>SUM(K8:K18)</formula>
    </cfRule>
  </conditionalFormatting>
  <conditionalFormatting sqref="N19">
    <cfRule type="cellIs" dxfId="294" priority="14" operator="notEqual">
      <formula>SUM(N8:N18)</formula>
    </cfRule>
  </conditionalFormatting>
  <conditionalFormatting sqref="H31">
    <cfRule type="cellIs" dxfId="293" priority="13" operator="notEqual">
      <formula>SUM(H20:H30)</formula>
    </cfRule>
  </conditionalFormatting>
  <conditionalFormatting sqref="K31">
    <cfRule type="cellIs" dxfId="292" priority="12" operator="notEqual">
      <formula>SUM(K20:K30)</formula>
    </cfRule>
  </conditionalFormatting>
  <conditionalFormatting sqref="N31">
    <cfRule type="cellIs" dxfId="291" priority="11" operator="notEqual">
      <formula>SUM(N20:N30)</formula>
    </cfRule>
  </conditionalFormatting>
  <conditionalFormatting sqref="H43">
    <cfRule type="cellIs" dxfId="290" priority="10" operator="notEqual">
      <formula>SUM(H32:H42)</formula>
    </cfRule>
  </conditionalFormatting>
  <conditionalFormatting sqref="K43">
    <cfRule type="cellIs" dxfId="289" priority="9" operator="notEqual">
      <formula>SUM(K32:K42)</formula>
    </cfRule>
  </conditionalFormatting>
  <conditionalFormatting sqref="N43">
    <cfRule type="cellIs" dxfId="288" priority="8" operator="notEqual">
      <formula>SUM(N32:N42)</formula>
    </cfRule>
  </conditionalFormatting>
  <conditionalFormatting sqref="H55">
    <cfRule type="cellIs" dxfId="287" priority="7" operator="notEqual">
      <formula>SUM(H44:H54)</formula>
    </cfRule>
  </conditionalFormatting>
  <conditionalFormatting sqref="K55">
    <cfRule type="cellIs" dxfId="286" priority="6" operator="notEqual">
      <formula>SUM(K44:K54)</formula>
    </cfRule>
  </conditionalFormatting>
  <conditionalFormatting sqref="N55">
    <cfRule type="cellIs" dxfId="285" priority="5" operator="notEqual">
      <formula>SUM(N44:N54)</formula>
    </cfRule>
  </conditionalFormatting>
  <conditionalFormatting sqref="H67">
    <cfRule type="cellIs" dxfId="284" priority="4" operator="notEqual">
      <formula>SUM(H56:H66)</formula>
    </cfRule>
  </conditionalFormatting>
  <conditionalFormatting sqref="K67">
    <cfRule type="cellIs" dxfId="283" priority="3" operator="notEqual">
      <formula>SUM(K56:K66)</formula>
    </cfRule>
  </conditionalFormatting>
  <conditionalFormatting sqref="N67">
    <cfRule type="cellIs" dxfId="282" priority="2" operator="notEqual">
      <formula>SUM(N56:N66)</formula>
    </cfRule>
  </conditionalFormatting>
  <conditionalFormatting sqref="D32:D43">
    <cfRule type="cellIs" dxfId="28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70</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13</v>
      </c>
      <c r="E8" s="53">
        <v>0.16666700000000001</v>
      </c>
      <c r="F8" s="44">
        <v>61404.567758999998</v>
      </c>
      <c r="G8" s="66">
        <v>0.30769200000000002</v>
      </c>
      <c r="H8" s="43">
        <v>8</v>
      </c>
      <c r="I8" s="44">
        <v>67931.467386000004</v>
      </c>
      <c r="J8" s="74">
        <v>0.5</v>
      </c>
      <c r="K8" s="44">
        <v>5</v>
      </c>
      <c r="L8" s="44">
        <v>50961.528356000003</v>
      </c>
      <c r="M8" s="66">
        <v>0</v>
      </c>
      <c r="N8" s="43">
        <v>0</v>
      </c>
      <c r="O8" s="44">
        <v>0</v>
      </c>
      <c r="P8" s="74">
        <v>0</v>
      </c>
    </row>
    <row r="9" spans="1:16" ht="15" customHeight="1" x14ac:dyDescent="0.2">
      <c r="A9" s="120"/>
      <c r="B9" s="123"/>
      <c r="C9" s="84" t="s">
        <v>47</v>
      </c>
      <c r="D9" s="44">
        <v>48</v>
      </c>
      <c r="E9" s="53">
        <v>0.15142</v>
      </c>
      <c r="F9" s="44">
        <v>124862.019013</v>
      </c>
      <c r="G9" s="66">
        <v>0.125</v>
      </c>
      <c r="H9" s="43">
        <v>18</v>
      </c>
      <c r="I9" s="44">
        <v>125506.47588899999</v>
      </c>
      <c r="J9" s="74">
        <v>0.111111</v>
      </c>
      <c r="K9" s="44">
        <v>30</v>
      </c>
      <c r="L9" s="44">
        <v>124475.344887</v>
      </c>
      <c r="M9" s="66">
        <v>0.13333300000000001</v>
      </c>
      <c r="N9" s="43">
        <v>0</v>
      </c>
      <c r="O9" s="44">
        <v>0</v>
      </c>
      <c r="P9" s="74">
        <v>0</v>
      </c>
    </row>
    <row r="10" spans="1:16" ht="15" customHeight="1" x14ac:dyDescent="0.2">
      <c r="A10" s="120"/>
      <c r="B10" s="123"/>
      <c r="C10" s="84" t="s">
        <v>48</v>
      </c>
      <c r="D10" s="44">
        <v>377</v>
      </c>
      <c r="E10" s="53">
        <v>0.13326299999999999</v>
      </c>
      <c r="F10" s="44">
        <v>148134.030375</v>
      </c>
      <c r="G10" s="66">
        <v>0.103448</v>
      </c>
      <c r="H10" s="43">
        <v>122</v>
      </c>
      <c r="I10" s="44">
        <v>157527.93395000001</v>
      </c>
      <c r="J10" s="74">
        <v>0.18032799999999999</v>
      </c>
      <c r="K10" s="44">
        <v>255</v>
      </c>
      <c r="L10" s="44">
        <v>143639.692194</v>
      </c>
      <c r="M10" s="66">
        <v>6.6667000000000004E-2</v>
      </c>
      <c r="N10" s="43">
        <v>0</v>
      </c>
      <c r="O10" s="44">
        <v>0</v>
      </c>
      <c r="P10" s="74">
        <v>0</v>
      </c>
    </row>
    <row r="11" spans="1:16" ht="15" customHeight="1" x14ac:dyDescent="0.2">
      <c r="A11" s="120"/>
      <c r="B11" s="123"/>
      <c r="C11" s="84" t="s">
        <v>49</v>
      </c>
      <c r="D11" s="44">
        <v>995</v>
      </c>
      <c r="E11" s="53">
        <v>0.123957</v>
      </c>
      <c r="F11" s="44">
        <v>165388.09148100001</v>
      </c>
      <c r="G11" s="66">
        <v>0.235176</v>
      </c>
      <c r="H11" s="43">
        <v>349</v>
      </c>
      <c r="I11" s="44">
        <v>173124.12265</v>
      </c>
      <c r="J11" s="74">
        <v>0.35243600000000003</v>
      </c>
      <c r="K11" s="44">
        <v>646</v>
      </c>
      <c r="L11" s="44">
        <v>161208.71860399999</v>
      </c>
      <c r="M11" s="66">
        <v>0.17182700000000001</v>
      </c>
      <c r="N11" s="43">
        <v>0</v>
      </c>
      <c r="O11" s="44">
        <v>0</v>
      </c>
      <c r="P11" s="74">
        <v>0</v>
      </c>
    </row>
    <row r="12" spans="1:16" ht="15" customHeight="1" x14ac:dyDescent="0.2">
      <c r="A12" s="120"/>
      <c r="B12" s="123"/>
      <c r="C12" s="84" t="s">
        <v>50</v>
      </c>
      <c r="D12" s="44">
        <v>1251</v>
      </c>
      <c r="E12" s="53">
        <v>9.8132999999999998E-2</v>
      </c>
      <c r="F12" s="44">
        <v>184271.756994</v>
      </c>
      <c r="G12" s="66">
        <v>0.38289400000000001</v>
      </c>
      <c r="H12" s="43">
        <v>455</v>
      </c>
      <c r="I12" s="44">
        <v>199169.21812599999</v>
      </c>
      <c r="J12" s="74">
        <v>0.58901099999999995</v>
      </c>
      <c r="K12" s="44">
        <v>796</v>
      </c>
      <c r="L12" s="44">
        <v>175756.24843199999</v>
      </c>
      <c r="M12" s="66">
        <v>0.26507500000000001</v>
      </c>
      <c r="N12" s="43">
        <v>0</v>
      </c>
      <c r="O12" s="44">
        <v>0</v>
      </c>
      <c r="P12" s="74">
        <v>0</v>
      </c>
    </row>
    <row r="13" spans="1:16" ht="15" customHeight="1" x14ac:dyDescent="0.2">
      <c r="A13" s="120"/>
      <c r="B13" s="123"/>
      <c r="C13" s="84" t="s">
        <v>51</v>
      </c>
      <c r="D13" s="44">
        <v>1033</v>
      </c>
      <c r="E13" s="53">
        <v>8.3875000000000005E-2</v>
      </c>
      <c r="F13" s="44">
        <v>205762.173633</v>
      </c>
      <c r="G13" s="66">
        <v>0.585673</v>
      </c>
      <c r="H13" s="43">
        <v>342</v>
      </c>
      <c r="I13" s="44">
        <v>218630.40161999999</v>
      </c>
      <c r="J13" s="74">
        <v>0.72222200000000003</v>
      </c>
      <c r="K13" s="44">
        <v>691</v>
      </c>
      <c r="L13" s="44">
        <v>199393.238797</v>
      </c>
      <c r="M13" s="66">
        <v>0.51809000000000005</v>
      </c>
      <c r="N13" s="43">
        <v>0</v>
      </c>
      <c r="O13" s="44">
        <v>0</v>
      </c>
      <c r="P13" s="74">
        <v>0</v>
      </c>
    </row>
    <row r="14" spans="1:16" s="3" customFormat="1" ht="15" customHeight="1" x14ac:dyDescent="0.2">
      <c r="A14" s="120"/>
      <c r="B14" s="123"/>
      <c r="C14" s="84" t="s">
        <v>52</v>
      </c>
      <c r="D14" s="35">
        <v>750</v>
      </c>
      <c r="E14" s="55">
        <v>6.9085999999999995E-2</v>
      </c>
      <c r="F14" s="35">
        <v>215011.147138</v>
      </c>
      <c r="G14" s="68">
        <v>0.72</v>
      </c>
      <c r="H14" s="43">
        <v>238</v>
      </c>
      <c r="I14" s="44">
        <v>205868.01814900001</v>
      </c>
      <c r="J14" s="74">
        <v>0.66386599999999996</v>
      </c>
      <c r="K14" s="35">
        <v>512</v>
      </c>
      <c r="L14" s="35">
        <v>219261.27350400001</v>
      </c>
      <c r="M14" s="68">
        <v>0.74609400000000003</v>
      </c>
      <c r="N14" s="43">
        <v>0</v>
      </c>
      <c r="O14" s="44">
        <v>0</v>
      </c>
      <c r="P14" s="74">
        <v>0</v>
      </c>
    </row>
    <row r="15" spans="1:16" ht="15" customHeight="1" x14ac:dyDescent="0.2">
      <c r="A15" s="120"/>
      <c r="B15" s="123"/>
      <c r="C15" s="84" t="s">
        <v>53</v>
      </c>
      <c r="D15" s="44">
        <v>638</v>
      </c>
      <c r="E15" s="53">
        <v>6.5456E-2</v>
      </c>
      <c r="F15" s="44">
        <v>223028.648117</v>
      </c>
      <c r="G15" s="66">
        <v>0.74294700000000002</v>
      </c>
      <c r="H15" s="43">
        <v>200</v>
      </c>
      <c r="I15" s="44">
        <v>208514.745065</v>
      </c>
      <c r="J15" s="74">
        <v>0.495</v>
      </c>
      <c r="K15" s="44">
        <v>438</v>
      </c>
      <c r="L15" s="44">
        <v>229656.001109</v>
      </c>
      <c r="M15" s="66">
        <v>0.85616400000000004</v>
      </c>
      <c r="N15" s="43">
        <v>0</v>
      </c>
      <c r="O15" s="44">
        <v>0</v>
      </c>
      <c r="P15" s="74">
        <v>0</v>
      </c>
    </row>
    <row r="16" spans="1:16" ht="15" customHeight="1" x14ac:dyDescent="0.2">
      <c r="A16" s="120"/>
      <c r="B16" s="123"/>
      <c r="C16" s="84" t="s">
        <v>54</v>
      </c>
      <c r="D16" s="44">
        <v>461</v>
      </c>
      <c r="E16" s="53">
        <v>5.8673999999999997E-2</v>
      </c>
      <c r="F16" s="44">
        <v>225314.036846</v>
      </c>
      <c r="G16" s="66">
        <v>0.73102</v>
      </c>
      <c r="H16" s="43">
        <v>159</v>
      </c>
      <c r="I16" s="44">
        <v>200210.572702</v>
      </c>
      <c r="J16" s="74">
        <v>0.44025199999999998</v>
      </c>
      <c r="K16" s="44">
        <v>302</v>
      </c>
      <c r="L16" s="44">
        <v>238530.76134600001</v>
      </c>
      <c r="M16" s="66">
        <v>0.88410599999999995</v>
      </c>
      <c r="N16" s="43">
        <v>0</v>
      </c>
      <c r="O16" s="44">
        <v>0</v>
      </c>
      <c r="P16" s="74">
        <v>0</v>
      </c>
    </row>
    <row r="17" spans="1:16" ht="15" customHeight="1" x14ac:dyDescent="0.2">
      <c r="A17" s="120"/>
      <c r="B17" s="123"/>
      <c r="C17" s="84" t="s">
        <v>55</v>
      </c>
      <c r="D17" s="44">
        <v>498</v>
      </c>
      <c r="E17" s="53">
        <v>7.7474000000000001E-2</v>
      </c>
      <c r="F17" s="44">
        <v>227365.408535</v>
      </c>
      <c r="G17" s="66">
        <v>0.52610400000000002</v>
      </c>
      <c r="H17" s="43">
        <v>194</v>
      </c>
      <c r="I17" s="44">
        <v>202950.16586499999</v>
      </c>
      <c r="J17" s="74">
        <v>0.18556700000000001</v>
      </c>
      <c r="K17" s="44">
        <v>304</v>
      </c>
      <c r="L17" s="44">
        <v>242946.18839699999</v>
      </c>
      <c r="M17" s="66">
        <v>0.743421</v>
      </c>
      <c r="N17" s="43">
        <v>0</v>
      </c>
      <c r="O17" s="44">
        <v>0</v>
      </c>
      <c r="P17" s="74">
        <v>0</v>
      </c>
    </row>
    <row r="18" spans="1:16" s="3" customFormat="1" ht="15" customHeight="1" x14ac:dyDescent="0.2">
      <c r="A18" s="120"/>
      <c r="B18" s="123"/>
      <c r="C18" s="84" t="s">
        <v>56</v>
      </c>
      <c r="D18" s="35">
        <v>702</v>
      </c>
      <c r="E18" s="55">
        <v>5.7993000000000003E-2</v>
      </c>
      <c r="F18" s="35">
        <v>230330.678904</v>
      </c>
      <c r="G18" s="68">
        <v>0.35897400000000002</v>
      </c>
      <c r="H18" s="43">
        <v>245</v>
      </c>
      <c r="I18" s="44">
        <v>193247.44559399999</v>
      </c>
      <c r="J18" s="74">
        <v>5.3060999999999997E-2</v>
      </c>
      <c r="K18" s="35">
        <v>457</v>
      </c>
      <c r="L18" s="35">
        <v>250211.186915</v>
      </c>
      <c r="M18" s="68">
        <v>0.522976</v>
      </c>
      <c r="N18" s="43">
        <v>0</v>
      </c>
      <c r="O18" s="44">
        <v>0</v>
      </c>
      <c r="P18" s="74">
        <v>0</v>
      </c>
    </row>
    <row r="19" spans="1:16" s="3" customFormat="1" ht="15" customHeight="1" x14ac:dyDescent="0.2">
      <c r="A19" s="121"/>
      <c r="B19" s="124"/>
      <c r="C19" s="85" t="s">
        <v>9</v>
      </c>
      <c r="D19" s="46">
        <v>6766</v>
      </c>
      <c r="E19" s="54">
        <v>8.1216999999999998E-2</v>
      </c>
      <c r="F19" s="46">
        <v>199913.70514500001</v>
      </c>
      <c r="G19" s="67">
        <v>0.47768300000000002</v>
      </c>
      <c r="H19" s="87">
        <v>2330</v>
      </c>
      <c r="I19" s="46">
        <v>196174.18943900001</v>
      </c>
      <c r="J19" s="75">
        <v>0.44721</v>
      </c>
      <c r="K19" s="46">
        <v>4436</v>
      </c>
      <c r="L19" s="46">
        <v>201877.87818199999</v>
      </c>
      <c r="M19" s="67">
        <v>0.49368800000000002</v>
      </c>
      <c r="N19" s="87">
        <v>0</v>
      </c>
      <c r="O19" s="46">
        <v>0</v>
      </c>
      <c r="P19" s="75">
        <v>0</v>
      </c>
    </row>
    <row r="20" spans="1:16" ht="15" customHeight="1" x14ac:dyDescent="0.2">
      <c r="A20" s="119">
        <v>2</v>
      </c>
      <c r="B20" s="122" t="s">
        <v>57</v>
      </c>
      <c r="C20" s="84" t="s">
        <v>46</v>
      </c>
      <c r="D20" s="44">
        <v>23</v>
      </c>
      <c r="E20" s="53">
        <v>0.29487200000000002</v>
      </c>
      <c r="F20" s="44">
        <v>88493.217390999998</v>
      </c>
      <c r="G20" s="66">
        <v>4.3478000000000003E-2</v>
      </c>
      <c r="H20" s="43">
        <v>15</v>
      </c>
      <c r="I20" s="44">
        <v>87780</v>
      </c>
      <c r="J20" s="74">
        <v>6.6667000000000004E-2</v>
      </c>
      <c r="K20" s="44">
        <v>8</v>
      </c>
      <c r="L20" s="44">
        <v>89830.5</v>
      </c>
      <c r="M20" s="66">
        <v>0</v>
      </c>
      <c r="N20" s="43">
        <v>0</v>
      </c>
      <c r="O20" s="44">
        <v>0</v>
      </c>
      <c r="P20" s="74">
        <v>0</v>
      </c>
    </row>
    <row r="21" spans="1:16" ht="15" customHeight="1" x14ac:dyDescent="0.2">
      <c r="A21" s="120"/>
      <c r="B21" s="123"/>
      <c r="C21" s="84" t="s">
        <v>47</v>
      </c>
      <c r="D21" s="44">
        <v>149</v>
      </c>
      <c r="E21" s="53">
        <v>0.47003200000000001</v>
      </c>
      <c r="F21" s="44">
        <v>128930.99328900001</v>
      </c>
      <c r="G21" s="66">
        <v>4.0267999999999998E-2</v>
      </c>
      <c r="H21" s="43">
        <v>40</v>
      </c>
      <c r="I21" s="44">
        <v>126590.1</v>
      </c>
      <c r="J21" s="74">
        <v>2.5000000000000001E-2</v>
      </c>
      <c r="K21" s="44">
        <v>109</v>
      </c>
      <c r="L21" s="44">
        <v>129790.036697</v>
      </c>
      <c r="M21" s="66">
        <v>4.5872000000000003E-2</v>
      </c>
      <c r="N21" s="43">
        <v>0</v>
      </c>
      <c r="O21" s="44">
        <v>0</v>
      </c>
      <c r="P21" s="74">
        <v>0</v>
      </c>
    </row>
    <row r="22" spans="1:16" ht="15" customHeight="1" x14ac:dyDescent="0.2">
      <c r="A22" s="120"/>
      <c r="B22" s="123"/>
      <c r="C22" s="84" t="s">
        <v>48</v>
      </c>
      <c r="D22" s="44">
        <v>887</v>
      </c>
      <c r="E22" s="53">
        <v>0.31353799999999998</v>
      </c>
      <c r="F22" s="44">
        <v>154942.48478</v>
      </c>
      <c r="G22" s="66">
        <v>5.1860000000000003E-2</v>
      </c>
      <c r="H22" s="43">
        <v>335</v>
      </c>
      <c r="I22" s="44">
        <v>158635.14626899999</v>
      </c>
      <c r="J22" s="74">
        <v>3.2835999999999997E-2</v>
      </c>
      <c r="K22" s="44">
        <v>552</v>
      </c>
      <c r="L22" s="44">
        <v>152701.46739100001</v>
      </c>
      <c r="M22" s="66">
        <v>6.3406000000000004E-2</v>
      </c>
      <c r="N22" s="43">
        <v>0</v>
      </c>
      <c r="O22" s="44">
        <v>0</v>
      </c>
      <c r="P22" s="74">
        <v>0</v>
      </c>
    </row>
    <row r="23" spans="1:16" ht="15" customHeight="1" x14ac:dyDescent="0.2">
      <c r="A23" s="120"/>
      <c r="B23" s="123"/>
      <c r="C23" s="84" t="s">
        <v>49</v>
      </c>
      <c r="D23" s="44">
        <v>766</v>
      </c>
      <c r="E23" s="53">
        <v>9.5427999999999999E-2</v>
      </c>
      <c r="F23" s="44">
        <v>159002.72323800001</v>
      </c>
      <c r="G23" s="66">
        <v>0.12141</v>
      </c>
      <c r="H23" s="43">
        <v>270</v>
      </c>
      <c r="I23" s="44">
        <v>159222.85925899999</v>
      </c>
      <c r="J23" s="74">
        <v>9.6296000000000007E-2</v>
      </c>
      <c r="K23" s="44">
        <v>496</v>
      </c>
      <c r="L23" s="44">
        <v>158882.891129</v>
      </c>
      <c r="M23" s="66">
        <v>0.13508100000000001</v>
      </c>
      <c r="N23" s="43">
        <v>0</v>
      </c>
      <c r="O23" s="44">
        <v>0</v>
      </c>
      <c r="P23" s="74">
        <v>0</v>
      </c>
    </row>
    <row r="24" spans="1:16" ht="15" customHeight="1" x14ac:dyDescent="0.2">
      <c r="A24" s="120"/>
      <c r="B24" s="123"/>
      <c r="C24" s="84" t="s">
        <v>50</v>
      </c>
      <c r="D24" s="44">
        <v>603</v>
      </c>
      <c r="E24" s="53">
        <v>4.7301999999999997E-2</v>
      </c>
      <c r="F24" s="44">
        <v>180246.07462699999</v>
      </c>
      <c r="G24" s="66">
        <v>0.23217199999999999</v>
      </c>
      <c r="H24" s="43">
        <v>167</v>
      </c>
      <c r="I24" s="44">
        <v>189883.42515</v>
      </c>
      <c r="J24" s="74">
        <v>0.25149700000000003</v>
      </c>
      <c r="K24" s="44">
        <v>436</v>
      </c>
      <c r="L24" s="44">
        <v>176554.70412800001</v>
      </c>
      <c r="M24" s="66">
        <v>0.224771</v>
      </c>
      <c r="N24" s="43">
        <v>0</v>
      </c>
      <c r="O24" s="44">
        <v>0</v>
      </c>
      <c r="P24" s="74">
        <v>0</v>
      </c>
    </row>
    <row r="25" spans="1:16" ht="15" customHeight="1" x14ac:dyDescent="0.2">
      <c r="A25" s="120"/>
      <c r="B25" s="123"/>
      <c r="C25" s="84" t="s">
        <v>51</v>
      </c>
      <c r="D25" s="44">
        <v>410</v>
      </c>
      <c r="E25" s="53">
        <v>3.329E-2</v>
      </c>
      <c r="F25" s="44">
        <v>191375.195122</v>
      </c>
      <c r="G25" s="66">
        <v>0.31707299999999999</v>
      </c>
      <c r="H25" s="43">
        <v>118</v>
      </c>
      <c r="I25" s="44">
        <v>201536.74576300001</v>
      </c>
      <c r="J25" s="74">
        <v>0.432203</v>
      </c>
      <c r="K25" s="44">
        <v>292</v>
      </c>
      <c r="L25" s="44">
        <v>187268.815068</v>
      </c>
      <c r="M25" s="66">
        <v>0.27054800000000001</v>
      </c>
      <c r="N25" s="43">
        <v>0</v>
      </c>
      <c r="O25" s="44">
        <v>0</v>
      </c>
      <c r="P25" s="74">
        <v>0</v>
      </c>
    </row>
    <row r="26" spans="1:16" s="3" customFormat="1" ht="15" customHeight="1" x14ac:dyDescent="0.2">
      <c r="A26" s="120"/>
      <c r="B26" s="123"/>
      <c r="C26" s="84" t="s">
        <v>52</v>
      </c>
      <c r="D26" s="35">
        <v>245</v>
      </c>
      <c r="E26" s="55">
        <v>2.2568000000000001E-2</v>
      </c>
      <c r="F26" s="35">
        <v>203513.69795900001</v>
      </c>
      <c r="G26" s="68">
        <v>0.44897999999999999</v>
      </c>
      <c r="H26" s="43">
        <v>81</v>
      </c>
      <c r="I26" s="44">
        <v>211201.04938300001</v>
      </c>
      <c r="J26" s="74">
        <v>0.56790099999999999</v>
      </c>
      <c r="K26" s="35">
        <v>164</v>
      </c>
      <c r="L26" s="35">
        <v>199716.89634100001</v>
      </c>
      <c r="M26" s="68">
        <v>0.39024399999999998</v>
      </c>
      <c r="N26" s="43">
        <v>0</v>
      </c>
      <c r="O26" s="44">
        <v>0</v>
      </c>
      <c r="P26" s="74">
        <v>0</v>
      </c>
    </row>
    <row r="27" spans="1:16" ht="15" customHeight="1" x14ac:dyDescent="0.2">
      <c r="A27" s="120"/>
      <c r="B27" s="123"/>
      <c r="C27" s="84" t="s">
        <v>53</v>
      </c>
      <c r="D27" s="44">
        <v>201</v>
      </c>
      <c r="E27" s="53">
        <v>2.0622000000000001E-2</v>
      </c>
      <c r="F27" s="44">
        <v>192895</v>
      </c>
      <c r="G27" s="66">
        <v>0.36318400000000001</v>
      </c>
      <c r="H27" s="43">
        <v>45</v>
      </c>
      <c r="I27" s="44">
        <v>191875.62222200001</v>
      </c>
      <c r="J27" s="74">
        <v>0.377778</v>
      </c>
      <c r="K27" s="44">
        <v>156</v>
      </c>
      <c r="L27" s="44">
        <v>193189.051282</v>
      </c>
      <c r="M27" s="66">
        <v>0.35897400000000002</v>
      </c>
      <c r="N27" s="43">
        <v>0</v>
      </c>
      <c r="O27" s="44">
        <v>0</v>
      </c>
      <c r="P27" s="74">
        <v>0</v>
      </c>
    </row>
    <row r="28" spans="1:16" ht="15" customHeight="1" x14ac:dyDescent="0.2">
      <c r="A28" s="120"/>
      <c r="B28" s="123"/>
      <c r="C28" s="84" t="s">
        <v>54</v>
      </c>
      <c r="D28" s="44">
        <v>94</v>
      </c>
      <c r="E28" s="53">
        <v>1.1964000000000001E-2</v>
      </c>
      <c r="F28" s="44">
        <v>228253.765957</v>
      </c>
      <c r="G28" s="66">
        <v>0.40425499999999998</v>
      </c>
      <c r="H28" s="43">
        <v>27</v>
      </c>
      <c r="I28" s="44">
        <v>206602.18518500001</v>
      </c>
      <c r="J28" s="74">
        <v>0.33333299999999999</v>
      </c>
      <c r="K28" s="44">
        <v>67</v>
      </c>
      <c r="L28" s="44">
        <v>236979.029851</v>
      </c>
      <c r="M28" s="66">
        <v>0.432836</v>
      </c>
      <c r="N28" s="43">
        <v>0</v>
      </c>
      <c r="O28" s="44">
        <v>0</v>
      </c>
      <c r="P28" s="74">
        <v>0</v>
      </c>
    </row>
    <row r="29" spans="1:16" ht="15" customHeight="1" x14ac:dyDescent="0.2">
      <c r="A29" s="120"/>
      <c r="B29" s="123"/>
      <c r="C29" s="84" t="s">
        <v>55</v>
      </c>
      <c r="D29" s="44">
        <v>29</v>
      </c>
      <c r="E29" s="53">
        <v>4.5120000000000004E-3</v>
      </c>
      <c r="F29" s="44">
        <v>229598.034483</v>
      </c>
      <c r="G29" s="66">
        <v>0.34482800000000002</v>
      </c>
      <c r="H29" s="43">
        <v>11</v>
      </c>
      <c r="I29" s="44">
        <v>245558.272727</v>
      </c>
      <c r="J29" s="74">
        <v>0.36363600000000001</v>
      </c>
      <c r="K29" s="44">
        <v>18</v>
      </c>
      <c r="L29" s="44">
        <v>219844.55555600001</v>
      </c>
      <c r="M29" s="66">
        <v>0.33333299999999999</v>
      </c>
      <c r="N29" s="43">
        <v>0</v>
      </c>
      <c r="O29" s="44">
        <v>0</v>
      </c>
      <c r="P29" s="74">
        <v>0</v>
      </c>
    </row>
    <row r="30" spans="1:16" s="3" customFormat="1" ht="15" customHeight="1" x14ac:dyDescent="0.2">
      <c r="A30" s="120"/>
      <c r="B30" s="123"/>
      <c r="C30" s="84" t="s">
        <v>56</v>
      </c>
      <c r="D30" s="35">
        <v>44</v>
      </c>
      <c r="E30" s="55">
        <v>3.6350000000000002E-3</v>
      </c>
      <c r="F30" s="35">
        <v>186020.75</v>
      </c>
      <c r="G30" s="68">
        <v>0.13636400000000001</v>
      </c>
      <c r="H30" s="43">
        <v>35</v>
      </c>
      <c r="I30" s="44">
        <v>162459.94285699999</v>
      </c>
      <c r="J30" s="74">
        <v>8.5713999999999999E-2</v>
      </c>
      <c r="K30" s="35">
        <v>9</v>
      </c>
      <c r="L30" s="35">
        <v>277646.11111100001</v>
      </c>
      <c r="M30" s="68">
        <v>0.33333299999999999</v>
      </c>
      <c r="N30" s="43">
        <v>0</v>
      </c>
      <c r="O30" s="44">
        <v>0</v>
      </c>
      <c r="P30" s="74">
        <v>0</v>
      </c>
    </row>
    <row r="31" spans="1:16" s="3" customFormat="1" ht="15" customHeight="1" x14ac:dyDescent="0.2">
      <c r="A31" s="121"/>
      <c r="B31" s="124"/>
      <c r="C31" s="85" t="s">
        <v>9</v>
      </c>
      <c r="D31" s="46">
        <v>3451</v>
      </c>
      <c r="E31" s="54">
        <v>4.1424999999999997E-2</v>
      </c>
      <c r="F31" s="46">
        <v>171706.81135900001</v>
      </c>
      <c r="G31" s="67">
        <v>0.189221</v>
      </c>
      <c r="H31" s="87">
        <v>1144</v>
      </c>
      <c r="I31" s="46">
        <v>172825.44055900001</v>
      </c>
      <c r="J31" s="75">
        <v>0.18444099999999999</v>
      </c>
      <c r="K31" s="46">
        <v>2307</v>
      </c>
      <c r="L31" s="46">
        <v>171152.103164</v>
      </c>
      <c r="M31" s="67">
        <v>0.19159100000000001</v>
      </c>
      <c r="N31" s="87">
        <v>0</v>
      </c>
      <c r="O31" s="46">
        <v>0</v>
      </c>
      <c r="P31" s="75">
        <v>0</v>
      </c>
    </row>
    <row r="32" spans="1:16" ht="15" customHeight="1" x14ac:dyDescent="0.2">
      <c r="A32" s="119">
        <v>3</v>
      </c>
      <c r="B32" s="122" t="s">
        <v>58</v>
      </c>
      <c r="C32" s="84" t="s">
        <v>46</v>
      </c>
      <c r="D32" s="44">
        <v>10</v>
      </c>
      <c r="E32" s="44">
        <v>0</v>
      </c>
      <c r="F32" s="44">
        <v>27088.649632000001</v>
      </c>
      <c r="G32" s="66">
        <v>-0.264214</v>
      </c>
      <c r="H32" s="43">
        <v>7</v>
      </c>
      <c r="I32" s="44">
        <v>19848.532614</v>
      </c>
      <c r="J32" s="74">
        <v>-0.43333300000000002</v>
      </c>
      <c r="K32" s="44">
        <v>3</v>
      </c>
      <c r="L32" s="44">
        <v>38868.971643999997</v>
      </c>
      <c r="M32" s="66">
        <v>0</v>
      </c>
      <c r="N32" s="43">
        <v>0</v>
      </c>
      <c r="O32" s="44">
        <v>0</v>
      </c>
      <c r="P32" s="74">
        <v>0</v>
      </c>
    </row>
    <row r="33" spans="1:16" ht="15" customHeight="1" x14ac:dyDescent="0.2">
      <c r="A33" s="120"/>
      <c r="B33" s="123"/>
      <c r="C33" s="84" t="s">
        <v>47</v>
      </c>
      <c r="D33" s="44">
        <v>101</v>
      </c>
      <c r="E33" s="44">
        <v>0</v>
      </c>
      <c r="F33" s="44">
        <v>4068.974275</v>
      </c>
      <c r="G33" s="66">
        <v>-8.4732000000000002E-2</v>
      </c>
      <c r="H33" s="43">
        <v>22</v>
      </c>
      <c r="I33" s="44">
        <v>1083.6241110000001</v>
      </c>
      <c r="J33" s="74">
        <v>-8.6110999999999993E-2</v>
      </c>
      <c r="K33" s="44">
        <v>79</v>
      </c>
      <c r="L33" s="44">
        <v>5314.6918100000003</v>
      </c>
      <c r="M33" s="66">
        <v>-8.7461999999999998E-2</v>
      </c>
      <c r="N33" s="43">
        <v>0</v>
      </c>
      <c r="O33" s="44">
        <v>0</v>
      </c>
      <c r="P33" s="74">
        <v>0</v>
      </c>
    </row>
    <row r="34" spans="1:16" ht="15" customHeight="1" x14ac:dyDescent="0.2">
      <c r="A34" s="120"/>
      <c r="B34" s="123"/>
      <c r="C34" s="84" t="s">
        <v>48</v>
      </c>
      <c r="D34" s="44">
        <v>510</v>
      </c>
      <c r="E34" s="44">
        <v>0</v>
      </c>
      <c r="F34" s="44">
        <v>6808.4544050000004</v>
      </c>
      <c r="G34" s="66">
        <v>-5.1588000000000002E-2</v>
      </c>
      <c r="H34" s="43">
        <v>213</v>
      </c>
      <c r="I34" s="44">
        <v>1107.212319</v>
      </c>
      <c r="J34" s="74">
        <v>-0.14749200000000001</v>
      </c>
      <c r="K34" s="44">
        <v>297</v>
      </c>
      <c r="L34" s="44">
        <v>9061.7751979999994</v>
      </c>
      <c r="M34" s="66">
        <v>-3.261E-3</v>
      </c>
      <c r="N34" s="43">
        <v>0</v>
      </c>
      <c r="O34" s="44">
        <v>0</v>
      </c>
      <c r="P34" s="74">
        <v>0</v>
      </c>
    </row>
    <row r="35" spans="1:16" ht="15" customHeight="1" x14ac:dyDescent="0.2">
      <c r="A35" s="120"/>
      <c r="B35" s="123"/>
      <c r="C35" s="84" t="s">
        <v>49</v>
      </c>
      <c r="D35" s="44">
        <v>-229</v>
      </c>
      <c r="E35" s="44">
        <v>0</v>
      </c>
      <c r="F35" s="44">
        <v>-6385.3682429999999</v>
      </c>
      <c r="G35" s="66">
        <v>-0.11376600000000001</v>
      </c>
      <c r="H35" s="43">
        <v>-79</v>
      </c>
      <c r="I35" s="44">
        <v>-13901.263391</v>
      </c>
      <c r="J35" s="74">
        <v>-0.25613900000000001</v>
      </c>
      <c r="K35" s="44">
        <v>-150</v>
      </c>
      <c r="L35" s="44">
        <v>-2325.827475</v>
      </c>
      <c r="M35" s="66">
        <v>-3.6746000000000001E-2</v>
      </c>
      <c r="N35" s="43">
        <v>0</v>
      </c>
      <c r="O35" s="44">
        <v>0</v>
      </c>
      <c r="P35" s="74">
        <v>0</v>
      </c>
    </row>
    <row r="36" spans="1:16" ht="15" customHeight="1" x14ac:dyDescent="0.2">
      <c r="A36" s="120"/>
      <c r="B36" s="123"/>
      <c r="C36" s="84" t="s">
        <v>50</v>
      </c>
      <c r="D36" s="44">
        <v>-648</v>
      </c>
      <c r="E36" s="44">
        <v>0</v>
      </c>
      <c r="F36" s="44">
        <v>-4025.6823669999999</v>
      </c>
      <c r="G36" s="66">
        <v>-0.15072099999999999</v>
      </c>
      <c r="H36" s="43">
        <v>-288</v>
      </c>
      <c r="I36" s="44">
        <v>-9285.7929760000006</v>
      </c>
      <c r="J36" s="74">
        <v>-0.33751399999999998</v>
      </c>
      <c r="K36" s="44">
        <v>-360</v>
      </c>
      <c r="L36" s="44">
        <v>798.45569599999999</v>
      </c>
      <c r="M36" s="66">
        <v>-4.0305000000000001E-2</v>
      </c>
      <c r="N36" s="43">
        <v>0</v>
      </c>
      <c r="O36" s="44">
        <v>0</v>
      </c>
      <c r="P36" s="74">
        <v>0</v>
      </c>
    </row>
    <row r="37" spans="1:16" ht="15" customHeight="1" x14ac:dyDescent="0.2">
      <c r="A37" s="120"/>
      <c r="B37" s="123"/>
      <c r="C37" s="84" t="s">
        <v>51</v>
      </c>
      <c r="D37" s="44">
        <v>-623</v>
      </c>
      <c r="E37" s="44">
        <v>0</v>
      </c>
      <c r="F37" s="44">
        <v>-14386.978510999999</v>
      </c>
      <c r="G37" s="66">
        <v>-0.26860000000000001</v>
      </c>
      <c r="H37" s="43">
        <v>-224</v>
      </c>
      <c r="I37" s="44">
        <v>-17093.655857000002</v>
      </c>
      <c r="J37" s="74">
        <v>-0.29001900000000003</v>
      </c>
      <c r="K37" s="44">
        <v>-399</v>
      </c>
      <c r="L37" s="44">
        <v>-12124.423728</v>
      </c>
      <c r="M37" s="66">
        <v>-0.24754200000000001</v>
      </c>
      <c r="N37" s="43">
        <v>0</v>
      </c>
      <c r="O37" s="44">
        <v>0</v>
      </c>
      <c r="P37" s="74">
        <v>0</v>
      </c>
    </row>
    <row r="38" spans="1:16" s="3" customFormat="1" ht="15" customHeight="1" x14ac:dyDescent="0.2">
      <c r="A38" s="120"/>
      <c r="B38" s="123"/>
      <c r="C38" s="84" t="s">
        <v>52</v>
      </c>
      <c r="D38" s="35">
        <v>-505</v>
      </c>
      <c r="E38" s="35">
        <v>0</v>
      </c>
      <c r="F38" s="35">
        <v>-11497.449178999999</v>
      </c>
      <c r="G38" s="68">
        <v>-0.27101999999999998</v>
      </c>
      <c r="H38" s="43">
        <v>-157</v>
      </c>
      <c r="I38" s="44">
        <v>5333.031234</v>
      </c>
      <c r="J38" s="74">
        <v>-9.5963999999999994E-2</v>
      </c>
      <c r="K38" s="35">
        <v>-348</v>
      </c>
      <c r="L38" s="35">
        <v>-19544.377163000001</v>
      </c>
      <c r="M38" s="68">
        <v>-0.35585</v>
      </c>
      <c r="N38" s="43">
        <v>0</v>
      </c>
      <c r="O38" s="44">
        <v>0</v>
      </c>
      <c r="P38" s="74">
        <v>0</v>
      </c>
    </row>
    <row r="39" spans="1:16" ht="15" customHeight="1" x14ac:dyDescent="0.2">
      <c r="A39" s="120"/>
      <c r="B39" s="123"/>
      <c r="C39" s="84" t="s">
        <v>53</v>
      </c>
      <c r="D39" s="44">
        <v>-437</v>
      </c>
      <c r="E39" s="44">
        <v>0</v>
      </c>
      <c r="F39" s="44">
        <v>-30133.648117000001</v>
      </c>
      <c r="G39" s="66">
        <v>-0.37976300000000002</v>
      </c>
      <c r="H39" s="43">
        <v>-155</v>
      </c>
      <c r="I39" s="44">
        <v>-16639.122843000001</v>
      </c>
      <c r="J39" s="74">
        <v>-0.11722200000000001</v>
      </c>
      <c r="K39" s="44">
        <v>-282</v>
      </c>
      <c r="L39" s="44">
        <v>-36466.949826999997</v>
      </c>
      <c r="M39" s="66">
        <v>-0.49719000000000002</v>
      </c>
      <c r="N39" s="43">
        <v>0</v>
      </c>
      <c r="O39" s="44">
        <v>0</v>
      </c>
      <c r="P39" s="74">
        <v>0</v>
      </c>
    </row>
    <row r="40" spans="1:16" ht="15" customHeight="1" x14ac:dyDescent="0.2">
      <c r="A40" s="120"/>
      <c r="B40" s="123"/>
      <c r="C40" s="84" t="s">
        <v>54</v>
      </c>
      <c r="D40" s="44">
        <v>-367</v>
      </c>
      <c r="E40" s="44">
        <v>0</v>
      </c>
      <c r="F40" s="44">
        <v>2939.7291110000001</v>
      </c>
      <c r="G40" s="66">
        <v>-0.326764</v>
      </c>
      <c r="H40" s="43">
        <v>-132</v>
      </c>
      <c r="I40" s="44">
        <v>6391.6124829999999</v>
      </c>
      <c r="J40" s="74">
        <v>-0.106918</v>
      </c>
      <c r="K40" s="44">
        <v>-235</v>
      </c>
      <c r="L40" s="44">
        <v>-1551.731495</v>
      </c>
      <c r="M40" s="66">
        <v>-0.45127</v>
      </c>
      <c r="N40" s="43">
        <v>0</v>
      </c>
      <c r="O40" s="44">
        <v>0</v>
      </c>
      <c r="P40" s="74">
        <v>0</v>
      </c>
    </row>
    <row r="41" spans="1:16" ht="15" customHeight="1" x14ac:dyDescent="0.2">
      <c r="A41" s="120"/>
      <c r="B41" s="123"/>
      <c r="C41" s="84" t="s">
        <v>55</v>
      </c>
      <c r="D41" s="44">
        <v>-469</v>
      </c>
      <c r="E41" s="44">
        <v>0</v>
      </c>
      <c r="F41" s="44">
        <v>2232.625947</v>
      </c>
      <c r="G41" s="66">
        <v>-0.18127699999999999</v>
      </c>
      <c r="H41" s="43">
        <v>-183</v>
      </c>
      <c r="I41" s="44">
        <v>42608.106862000001</v>
      </c>
      <c r="J41" s="74">
        <v>0.17806900000000001</v>
      </c>
      <c r="K41" s="44">
        <v>-286</v>
      </c>
      <c r="L41" s="44">
        <v>-23101.632841999999</v>
      </c>
      <c r="M41" s="66">
        <v>-0.41008800000000001</v>
      </c>
      <c r="N41" s="43">
        <v>0</v>
      </c>
      <c r="O41" s="44">
        <v>0</v>
      </c>
      <c r="P41" s="74">
        <v>0</v>
      </c>
    </row>
    <row r="42" spans="1:16" s="3" customFormat="1" ht="15" customHeight="1" x14ac:dyDescent="0.2">
      <c r="A42" s="120"/>
      <c r="B42" s="123"/>
      <c r="C42" s="84" t="s">
        <v>56</v>
      </c>
      <c r="D42" s="35">
        <v>-658</v>
      </c>
      <c r="E42" s="35">
        <v>0</v>
      </c>
      <c r="F42" s="35">
        <v>-44309.928904</v>
      </c>
      <c r="G42" s="68">
        <v>-0.222611</v>
      </c>
      <c r="H42" s="43">
        <v>-210</v>
      </c>
      <c r="I42" s="44">
        <v>-30787.502736999999</v>
      </c>
      <c r="J42" s="74">
        <v>3.2653000000000001E-2</v>
      </c>
      <c r="K42" s="35">
        <v>-448</v>
      </c>
      <c r="L42" s="35">
        <v>27434.924196</v>
      </c>
      <c r="M42" s="68">
        <v>-0.18964300000000001</v>
      </c>
      <c r="N42" s="43">
        <v>0</v>
      </c>
      <c r="O42" s="44">
        <v>0</v>
      </c>
      <c r="P42" s="74">
        <v>0</v>
      </c>
    </row>
    <row r="43" spans="1:16" s="3" customFormat="1" ht="15" customHeight="1" x14ac:dyDescent="0.2">
      <c r="A43" s="121"/>
      <c r="B43" s="124"/>
      <c r="C43" s="85" t="s">
        <v>9</v>
      </c>
      <c r="D43" s="46">
        <v>-3315</v>
      </c>
      <c r="E43" s="46">
        <v>0</v>
      </c>
      <c r="F43" s="46">
        <v>-28206.893786000001</v>
      </c>
      <c r="G43" s="67">
        <v>-0.288462</v>
      </c>
      <c r="H43" s="87">
        <v>-1186</v>
      </c>
      <c r="I43" s="46">
        <v>-23348.748879999999</v>
      </c>
      <c r="J43" s="75">
        <v>-0.26277</v>
      </c>
      <c r="K43" s="46">
        <v>-2129</v>
      </c>
      <c r="L43" s="46">
        <v>-30725.775018</v>
      </c>
      <c r="M43" s="67">
        <v>-0.302097</v>
      </c>
      <c r="N43" s="87">
        <v>0</v>
      </c>
      <c r="O43" s="46">
        <v>0</v>
      </c>
      <c r="P43" s="75">
        <v>0</v>
      </c>
    </row>
    <row r="44" spans="1:16" ht="15" customHeight="1" x14ac:dyDescent="0.2">
      <c r="A44" s="119">
        <v>4</v>
      </c>
      <c r="B44" s="122" t="s">
        <v>59</v>
      </c>
      <c r="C44" s="84" t="s">
        <v>46</v>
      </c>
      <c r="D44" s="44">
        <v>1</v>
      </c>
      <c r="E44" s="53">
        <v>1.2821000000000001E-2</v>
      </c>
      <c r="F44" s="44">
        <v>142586</v>
      </c>
      <c r="G44" s="66">
        <v>0</v>
      </c>
      <c r="H44" s="43">
        <v>1</v>
      </c>
      <c r="I44" s="44">
        <v>142586</v>
      </c>
      <c r="J44" s="74">
        <v>0</v>
      </c>
      <c r="K44" s="44">
        <v>0</v>
      </c>
      <c r="L44" s="44">
        <v>0</v>
      </c>
      <c r="M44" s="66">
        <v>0</v>
      </c>
      <c r="N44" s="43">
        <v>0</v>
      </c>
      <c r="O44" s="44">
        <v>0</v>
      </c>
      <c r="P44" s="74">
        <v>0</v>
      </c>
    </row>
    <row r="45" spans="1:16" ht="15" customHeight="1" x14ac:dyDescent="0.2">
      <c r="A45" s="120"/>
      <c r="B45" s="123"/>
      <c r="C45" s="84" t="s">
        <v>47</v>
      </c>
      <c r="D45" s="44">
        <v>4</v>
      </c>
      <c r="E45" s="53">
        <v>1.2618000000000001E-2</v>
      </c>
      <c r="F45" s="44">
        <v>118624</v>
      </c>
      <c r="G45" s="66">
        <v>0</v>
      </c>
      <c r="H45" s="43">
        <v>1</v>
      </c>
      <c r="I45" s="44">
        <v>116583</v>
      </c>
      <c r="J45" s="74">
        <v>0</v>
      </c>
      <c r="K45" s="44">
        <v>3</v>
      </c>
      <c r="L45" s="44">
        <v>119304.333333</v>
      </c>
      <c r="M45" s="66">
        <v>0</v>
      </c>
      <c r="N45" s="43">
        <v>0</v>
      </c>
      <c r="O45" s="44">
        <v>0</v>
      </c>
      <c r="P45" s="74">
        <v>0</v>
      </c>
    </row>
    <row r="46" spans="1:16" ht="15" customHeight="1" x14ac:dyDescent="0.2">
      <c r="A46" s="120"/>
      <c r="B46" s="123"/>
      <c r="C46" s="84" t="s">
        <v>48</v>
      </c>
      <c r="D46" s="44">
        <v>137</v>
      </c>
      <c r="E46" s="53">
        <v>4.8426999999999998E-2</v>
      </c>
      <c r="F46" s="44">
        <v>179335.89051100001</v>
      </c>
      <c r="G46" s="66">
        <v>0.109489</v>
      </c>
      <c r="H46" s="43">
        <v>48</v>
      </c>
      <c r="I46" s="44">
        <v>183782.41666700001</v>
      </c>
      <c r="J46" s="74">
        <v>0.104167</v>
      </c>
      <c r="K46" s="44">
        <v>89</v>
      </c>
      <c r="L46" s="44">
        <v>176937.76404499999</v>
      </c>
      <c r="M46" s="66">
        <v>0.11236</v>
      </c>
      <c r="N46" s="43">
        <v>0</v>
      </c>
      <c r="O46" s="44">
        <v>0</v>
      </c>
      <c r="P46" s="74">
        <v>0</v>
      </c>
    </row>
    <row r="47" spans="1:16" ht="15" customHeight="1" x14ac:dyDescent="0.2">
      <c r="A47" s="120"/>
      <c r="B47" s="123"/>
      <c r="C47" s="84" t="s">
        <v>49</v>
      </c>
      <c r="D47" s="44">
        <v>567</v>
      </c>
      <c r="E47" s="53">
        <v>7.0637000000000005E-2</v>
      </c>
      <c r="F47" s="44">
        <v>196162.366843</v>
      </c>
      <c r="G47" s="66">
        <v>0.27866000000000002</v>
      </c>
      <c r="H47" s="43">
        <v>167</v>
      </c>
      <c r="I47" s="44">
        <v>198216.67664699999</v>
      </c>
      <c r="J47" s="74">
        <v>0.26347300000000001</v>
      </c>
      <c r="K47" s="44">
        <v>400</v>
      </c>
      <c r="L47" s="44">
        <v>195304.6925</v>
      </c>
      <c r="M47" s="66">
        <v>0.28499999999999998</v>
      </c>
      <c r="N47" s="43">
        <v>0</v>
      </c>
      <c r="O47" s="44">
        <v>0</v>
      </c>
      <c r="P47" s="74">
        <v>0</v>
      </c>
    </row>
    <row r="48" spans="1:16" ht="15" customHeight="1" x14ac:dyDescent="0.2">
      <c r="A48" s="120"/>
      <c r="B48" s="123"/>
      <c r="C48" s="84" t="s">
        <v>50</v>
      </c>
      <c r="D48" s="44">
        <v>796</v>
      </c>
      <c r="E48" s="53">
        <v>6.2441000000000003E-2</v>
      </c>
      <c r="F48" s="44">
        <v>213042.22110600001</v>
      </c>
      <c r="G48" s="66">
        <v>0.49371900000000002</v>
      </c>
      <c r="H48" s="43">
        <v>231</v>
      </c>
      <c r="I48" s="44">
        <v>219708.86580100001</v>
      </c>
      <c r="J48" s="74">
        <v>0.63203500000000001</v>
      </c>
      <c r="K48" s="44">
        <v>565</v>
      </c>
      <c r="L48" s="44">
        <v>210316.566372</v>
      </c>
      <c r="M48" s="66">
        <v>0.437168</v>
      </c>
      <c r="N48" s="43">
        <v>0</v>
      </c>
      <c r="O48" s="44">
        <v>0</v>
      </c>
      <c r="P48" s="74">
        <v>0</v>
      </c>
    </row>
    <row r="49" spans="1:16" ht="15" customHeight="1" x14ac:dyDescent="0.2">
      <c r="A49" s="120"/>
      <c r="B49" s="123"/>
      <c r="C49" s="84" t="s">
        <v>51</v>
      </c>
      <c r="D49" s="44">
        <v>605</v>
      </c>
      <c r="E49" s="53">
        <v>4.9123E-2</v>
      </c>
      <c r="F49" s="44">
        <v>225322.81818199999</v>
      </c>
      <c r="G49" s="66">
        <v>0.62148800000000004</v>
      </c>
      <c r="H49" s="43">
        <v>162</v>
      </c>
      <c r="I49" s="44">
        <v>231276.33333299999</v>
      </c>
      <c r="J49" s="74">
        <v>0.734568</v>
      </c>
      <c r="K49" s="44">
        <v>443</v>
      </c>
      <c r="L49" s="44">
        <v>223145.68622999999</v>
      </c>
      <c r="M49" s="66">
        <v>0.58013499999999996</v>
      </c>
      <c r="N49" s="43">
        <v>0</v>
      </c>
      <c r="O49" s="44">
        <v>0</v>
      </c>
      <c r="P49" s="74">
        <v>0</v>
      </c>
    </row>
    <row r="50" spans="1:16" s="3" customFormat="1" ht="15" customHeight="1" x14ac:dyDescent="0.2">
      <c r="A50" s="120"/>
      <c r="B50" s="123"/>
      <c r="C50" s="84" t="s">
        <v>52</v>
      </c>
      <c r="D50" s="35">
        <v>478</v>
      </c>
      <c r="E50" s="55">
        <v>4.4031000000000001E-2</v>
      </c>
      <c r="F50" s="35">
        <v>246057.95606699999</v>
      </c>
      <c r="G50" s="68">
        <v>0.85564899999999999</v>
      </c>
      <c r="H50" s="43">
        <v>129</v>
      </c>
      <c r="I50" s="44">
        <v>240734.77519399999</v>
      </c>
      <c r="J50" s="74">
        <v>0.82170500000000002</v>
      </c>
      <c r="K50" s="35">
        <v>349</v>
      </c>
      <c r="L50" s="35">
        <v>248025.550143</v>
      </c>
      <c r="M50" s="68">
        <v>0.86819500000000005</v>
      </c>
      <c r="N50" s="43">
        <v>0</v>
      </c>
      <c r="O50" s="44">
        <v>0</v>
      </c>
      <c r="P50" s="74">
        <v>0</v>
      </c>
    </row>
    <row r="51" spans="1:16" ht="15" customHeight="1" x14ac:dyDescent="0.2">
      <c r="A51" s="120"/>
      <c r="B51" s="123"/>
      <c r="C51" s="84" t="s">
        <v>53</v>
      </c>
      <c r="D51" s="44">
        <v>277</v>
      </c>
      <c r="E51" s="53">
        <v>2.8419E-2</v>
      </c>
      <c r="F51" s="44">
        <v>248828.31046899999</v>
      </c>
      <c r="G51" s="66">
        <v>0.779783</v>
      </c>
      <c r="H51" s="43">
        <v>94</v>
      </c>
      <c r="I51" s="44">
        <v>235916.28723399999</v>
      </c>
      <c r="J51" s="74">
        <v>0.69148900000000002</v>
      </c>
      <c r="K51" s="44">
        <v>183</v>
      </c>
      <c r="L51" s="44">
        <v>255460.71584700001</v>
      </c>
      <c r="M51" s="66">
        <v>0.82513700000000001</v>
      </c>
      <c r="N51" s="43">
        <v>0</v>
      </c>
      <c r="O51" s="44">
        <v>0</v>
      </c>
      <c r="P51" s="74">
        <v>0</v>
      </c>
    </row>
    <row r="52" spans="1:16" ht="15" customHeight="1" x14ac:dyDescent="0.2">
      <c r="A52" s="120"/>
      <c r="B52" s="123"/>
      <c r="C52" s="84" t="s">
        <v>54</v>
      </c>
      <c r="D52" s="44">
        <v>112</v>
      </c>
      <c r="E52" s="53">
        <v>1.4255E-2</v>
      </c>
      <c r="F52" s="44">
        <v>248262.607143</v>
      </c>
      <c r="G52" s="66">
        <v>0.55357100000000004</v>
      </c>
      <c r="H52" s="43">
        <v>35</v>
      </c>
      <c r="I52" s="44">
        <v>239953.571429</v>
      </c>
      <c r="J52" s="74">
        <v>0.37142900000000001</v>
      </c>
      <c r="K52" s="44">
        <v>77</v>
      </c>
      <c r="L52" s="44">
        <v>252039.44155799999</v>
      </c>
      <c r="M52" s="66">
        <v>0.63636400000000004</v>
      </c>
      <c r="N52" s="43">
        <v>0</v>
      </c>
      <c r="O52" s="44">
        <v>0</v>
      </c>
      <c r="P52" s="74">
        <v>0</v>
      </c>
    </row>
    <row r="53" spans="1:16" ht="15" customHeight="1" x14ac:dyDescent="0.2">
      <c r="A53" s="120"/>
      <c r="B53" s="123"/>
      <c r="C53" s="84" t="s">
        <v>55</v>
      </c>
      <c r="D53" s="44">
        <v>29</v>
      </c>
      <c r="E53" s="53">
        <v>4.5120000000000004E-3</v>
      </c>
      <c r="F53" s="44">
        <v>286579.72413799999</v>
      </c>
      <c r="G53" s="66">
        <v>0.68965500000000002</v>
      </c>
      <c r="H53" s="43">
        <v>7</v>
      </c>
      <c r="I53" s="44">
        <v>250310.142857</v>
      </c>
      <c r="J53" s="74">
        <v>0.14285700000000001</v>
      </c>
      <c r="K53" s="44">
        <v>22</v>
      </c>
      <c r="L53" s="44">
        <v>298120.04545500001</v>
      </c>
      <c r="M53" s="66">
        <v>0.86363599999999996</v>
      </c>
      <c r="N53" s="43">
        <v>0</v>
      </c>
      <c r="O53" s="44">
        <v>0</v>
      </c>
      <c r="P53" s="74">
        <v>0</v>
      </c>
    </row>
    <row r="54" spans="1:16" s="3" customFormat="1" ht="15" customHeight="1" x14ac:dyDescent="0.2">
      <c r="A54" s="120"/>
      <c r="B54" s="123"/>
      <c r="C54" s="84" t="s">
        <v>56</v>
      </c>
      <c r="D54" s="35">
        <v>6</v>
      </c>
      <c r="E54" s="55">
        <v>4.9600000000000002E-4</v>
      </c>
      <c r="F54" s="35">
        <v>253984.16666700001</v>
      </c>
      <c r="G54" s="68">
        <v>0.33333299999999999</v>
      </c>
      <c r="H54" s="43">
        <v>3</v>
      </c>
      <c r="I54" s="44">
        <v>231941.33333299999</v>
      </c>
      <c r="J54" s="74">
        <v>0</v>
      </c>
      <c r="K54" s="35">
        <v>3</v>
      </c>
      <c r="L54" s="35">
        <v>276027</v>
      </c>
      <c r="M54" s="68">
        <v>0.66666700000000001</v>
      </c>
      <c r="N54" s="43">
        <v>0</v>
      </c>
      <c r="O54" s="44">
        <v>0</v>
      </c>
      <c r="P54" s="74">
        <v>0</v>
      </c>
    </row>
    <row r="55" spans="1:16" s="3" customFormat="1" ht="15" customHeight="1" x14ac:dyDescent="0.2">
      <c r="A55" s="121"/>
      <c r="B55" s="124"/>
      <c r="C55" s="85" t="s">
        <v>9</v>
      </c>
      <c r="D55" s="46">
        <v>3012</v>
      </c>
      <c r="E55" s="54">
        <v>3.6155E-2</v>
      </c>
      <c r="F55" s="46">
        <v>221279.332005</v>
      </c>
      <c r="G55" s="67">
        <v>0.54814099999999999</v>
      </c>
      <c r="H55" s="87">
        <v>878</v>
      </c>
      <c r="I55" s="46">
        <v>221503.087699</v>
      </c>
      <c r="J55" s="75">
        <v>0.56833699999999998</v>
      </c>
      <c r="K55" s="46">
        <v>2134</v>
      </c>
      <c r="L55" s="46">
        <v>221187.27132100001</v>
      </c>
      <c r="M55" s="67">
        <v>0.53983099999999995</v>
      </c>
      <c r="N55" s="87">
        <v>0</v>
      </c>
      <c r="O55" s="46">
        <v>0</v>
      </c>
      <c r="P55" s="75">
        <v>0</v>
      </c>
    </row>
    <row r="56" spans="1:16" ht="15" customHeight="1" x14ac:dyDescent="0.2">
      <c r="A56" s="119">
        <v>5</v>
      </c>
      <c r="B56" s="122" t="s">
        <v>60</v>
      </c>
      <c r="C56" s="84" t="s">
        <v>46</v>
      </c>
      <c r="D56" s="44">
        <v>78</v>
      </c>
      <c r="E56" s="53">
        <v>1</v>
      </c>
      <c r="F56" s="44">
        <v>74137.923076999999</v>
      </c>
      <c r="G56" s="66">
        <v>0.115385</v>
      </c>
      <c r="H56" s="43">
        <v>41</v>
      </c>
      <c r="I56" s="44">
        <v>74114.341463000004</v>
      </c>
      <c r="J56" s="74">
        <v>9.7560999999999995E-2</v>
      </c>
      <c r="K56" s="44">
        <v>37</v>
      </c>
      <c r="L56" s="44">
        <v>74164.054053999993</v>
      </c>
      <c r="M56" s="66">
        <v>0.13513500000000001</v>
      </c>
      <c r="N56" s="43">
        <v>0</v>
      </c>
      <c r="O56" s="44">
        <v>0</v>
      </c>
      <c r="P56" s="74">
        <v>0</v>
      </c>
    </row>
    <row r="57" spans="1:16" ht="15" customHeight="1" x14ac:dyDescent="0.2">
      <c r="A57" s="120"/>
      <c r="B57" s="123"/>
      <c r="C57" s="84" t="s">
        <v>47</v>
      </c>
      <c r="D57" s="44">
        <v>317</v>
      </c>
      <c r="E57" s="53">
        <v>1</v>
      </c>
      <c r="F57" s="44">
        <v>127403.40694</v>
      </c>
      <c r="G57" s="66">
        <v>6.3090999999999994E-2</v>
      </c>
      <c r="H57" s="43">
        <v>114</v>
      </c>
      <c r="I57" s="44">
        <v>122345.166667</v>
      </c>
      <c r="J57" s="74">
        <v>6.1404E-2</v>
      </c>
      <c r="K57" s="44">
        <v>203</v>
      </c>
      <c r="L57" s="44">
        <v>130243.99507400001</v>
      </c>
      <c r="M57" s="66">
        <v>6.4038999999999999E-2</v>
      </c>
      <c r="N57" s="43">
        <v>0</v>
      </c>
      <c r="O57" s="44">
        <v>0</v>
      </c>
      <c r="P57" s="74">
        <v>0</v>
      </c>
    </row>
    <row r="58" spans="1:16" ht="15" customHeight="1" x14ac:dyDescent="0.2">
      <c r="A58" s="120"/>
      <c r="B58" s="123"/>
      <c r="C58" s="84" t="s">
        <v>48</v>
      </c>
      <c r="D58" s="44">
        <v>2829</v>
      </c>
      <c r="E58" s="53">
        <v>1</v>
      </c>
      <c r="F58" s="44">
        <v>165764.59491000001</v>
      </c>
      <c r="G58" s="66">
        <v>6.9281999999999996E-2</v>
      </c>
      <c r="H58" s="43">
        <v>1161</v>
      </c>
      <c r="I58" s="44">
        <v>170469.32816500001</v>
      </c>
      <c r="J58" s="74">
        <v>7.4935000000000002E-2</v>
      </c>
      <c r="K58" s="44">
        <v>1668</v>
      </c>
      <c r="L58" s="44">
        <v>162489.897482</v>
      </c>
      <c r="M58" s="66">
        <v>6.5348000000000003E-2</v>
      </c>
      <c r="N58" s="43">
        <v>0</v>
      </c>
      <c r="O58" s="44">
        <v>0</v>
      </c>
      <c r="P58" s="74">
        <v>0</v>
      </c>
    </row>
    <row r="59" spans="1:16" ht="15" customHeight="1" x14ac:dyDescent="0.2">
      <c r="A59" s="120"/>
      <c r="B59" s="123"/>
      <c r="C59" s="84" t="s">
        <v>49</v>
      </c>
      <c r="D59" s="44">
        <v>8027</v>
      </c>
      <c r="E59" s="53">
        <v>1</v>
      </c>
      <c r="F59" s="44">
        <v>188514.904572</v>
      </c>
      <c r="G59" s="66">
        <v>0.19945199999999999</v>
      </c>
      <c r="H59" s="43">
        <v>3220</v>
      </c>
      <c r="I59" s="44">
        <v>193750.364596</v>
      </c>
      <c r="J59" s="74">
        <v>0.254658</v>
      </c>
      <c r="K59" s="44">
        <v>4807</v>
      </c>
      <c r="L59" s="44">
        <v>185007.897857</v>
      </c>
      <c r="M59" s="66">
        <v>0.162471</v>
      </c>
      <c r="N59" s="43">
        <v>0</v>
      </c>
      <c r="O59" s="44">
        <v>0</v>
      </c>
      <c r="P59" s="74">
        <v>0</v>
      </c>
    </row>
    <row r="60" spans="1:16" ht="15" customHeight="1" x14ac:dyDescent="0.2">
      <c r="A60" s="120"/>
      <c r="B60" s="123"/>
      <c r="C60" s="84" t="s">
        <v>50</v>
      </c>
      <c r="D60" s="44">
        <v>12748</v>
      </c>
      <c r="E60" s="53">
        <v>1</v>
      </c>
      <c r="F60" s="44">
        <v>214272.90249499999</v>
      </c>
      <c r="G60" s="66">
        <v>0.42743999999999999</v>
      </c>
      <c r="H60" s="43">
        <v>4950</v>
      </c>
      <c r="I60" s="44">
        <v>222408.73878799999</v>
      </c>
      <c r="J60" s="74">
        <v>0.530505</v>
      </c>
      <c r="K60" s="44">
        <v>7798</v>
      </c>
      <c r="L60" s="44">
        <v>209108.451398</v>
      </c>
      <c r="M60" s="66">
        <v>0.362016</v>
      </c>
      <c r="N60" s="43">
        <v>0</v>
      </c>
      <c r="O60" s="44">
        <v>0</v>
      </c>
      <c r="P60" s="74">
        <v>0</v>
      </c>
    </row>
    <row r="61" spans="1:16" ht="15" customHeight="1" x14ac:dyDescent="0.2">
      <c r="A61" s="120"/>
      <c r="B61" s="123"/>
      <c r="C61" s="84" t="s">
        <v>51</v>
      </c>
      <c r="D61" s="44">
        <v>12316</v>
      </c>
      <c r="E61" s="53">
        <v>1</v>
      </c>
      <c r="F61" s="44">
        <v>240817.33355000001</v>
      </c>
      <c r="G61" s="66">
        <v>0.67327099999999995</v>
      </c>
      <c r="H61" s="43">
        <v>4730</v>
      </c>
      <c r="I61" s="44">
        <v>245506.25919700001</v>
      </c>
      <c r="J61" s="74">
        <v>0.70697699999999997</v>
      </c>
      <c r="K61" s="44">
        <v>7586</v>
      </c>
      <c r="L61" s="44">
        <v>237893.70867399999</v>
      </c>
      <c r="M61" s="66">
        <v>0.652254</v>
      </c>
      <c r="N61" s="43">
        <v>0</v>
      </c>
      <c r="O61" s="44">
        <v>0</v>
      </c>
      <c r="P61" s="74">
        <v>0</v>
      </c>
    </row>
    <row r="62" spans="1:16" s="3" customFormat="1" ht="15" customHeight="1" x14ac:dyDescent="0.2">
      <c r="A62" s="120"/>
      <c r="B62" s="123"/>
      <c r="C62" s="84" t="s">
        <v>52</v>
      </c>
      <c r="D62" s="35">
        <v>10856</v>
      </c>
      <c r="E62" s="55">
        <v>1</v>
      </c>
      <c r="F62" s="35">
        <v>255712.26059300001</v>
      </c>
      <c r="G62" s="68">
        <v>0.87260499999999996</v>
      </c>
      <c r="H62" s="43">
        <v>4197</v>
      </c>
      <c r="I62" s="44">
        <v>245211.84703400001</v>
      </c>
      <c r="J62" s="74">
        <v>0.73075999999999997</v>
      </c>
      <c r="K62" s="35">
        <v>6659</v>
      </c>
      <c r="L62" s="35">
        <v>262330.40681800002</v>
      </c>
      <c r="M62" s="68">
        <v>0.96200600000000003</v>
      </c>
      <c r="N62" s="43">
        <v>0</v>
      </c>
      <c r="O62" s="44">
        <v>0</v>
      </c>
      <c r="P62" s="74">
        <v>0</v>
      </c>
    </row>
    <row r="63" spans="1:16" ht="15" customHeight="1" x14ac:dyDescent="0.2">
      <c r="A63" s="120"/>
      <c r="B63" s="123"/>
      <c r="C63" s="84" t="s">
        <v>53</v>
      </c>
      <c r="D63" s="44">
        <v>9747</v>
      </c>
      <c r="E63" s="53">
        <v>1</v>
      </c>
      <c r="F63" s="44">
        <v>261369.47214500001</v>
      </c>
      <c r="G63" s="66">
        <v>0.90191900000000003</v>
      </c>
      <c r="H63" s="43">
        <v>3887</v>
      </c>
      <c r="I63" s="44">
        <v>245164.55261099999</v>
      </c>
      <c r="J63" s="74">
        <v>0.67738600000000004</v>
      </c>
      <c r="K63" s="44">
        <v>5860</v>
      </c>
      <c r="L63" s="44">
        <v>272118.36672400002</v>
      </c>
      <c r="M63" s="66">
        <v>1.050853</v>
      </c>
      <c r="N63" s="43">
        <v>0</v>
      </c>
      <c r="O63" s="44">
        <v>0</v>
      </c>
      <c r="P63" s="74">
        <v>0</v>
      </c>
    </row>
    <row r="64" spans="1:16" ht="15" customHeight="1" x14ac:dyDescent="0.2">
      <c r="A64" s="120"/>
      <c r="B64" s="123"/>
      <c r="C64" s="84" t="s">
        <v>54</v>
      </c>
      <c r="D64" s="44">
        <v>7857</v>
      </c>
      <c r="E64" s="53">
        <v>1</v>
      </c>
      <c r="F64" s="44">
        <v>259760.23711300001</v>
      </c>
      <c r="G64" s="66">
        <v>0.82461499999999999</v>
      </c>
      <c r="H64" s="43">
        <v>3045</v>
      </c>
      <c r="I64" s="44">
        <v>234285.865353</v>
      </c>
      <c r="J64" s="74">
        <v>0.48965500000000001</v>
      </c>
      <c r="K64" s="44">
        <v>4812</v>
      </c>
      <c r="L64" s="44">
        <v>275880.24168699997</v>
      </c>
      <c r="M64" s="66">
        <v>1.036575</v>
      </c>
      <c r="N64" s="43">
        <v>0</v>
      </c>
      <c r="O64" s="44">
        <v>0</v>
      </c>
      <c r="P64" s="74">
        <v>0</v>
      </c>
    </row>
    <row r="65" spans="1:16" ht="15" customHeight="1" x14ac:dyDescent="0.2">
      <c r="A65" s="120"/>
      <c r="B65" s="123"/>
      <c r="C65" s="84" t="s">
        <v>55</v>
      </c>
      <c r="D65" s="44">
        <v>6428</v>
      </c>
      <c r="E65" s="53">
        <v>1</v>
      </c>
      <c r="F65" s="44">
        <v>263978.66832599998</v>
      </c>
      <c r="G65" s="66">
        <v>0.67174900000000004</v>
      </c>
      <c r="H65" s="43">
        <v>2423</v>
      </c>
      <c r="I65" s="44">
        <v>229214.617829</v>
      </c>
      <c r="J65" s="74">
        <v>0.28146900000000002</v>
      </c>
      <c r="K65" s="44">
        <v>4005</v>
      </c>
      <c r="L65" s="44">
        <v>285010.70187300001</v>
      </c>
      <c r="M65" s="66">
        <v>0.90786500000000003</v>
      </c>
      <c r="N65" s="43">
        <v>0</v>
      </c>
      <c r="O65" s="44">
        <v>0</v>
      </c>
      <c r="P65" s="74">
        <v>0</v>
      </c>
    </row>
    <row r="66" spans="1:16" s="3" customFormat="1" ht="15" customHeight="1" x14ac:dyDescent="0.2">
      <c r="A66" s="120"/>
      <c r="B66" s="123"/>
      <c r="C66" s="84" t="s">
        <v>56</v>
      </c>
      <c r="D66" s="35">
        <v>12105</v>
      </c>
      <c r="E66" s="55">
        <v>1</v>
      </c>
      <c r="F66" s="35">
        <v>248370.09946299999</v>
      </c>
      <c r="G66" s="68">
        <v>0.34770800000000002</v>
      </c>
      <c r="H66" s="43">
        <v>5128</v>
      </c>
      <c r="I66" s="44">
        <v>208825.67550700001</v>
      </c>
      <c r="J66" s="74">
        <v>7.4103000000000002E-2</v>
      </c>
      <c r="K66" s="35">
        <v>6977</v>
      </c>
      <c r="L66" s="35">
        <v>277434.712627</v>
      </c>
      <c r="M66" s="68">
        <v>0.54880300000000004</v>
      </c>
      <c r="N66" s="43">
        <v>0</v>
      </c>
      <c r="O66" s="44">
        <v>0</v>
      </c>
      <c r="P66" s="74">
        <v>0</v>
      </c>
    </row>
    <row r="67" spans="1:16" s="3" customFormat="1" ht="15" customHeight="1" x14ac:dyDescent="0.2">
      <c r="A67" s="121"/>
      <c r="B67" s="124"/>
      <c r="C67" s="85" t="s">
        <v>9</v>
      </c>
      <c r="D67" s="46">
        <v>83308</v>
      </c>
      <c r="E67" s="54">
        <v>1</v>
      </c>
      <c r="F67" s="46">
        <v>237596.33792699999</v>
      </c>
      <c r="G67" s="67">
        <v>0.58622200000000002</v>
      </c>
      <c r="H67" s="87">
        <v>32896</v>
      </c>
      <c r="I67" s="46">
        <v>225641.39241900001</v>
      </c>
      <c r="J67" s="75">
        <v>0.46026899999999998</v>
      </c>
      <c r="K67" s="46">
        <v>50412</v>
      </c>
      <c r="L67" s="46">
        <v>245397.45447500001</v>
      </c>
      <c r="M67" s="67">
        <v>0.66841200000000001</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280" priority="30" operator="notEqual">
      <formula>H8+K8+N8</formula>
    </cfRule>
  </conditionalFormatting>
  <conditionalFormatting sqref="D20:D30">
    <cfRule type="cellIs" dxfId="279" priority="29" operator="notEqual">
      <formula>H20+K20+N20</formula>
    </cfRule>
  </conditionalFormatting>
  <conditionalFormatting sqref="D32:D42">
    <cfRule type="cellIs" dxfId="278" priority="28" operator="notEqual">
      <formula>H32+K32+N32</formula>
    </cfRule>
  </conditionalFormatting>
  <conditionalFormatting sqref="D44:D54">
    <cfRule type="cellIs" dxfId="277" priority="27" operator="notEqual">
      <formula>H44+K44+N44</formula>
    </cfRule>
  </conditionalFormatting>
  <conditionalFormatting sqref="D56:D66">
    <cfRule type="cellIs" dxfId="276" priority="26" operator="notEqual">
      <formula>H56+K56+N56</formula>
    </cfRule>
  </conditionalFormatting>
  <conditionalFormatting sqref="D19">
    <cfRule type="cellIs" dxfId="275" priority="25" operator="notEqual">
      <formula>SUM(D8:D18)</formula>
    </cfRule>
  </conditionalFormatting>
  <conditionalFormatting sqref="D31">
    <cfRule type="cellIs" dxfId="274" priority="24" operator="notEqual">
      <formula>H31+K31+N31</formula>
    </cfRule>
  </conditionalFormatting>
  <conditionalFormatting sqref="D31">
    <cfRule type="cellIs" dxfId="273" priority="23" operator="notEqual">
      <formula>SUM(D20:D30)</formula>
    </cfRule>
  </conditionalFormatting>
  <conditionalFormatting sqref="D43">
    <cfRule type="cellIs" dxfId="272" priority="22" operator="notEqual">
      <formula>H43+K43+N43</formula>
    </cfRule>
  </conditionalFormatting>
  <conditionalFormatting sqref="D43">
    <cfRule type="cellIs" dxfId="271" priority="21" operator="notEqual">
      <formula>SUM(D32:D42)</formula>
    </cfRule>
  </conditionalFormatting>
  <conditionalFormatting sqref="D55">
    <cfRule type="cellIs" dxfId="270" priority="20" operator="notEqual">
      <formula>H55+K55+N55</formula>
    </cfRule>
  </conditionalFormatting>
  <conditionalFormatting sqref="D55">
    <cfRule type="cellIs" dxfId="269" priority="19" operator="notEqual">
      <formula>SUM(D44:D54)</formula>
    </cfRule>
  </conditionalFormatting>
  <conditionalFormatting sqref="D67">
    <cfRule type="cellIs" dxfId="268" priority="18" operator="notEqual">
      <formula>H67+K67+N67</formula>
    </cfRule>
  </conditionalFormatting>
  <conditionalFormatting sqref="D67">
    <cfRule type="cellIs" dxfId="267" priority="17" operator="notEqual">
      <formula>SUM(D56:D66)</formula>
    </cfRule>
  </conditionalFormatting>
  <conditionalFormatting sqref="H19">
    <cfRule type="cellIs" dxfId="266" priority="16" operator="notEqual">
      <formula>SUM(H8:H18)</formula>
    </cfRule>
  </conditionalFormatting>
  <conditionalFormatting sqref="K19">
    <cfRule type="cellIs" dxfId="265" priority="15" operator="notEqual">
      <formula>SUM(K8:K18)</formula>
    </cfRule>
  </conditionalFormatting>
  <conditionalFormatting sqref="N19">
    <cfRule type="cellIs" dxfId="264" priority="14" operator="notEqual">
      <formula>SUM(N8:N18)</formula>
    </cfRule>
  </conditionalFormatting>
  <conditionalFormatting sqref="H31">
    <cfRule type="cellIs" dxfId="263" priority="13" operator="notEqual">
      <formula>SUM(H20:H30)</formula>
    </cfRule>
  </conditionalFormatting>
  <conditionalFormatting sqref="K31">
    <cfRule type="cellIs" dxfId="262" priority="12" operator="notEqual">
      <formula>SUM(K20:K30)</formula>
    </cfRule>
  </conditionalFormatting>
  <conditionalFormatting sqref="N31">
    <cfRule type="cellIs" dxfId="261" priority="11" operator="notEqual">
      <formula>SUM(N20:N30)</formula>
    </cfRule>
  </conditionalFormatting>
  <conditionalFormatting sqref="H43">
    <cfRule type="cellIs" dxfId="260" priority="10" operator="notEqual">
      <formula>SUM(H32:H42)</formula>
    </cfRule>
  </conditionalFormatting>
  <conditionalFormatting sqref="K43">
    <cfRule type="cellIs" dxfId="259" priority="9" operator="notEqual">
      <formula>SUM(K32:K42)</formula>
    </cfRule>
  </conditionalFormatting>
  <conditionalFormatting sqref="N43">
    <cfRule type="cellIs" dxfId="258" priority="8" operator="notEqual">
      <formula>SUM(N32:N42)</formula>
    </cfRule>
  </conditionalFormatting>
  <conditionalFormatting sqref="H55">
    <cfRule type="cellIs" dxfId="257" priority="7" operator="notEqual">
      <formula>SUM(H44:H54)</formula>
    </cfRule>
  </conditionalFormatting>
  <conditionalFormatting sqref="K55">
    <cfRule type="cellIs" dxfId="256" priority="6" operator="notEqual">
      <formula>SUM(K44:K54)</formula>
    </cfRule>
  </conditionalFormatting>
  <conditionalFormatting sqref="N55">
    <cfRule type="cellIs" dxfId="255" priority="5" operator="notEqual">
      <formula>SUM(N44:N54)</formula>
    </cfRule>
  </conditionalFormatting>
  <conditionalFormatting sqref="H67">
    <cfRule type="cellIs" dxfId="254" priority="4" operator="notEqual">
      <formula>SUM(H56:H66)</formula>
    </cfRule>
  </conditionalFormatting>
  <conditionalFormatting sqref="K67">
    <cfRule type="cellIs" dxfId="253" priority="3" operator="notEqual">
      <formula>SUM(K56:K66)</formula>
    </cfRule>
  </conditionalFormatting>
  <conditionalFormatting sqref="N67">
    <cfRule type="cellIs" dxfId="252" priority="2" operator="notEqual">
      <formula>SUM(N56:N66)</formula>
    </cfRule>
  </conditionalFormatting>
  <conditionalFormatting sqref="D32:D43">
    <cfRule type="cellIs" dxfId="25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71</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5</v>
      </c>
      <c r="E8" s="53">
        <v>0.147059</v>
      </c>
      <c r="F8" s="44">
        <v>73200.995305000004</v>
      </c>
      <c r="G8" s="66">
        <v>0</v>
      </c>
      <c r="H8" s="43">
        <v>2</v>
      </c>
      <c r="I8" s="44">
        <v>90956.955900999994</v>
      </c>
      <c r="J8" s="74">
        <v>0</v>
      </c>
      <c r="K8" s="44">
        <v>3</v>
      </c>
      <c r="L8" s="44">
        <v>61363.688240000003</v>
      </c>
      <c r="M8" s="66">
        <v>0</v>
      </c>
      <c r="N8" s="43">
        <v>0</v>
      </c>
      <c r="O8" s="44">
        <v>0</v>
      </c>
      <c r="P8" s="74">
        <v>0</v>
      </c>
    </row>
    <row r="9" spans="1:16" ht="15" customHeight="1" x14ac:dyDescent="0.2">
      <c r="A9" s="120"/>
      <c r="B9" s="123"/>
      <c r="C9" s="84" t="s">
        <v>47</v>
      </c>
      <c r="D9" s="44">
        <v>21</v>
      </c>
      <c r="E9" s="53">
        <v>0.1875</v>
      </c>
      <c r="F9" s="44">
        <v>145352.94631299999</v>
      </c>
      <c r="G9" s="66">
        <v>0.33333299999999999</v>
      </c>
      <c r="H9" s="43">
        <v>6</v>
      </c>
      <c r="I9" s="44">
        <v>193894.809504</v>
      </c>
      <c r="J9" s="74">
        <v>0.83333299999999999</v>
      </c>
      <c r="K9" s="44">
        <v>15</v>
      </c>
      <c r="L9" s="44">
        <v>125936.20103700001</v>
      </c>
      <c r="M9" s="66">
        <v>0.13333300000000001</v>
      </c>
      <c r="N9" s="43">
        <v>0</v>
      </c>
      <c r="O9" s="44">
        <v>0</v>
      </c>
      <c r="P9" s="74">
        <v>0</v>
      </c>
    </row>
    <row r="10" spans="1:16" ht="15" customHeight="1" x14ac:dyDescent="0.2">
      <c r="A10" s="120"/>
      <c r="B10" s="123"/>
      <c r="C10" s="84" t="s">
        <v>48</v>
      </c>
      <c r="D10" s="44">
        <v>143</v>
      </c>
      <c r="E10" s="53">
        <v>0.15132300000000001</v>
      </c>
      <c r="F10" s="44">
        <v>160260.30820500001</v>
      </c>
      <c r="G10" s="66">
        <v>0.16783200000000001</v>
      </c>
      <c r="H10" s="43">
        <v>59</v>
      </c>
      <c r="I10" s="44">
        <v>163957.77393</v>
      </c>
      <c r="J10" s="74">
        <v>0.25423699999999999</v>
      </c>
      <c r="K10" s="44">
        <v>84</v>
      </c>
      <c r="L10" s="44">
        <v>157663.27870900001</v>
      </c>
      <c r="M10" s="66">
        <v>0.107143</v>
      </c>
      <c r="N10" s="43">
        <v>0</v>
      </c>
      <c r="O10" s="44">
        <v>0</v>
      </c>
      <c r="P10" s="74">
        <v>0</v>
      </c>
    </row>
    <row r="11" spans="1:16" ht="15" customHeight="1" x14ac:dyDescent="0.2">
      <c r="A11" s="120"/>
      <c r="B11" s="123"/>
      <c r="C11" s="84" t="s">
        <v>49</v>
      </c>
      <c r="D11" s="44">
        <v>477</v>
      </c>
      <c r="E11" s="53">
        <v>0.13528100000000001</v>
      </c>
      <c r="F11" s="44">
        <v>167307.14953</v>
      </c>
      <c r="G11" s="66">
        <v>0.24737899999999999</v>
      </c>
      <c r="H11" s="43">
        <v>187</v>
      </c>
      <c r="I11" s="44">
        <v>183485.149424</v>
      </c>
      <c r="J11" s="74">
        <v>0.42246</v>
      </c>
      <c r="K11" s="44">
        <v>290</v>
      </c>
      <c r="L11" s="44">
        <v>156875.12890899999</v>
      </c>
      <c r="M11" s="66">
        <v>0.13448299999999999</v>
      </c>
      <c r="N11" s="43">
        <v>0</v>
      </c>
      <c r="O11" s="44">
        <v>0</v>
      </c>
      <c r="P11" s="74">
        <v>0</v>
      </c>
    </row>
    <row r="12" spans="1:16" ht="15" customHeight="1" x14ac:dyDescent="0.2">
      <c r="A12" s="120"/>
      <c r="B12" s="123"/>
      <c r="C12" s="84" t="s">
        <v>50</v>
      </c>
      <c r="D12" s="44">
        <v>614</v>
      </c>
      <c r="E12" s="53">
        <v>0.106987</v>
      </c>
      <c r="F12" s="44">
        <v>188657.90921000001</v>
      </c>
      <c r="G12" s="66">
        <v>0.36482100000000001</v>
      </c>
      <c r="H12" s="43">
        <v>240</v>
      </c>
      <c r="I12" s="44">
        <v>206059.35811199999</v>
      </c>
      <c r="J12" s="74">
        <v>0.56666700000000003</v>
      </c>
      <c r="K12" s="44">
        <v>374</v>
      </c>
      <c r="L12" s="44">
        <v>177491.20403200001</v>
      </c>
      <c r="M12" s="66">
        <v>0.235294</v>
      </c>
      <c r="N12" s="43">
        <v>0</v>
      </c>
      <c r="O12" s="44">
        <v>0</v>
      </c>
      <c r="P12" s="74">
        <v>0</v>
      </c>
    </row>
    <row r="13" spans="1:16" ht="15" customHeight="1" x14ac:dyDescent="0.2">
      <c r="A13" s="120"/>
      <c r="B13" s="123"/>
      <c r="C13" s="84" t="s">
        <v>51</v>
      </c>
      <c r="D13" s="44">
        <v>482</v>
      </c>
      <c r="E13" s="53">
        <v>9.1512999999999997E-2</v>
      </c>
      <c r="F13" s="44">
        <v>215903.24868399999</v>
      </c>
      <c r="G13" s="66">
        <v>0.60373399999999999</v>
      </c>
      <c r="H13" s="43">
        <v>189</v>
      </c>
      <c r="I13" s="44">
        <v>229599.94044100001</v>
      </c>
      <c r="J13" s="74">
        <v>0.74603200000000003</v>
      </c>
      <c r="K13" s="44">
        <v>293</v>
      </c>
      <c r="L13" s="44">
        <v>207068.18130600001</v>
      </c>
      <c r="M13" s="66">
        <v>0.51194499999999998</v>
      </c>
      <c r="N13" s="43">
        <v>0</v>
      </c>
      <c r="O13" s="44">
        <v>0</v>
      </c>
      <c r="P13" s="74">
        <v>0</v>
      </c>
    </row>
    <row r="14" spans="1:16" s="3" customFormat="1" ht="15" customHeight="1" x14ac:dyDescent="0.2">
      <c r="A14" s="120"/>
      <c r="B14" s="123"/>
      <c r="C14" s="84" t="s">
        <v>52</v>
      </c>
      <c r="D14" s="35">
        <v>361</v>
      </c>
      <c r="E14" s="55">
        <v>7.9357999999999998E-2</v>
      </c>
      <c r="F14" s="35">
        <v>219706.38464</v>
      </c>
      <c r="G14" s="68">
        <v>0.63711899999999999</v>
      </c>
      <c r="H14" s="43">
        <v>117</v>
      </c>
      <c r="I14" s="44">
        <v>219294.53313299999</v>
      </c>
      <c r="J14" s="74">
        <v>0.61538499999999996</v>
      </c>
      <c r="K14" s="35">
        <v>244</v>
      </c>
      <c r="L14" s="35">
        <v>219903.87081299999</v>
      </c>
      <c r="M14" s="68">
        <v>0.64754100000000003</v>
      </c>
      <c r="N14" s="43">
        <v>0</v>
      </c>
      <c r="O14" s="44">
        <v>0</v>
      </c>
      <c r="P14" s="74">
        <v>0</v>
      </c>
    </row>
    <row r="15" spans="1:16" ht="15" customHeight="1" x14ac:dyDescent="0.2">
      <c r="A15" s="120"/>
      <c r="B15" s="123"/>
      <c r="C15" s="84" t="s">
        <v>53</v>
      </c>
      <c r="D15" s="44">
        <v>287</v>
      </c>
      <c r="E15" s="53">
        <v>6.9156999999999996E-2</v>
      </c>
      <c r="F15" s="44">
        <v>219397.08160999999</v>
      </c>
      <c r="G15" s="66">
        <v>0.66202099999999997</v>
      </c>
      <c r="H15" s="43">
        <v>109</v>
      </c>
      <c r="I15" s="44">
        <v>211085.20790000001</v>
      </c>
      <c r="J15" s="74">
        <v>0.577982</v>
      </c>
      <c r="K15" s="44">
        <v>178</v>
      </c>
      <c r="L15" s="44">
        <v>224486.93685999999</v>
      </c>
      <c r="M15" s="66">
        <v>0.71348299999999998</v>
      </c>
      <c r="N15" s="43">
        <v>0</v>
      </c>
      <c r="O15" s="44">
        <v>0</v>
      </c>
      <c r="P15" s="74">
        <v>0</v>
      </c>
    </row>
    <row r="16" spans="1:16" ht="15" customHeight="1" x14ac:dyDescent="0.2">
      <c r="A16" s="120"/>
      <c r="B16" s="123"/>
      <c r="C16" s="84" t="s">
        <v>54</v>
      </c>
      <c r="D16" s="44">
        <v>239</v>
      </c>
      <c r="E16" s="53">
        <v>7.0857000000000003E-2</v>
      </c>
      <c r="F16" s="44">
        <v>223469.35656499999</v>
      </c>
      <c r="G16" s="66">
        <v>0.60669499999999998</v>
      </c>
      <c r="H16" s="43">
        <v>106</v>
      </c>
      <c r="I16" s="44">
        <v>215951.579012</v>
      </c>
      <c r="J16" s="74">
        <v>0.43396200000000001</v>
      </c>
      <c r="K16" s="44">
        <v>133</v>
      </c>
      <c r="L16" s="44">
        <v>229460.96874899999</v>
      </c>
      <c r="M16" s="66">
        <v>0.74436100000000005</v>
      </c>
      <c r="N16" s="43">
        <v>0</v>
      </c>
      <c r="O16" s="44">
        <v>0</v>
      </c>
      <c r="P16" s="74">
        <v>0</v>
      </c>
    </row>
    <row r="17" spans="1:16" ht="15" customHeight="1" x14ac:dyDescent="0.2">
      <c r="A17" s="120"/>
      <c r="B17" s="123"/>
      <c r="C17" s="84" t="s">
        <v>55</v>
      </c>
      <c r="D17" s="44">
        <v>273</v>
      </c>
      <c r="E17" s="53">
        <v>9.7084000000000004E-2</v>
      </c>
      <c r="F17" s="44">
        <v>233407.28193999999</v>
      </c>
      <c r="G17" s="66">
        <v>0.49450499999999997</v>
      </c>
      <c r="H17" s="43">
        <v>138</v>
      </c>
      <c r="I17" s="44">
        <v>210954.005248</v>
      </c>
      <c r="J17" s="74">
        <v>0.24637700000000001</v>
      </c>
      <c r="K17" s="44">
        <v>135</v>
      </c>
      <c r="L17" s="44">
        <v>256359.52033599999</v>
      </c>
      <c r="M17" s="66">
        <v>0.74814800000000004</v>
      </c>
      <c r="N17" s="43">
        <v>0</v>
      </c>
      <c r="O17" s="44">
        <v>0</v>
      </c>
      <c r="P17" s="74">
        <v>0</v>
      </c>
    </row>
    <row r="18" spans="1:16" s="3" customFormat="1" ht="15" customHeight="1" x14ac:dyDescent="0.2">
      <c r="A18" s="120"/>
      <c r="B18" s="123"/>
      <c r="C18" s="84" t="s">
        <v>56</v>
      </c>
      <c r="D18" s="35">
        <v>399</v>
      </c>
      <c r="E18" s="55">
        <v>7.5496999999999995E-2</v>
      </c>
      <c r="F18" s="35">
        <v>222352.633761</v>
      </c>
      <c r="G18" s="68">
        <v>0.29824600000000001</v>
      </c>
      <c r="H18" s="43">
        <v>156</v>
      </c>
      <c r="I18" s="44">
        <v>179195.61625399999</v>
      </c>
      <c r="J18" s="74">
        <v>6.4102999999999993E-2</v>
      </c>
      <c r="K18" s="35">
        <v>243</v>
      </c>
      <c r="L18" s="35">
        <v>250058.37339399999</v>
      </c>
      <c r="M18" s="68">
        <v>0.44856000000000001</v>
      </c>
      <c r="N18" s="43">
        <v>0</v>
      </c>
      <c r="O18" s="44">
        <v>0</v>
      </c>
      <c r="P18" s="74">
        <v>0</v>
      </c>
    </row>
    <row r="19" spans="1:16" s="3" customFormat="1" ht="15" customHeight="1" x14ac:dyDescent="0.2">
      <c r="A19" s="121"/>
      <c r="B19" s="124"/>
      <c r="C19" s="85" t="s">
        <v>9</v>
      </c>
      <c r="D19" s="46">
        <v>3301</v>
      </c>
      <c r="E19" s="54">
        <v>9.2227000000000003E-2</v>
      </c>
      <c r="F19" s="46">
        <v>204232.50703000001</v>
      </c>
      <c r="G19" s="67">
        <v>0.44925799999999999</v>
      </c>
      <c r="H19" s="87">
        <v>1309</v>
      </c>
      <c r="I19" s="46">
        <v>203821.18665799999</v>
      </c>
      <c r="J19" s="75">
        <v>0.45912900000000001</v>
      </c>
      <c r="K19" s="46">
        <v>1992</v>
      </c>
      <c r="L19" s="46">
        <v>204502.79737399999</v>
      </c>
      <c r="M19" s="67">
        <v>0.44277100000000003</v>
      </c>
      <c r="N19" s="87">
        <v>0</v>
      </c>
      <c r="O19" s="46">
        <v>0</v>
      </c>
      <c r="P19" s="75">
        <v>0</v>
      </c>
    </row>
    <row r="20" spans="1:16" ht="15" customHeight="1" x14ac:dyDescent="0.2">
      <c r="A20" s="119">
        <v>2</v>
      </c>
      <c r="B20" s="122" t="s">
        <v>57</v>
      </c>
      <c r="C20" s="84" t="s">
        <v>46</v>
      </c>
      <c r="D20" s="44">
        <v>6</v>
      </c>
      <c r="E20" s="53">
        <v>0.17647099999999999</v>
      </c>
      <c r="F20" s="44">
        <v>114070.666667</v>
      </c>
      <c r="G20" s="66">
        <v>0.16666700000000001</v>
      </c>
      <c r="H20" s="43">
        <v>3</v>
      </c>
      <c r="I20" s="44">
        <v>157797.66666700001</v>
      </c>
      <c r="J20" s="74">
        <v>0.33333299999999999</v>
      </c>
      <c r="K20" s="44">
        <v>3</v>
      </c>
      <c r="L20" s="44">
        <v>70343.666666999998</v>
      </c>
      <c r="M20" s="66">
        <v>0</v>
      </c>
      <c r="N20" s="43">
        <v>0</v>
      </c>
      <c r="O20" s="44">
        <v>0</v>
      </c>
      <c r="P20" s="74">
        <v>0</v>
      </c>
    </row>
    <row r="21" spans="1:16" ht="15" customHeight="1" x14ac:dyDescent="0.2">
      <c r="A21" s="120"/>
      <c r="B21" s="123"/>
      <c r="C21" s="84" t="s">
        <v>47</v>
      </c>
      <c r="D21" s="44">
        <v>54</v>
      </c>
      <c r="E21" s="53">
        <v>0.48214299999999999</v>
      </c>
      <c r="F21" s="44">
        <v>142382.87036999999</v>
      </c>
      <c r="G21" s="66">
        <v>5.5556000000000001E-2</v>
      </c>
      <c r="H21" s="43">
        <v>15</v>
      </c>
      <c r="I21" s="44">
        <v>164299.13333300001</v>
      </c>
      <c r="J21" s="74">
        <v>0.13333300000000001</v>
      </c>
      <c r="K21" s="44">
        <v>39</v>
      </c>
      <c r="L21" s="44">
        <v>133953.538462</v>
      </c>
      <c r="M21" s="66">
        <v>2.5641000000000001E-2</v>
      </c>
      <c r="N21" s="43">
        <v>0</v>
      </c>
      <c r="O21" s="44">
        <v>0</v>
      </c>
      <c r="P21" s="74">
        <v>0</v>
      </c>
    </row>
    <row r="22" spans="1:16" ht="15" customHeight="1" x14ac:dyDescent="0.2">
      <c r="A22" s="120"/>
      <c r="B22" s="123"/>
      <c r="C22" s="84" t="s">
        <v>48</v>
      </c>
      <c r="D22" s="44">
        <v>253</v>
      </c>
      <c r="E22" s="53">
        <v>0.26772499999999999</v>
      </c>
      <c r="F22" s="44">
        <v>157480.60869600001</v>
      </c>
      <c r="G22" s="66">
        <v>3.5573E-2</v>
      </c>
      <c r="H22" s="43">
        <v>114</v>
      </c>
      <c r="I22" s="44">
        <v>163244.035088</v>
      </c>
      <c r="J22" s="74">
        <v>3.5088000000000001E-2</v>
      </c>
      <c r="K22" s="44">
        <v>139</v>
      </c>
      <c r="L22" s="44">
        <v>152753.769784</v>
      </c>
      <c r="M22" s="66">
        <v>3.5971000000000003E-2</v>
      </c>
      <c r="N22" s="43">
        <v>0</v>
      </c>
      <c r="O22" s="44">
        <v>0</v>
      </c>
      <c r="P22" s="74">
        <v>0</v>
      </c>
    </row>
    <row r="23" spans="1:16" ht="15" customHeight="1" x14ac:dyDescent="0.2">
      <c r="A23" s="120"/>
      <c r="B23" s="123"/>
      <c r="C23" s="84" t="s">
        <v>49</v>
      </c>
      <c r="D23" s="44">
        <v>309</v>
      </c>
      <c r="E23" s="53">
        <v>8.7635000000000005E-2</v>
      </c>
      <c r="F23" s="44">
        <v>171705.899676</v>
      </c>
      <c r="G23" s="66">
        <v>0.148867</v>
      </c>
      <c r="H23" s="43">
        <v>124</v>
      </c>
      <c r="I23" s="44">
        <v>171695.91935499999</v>
      </c>
      <c r="J23" s="74">
        <v>0.14516100000000001</v>
      </c>
      <c r="K23" s="44">
        <v>185</v>
      </c>
      <c r="L23" s="44">
        <v>171712.58918899999</v>
      </c>
      <c r="M23" s="66">
        <v>0.15135100000000001</v>
      </c>
      <c r="N23" s="43">
        <v>0</v>
      </c>
      <c r="O23" s="44">
        <v>0</v>
      </c>
      <c r="P23" s="74">
        <v>0</v>
      </c>
    </row>
    <row r="24" spans="1:16" ht="15" customHeight="1" x14ac:dyDescent="0.2">
      <c r="A24" s="120"/>
      <c r="B24" s="123"/>
      <c r="C24" s="84" t="s">
        <v>50</v>
      </c>
      <c r="D24" s="44">
        <v>220</v>
      </c>
      <c r="E24" s="53">
        <v>3.8334E-2</v>
      </c>
      <c r="F24" s="44">
        <v>182350.31818199999</v>
      </c>
      <c r="G24" s="66">
        <v>0.231818</v>
      </c>
      <c r="H24" s="43">
        <v>78</v>
      </c>
      <c r="I24" s="44">
        <v>202203.461538</v>
      </c>
      <c r="J24" s="74">
        <v>0.34615400000000002</v>
      </c>
      <c r="K24" s="44">
        <v>142</v>
      </c>
      <c r="L24" s="44">
        <v>171445.070423</v>
      </c>
      <c r="M24" s="66">
        <v>0.169014</v>
      </c>
      <c r="N24" s="43">
        <v>0</v>
      </c>
      <c r="O24" s="44">
        <v>0</v>
      </c>
      <c r="P24" s="74">
        <v>0</v>
      </c>
    </row>
    <row r="25" spans="1:16" ht="15" customHeight="1" x14ac:dyDescent="0.2">
      <c r="A25" s="120"/>
      <c r="B25" s="123"/>
      <c r="C25" s="84" t="s">
        <v>51</v>
      </c>
      <c r="D25" s="44">
        <v>134</v>
      </c>
      <c r="E25" s="53">
        <v>2.5440999999999998E-2</v>
      </c>
      <c r="F25" s="44">
        <v>200348.62686600001</v>
      </c>
      <c r="G25" s="66">
        <v>0.350746</v>
      </c>
      <c r="H25" s="43">
        <v>46</v>
      </c>
      <c r="I25" s="44">
        <v>205558.434783</v>
      </c>
      <c r="J25" s="74">
        <v>0.39130399999999999</v>
      </c>
      <c r="K25" s="44">
        <v>88</v>
      </c>
      <c r="L25" s="44">
        <v>197625.31818199999</v>
      </c>
      <c r="M25" s="66">
        <v>0.32954499999999998</v>
      </c>
      <c r="N25" s="43">
        <v>0</v>
      </c>
      <c r="O25" s="44">
        <v>0</v>
      </c>
      <c r="P25" s="74">
        <v>0</v>
      </c>
    </row>
    <row r="26" spans="1:16" s="3" customFormat="1" ht="15" customHeight="1" x14ac:dyDescent="0.2">
      <c r="A26" s="120"/>
      <c r="B26" s="123"/>
      <c r="C26" s="84" t="s">
        <v>52</v>
      </c>
      <c r="D26" s="35">
        <v>95</v>
      </c>
      <c r="E26" s="55">
        <v>2.0884E-2</v>
      </c>
      <c r="F26" s="35">
        <v>216727.105263</v>
      </c>
      <c r="G26" s="68">
        <v>0.47368399999999999</v>
      </c>
      <c r="H26" s="43">
        <v>32</v>
      </c>
      <c r="I26" s="44">
        <v>209313.8125</v>
      </c>
      <c r="J26" s="74">
        <v>0.4375</v>
      </c>
      <c r="K26" s="35">
        <v>63</v>
      </c>
      <c r="L26" s="35">
        <v>220492.587302</v>
      </c>
      <c r="M26" s="68">
        <v>0.49206299999999997</v>
      </c>
      <c r="N26" s="43">
        <v>0</v>
      </c>
      <c r="O26" s="44">
        <v>0</v>
      </c>
      <c r="P26" s="74">
        <v>0</v>
      </c>
    </row>
    <row r="27" spans="1:16" ht="15" customHeight="1" x14ac:dyDescent="0.2">
      <c r="A27" s="120"/>
      <c r="B27" s="123"/>
      <c r="C27" s="84" t="s">
        <v>53</v>
      </c>
      <c r="D27" s="44">
        <v>87</v>
      </c>
      <c r="E27" s="53">
        <v>2.0964E-2</v>
      </c>
      <c r="F27" s="44">
        <v>223149.85057499999</v>
      </c>
      <c r="G27" s="66">
        <v>0.40229900000000002</v>
      </c>
      <c r="H27" s="43">
        <v>31</v>
      </c>
      <c r="I27" s="44">
        <v>215643.19354800001</v>
      </c>
      <c r="J27" s="74">
        <v>0.25806499999999999</v>
      </c>
      <c r="K27" s="44">
        <v>56</v>
      </c>
      <c r="L27" s="44">
        <v>227305.321429</v>
      </c>
      <c r="M27" s="66">
        <v>0.48214299999999999</v>
      </c>
      <c r="N27" s="43">
        <v>0</v>
      </c>
      <c r="O27" s="44">
        <v>0</v>
      </c>
      <c r="P27" s="74">
        <v>0</v>
      </c>
    </row>
    <row r="28" spans="1:16" ht="15" customHeight="1" x14ac:dyDescent="0.2">
      <c r="A28" s="120"/>
      <c r="B28" s="123"/>
      <c r="C28" s="84" t="s">
        <v>54</v>
      </c>
      <c r="D28" s="44">
        <v>23</v>
      </c>
      <c r="E28" s="53">
        <v>6.8190000000000004E-3</v>
      </c>
      <c r="F28" s="44">
        <v>229395.39130399999</v>
      </c>
      <c r="G28" s="66">
        <v>0.26086999999999999</v>
      </c>
      <c r="H28" s="43">
        <v>7</v>
      </c>
      <c r="I28" s="44">
        <v>225588.714286</v>
      </c>
      <c r="J28" s="74">
        <v>0.14285700000000001</v>
      </c>
      <c r="K28" s="44">
        <v>16</v>
      </c>
      <c r="L28" s="44">
        <v>231060.8125</v>
      </c>
      <c r="M28" s="66">
        <v>0.3125</v>
      </c>
      <c r="N28" s="43">
        <v>0</v>
      </c>
      <c r="O28" s="44">
        <v>0</v>
      </c>
      <c r="P28" s="74">
        <v>0</v>
      </c>
    </row>
    <row r="29" spans="1:16" ht="15" customHeight="1" x14ac:dyDescent="0.2">
      <c r="A29" s="120"/>
      <c r="B29" s="123"/>
      <c r="C29" s="84" t="s">
        <v>55</v>
      </c>
      <c r="D29" s="44">
        <v>14</v>
      </c>
      <c r="E29" s="53">
        <v>4.9789999999999999E-3</v>
      </c>
      <c r="F29" s="44">
        <v>267885.785714</v>
      </c>
      <c r="G29" s="66">
        <v>0.5</v>
      </c>
      <c r="H29" s="43">
        <v>7</v>
      </c>
      <c r="I29" s="44">
        <v>247475.428571</v>
      </c>
      <c r="J29" s="74">
        <v>0.14285700000000001</v>
      </c>
      <c r="K29" s="44">
        <v>7</v>
      </c>
      <c r="L29" s="44">
        <v>288296.142857</v>
      </c>
      <c r="M29" s="66">
        <v>0.85714299999999999</v>
      </c>
      <c r="N29" s="43">
        <v>0</v>
      </c>
      <c r="O29" s="44">
        <v>0</v>
      </c>
      <c r="P29" s="74">
        <v>0</v>
      </c>
    </row>
    <row r="30" spans="1:16" s="3" customFormat="1" ht="15" customHeight="1" x14ac:dyDescent="0.2">
      <c r="A30" s="120"/>
      <c r="B30" s="123"/>
      <c r="C30" s="84" t="s">
        <v>56</v>
      </c>
      <c r="D30" s="35">
        <v>25</v>
      </c>
      <c r="E30" s="55">
        <v>4.7299999999999998E-3</v>
      </c>
      <c r="F30" s="35">
        <v>147011.92000000001</v>
      </c>
      <c r="G30" s="68">
        <v>0.2</v>
      </c>
      <c r="H30" s="43">
        <v>24</v>
      </c>
      <c r="I30" s="44">
        <v>133220.5</v>
      </c>
      <c r="J30" s="74">
        <v>0.20833299999999999</v>
      </c>
      <c r="K30" s="35">
        <v>1</v>
      </c>
      <c r="L30" s="35">
        <v>478006</v>
      </c>
      <c r="M30" s="68">
        <v>0</v>
      </c>
      <c r="N30" s="43">
        <v>0</v>
      </c>
      <c r="O30" s="44">
        <v>0</v>
      </c>
      <c r="P30" s="74">
        <v>0</v>
      </c>
    </row>
    <row r="31" spans="1:16" s="3" customFormat="1" ht="15" customHeight="1" x14ac:dyDescent="0.2">
      <c r="A31" s="121"/>
      <c r="B31" s="124"/>
      <c r="C31" s="85" t="s">
        <v>9</v>
      </c>
      <c r="D31" s="46">
        <v>1220</v>
      </c>
      <c r="E31" s="54">
        <v>3.4085999999999998E-2</v>
      </c>
      <c r="F31" s="46">
        <v>181099.595902</v>
      </c>
      <c r="G31" s="67">
        <v>0.20901600000000001</v>
      </c>
      <c r="H31" s="87">
        <v>481</v>
      </c>
      <c r="I31" s="46">
        <v>182863.35550899999</v>
      </c>
      <c r="J31" s="75">
        <v>0.205821</v>
      </c>
      <c r="K31" s="46">
        <v>739</v>
      </c>
      <c r="L31" s="46">
        <v>179951.60081199999</v>
      </c>
      <c r="M31" s="67">
        <v>0.21109600000000001</v>
      </c>
      <c r="N31" s="87">
        <v>0</v>
      </c>
      <c r="O31" s="46">
        <v>0</v>
      </c>
      <c r="P31" s="75">
        <v>0</v>
      </c>
    </row>
    <row r="32" spans="1:16" ht="15" customHeight="1" x14ac:dyDescent="0.2">
      <c r="A32" s="119">
        <v>3</v>
      </c>
      <c r="B32" s="122" t="s">
        <v>58</v>
      </c>
      <c r="C32" s="84" t="s">
        <v>46</v>
      </c>
      <c r="D32" s="44">
        <v>1</v>
      </c>
      <c r="E32" s="44">
        <v>0</v>
      </c>
      <c r="F32" s="44">
        <v>40869.671362000001</v>
      </c>
      <c r="G32" s="66">
        <v>0.16666700000000001</v>
      </c>
      <c r="H32" s="43">
        <v>1</v>
      </c>
      <c r="I32" s="44">
        <v>66840.710764999996</v>
      </c>
      <c r="J32" s="74">
        <v>0.33333299999999999</v>
      </c>
      <c r="K32" s="44">
        <v>0</v>
      </c>
      <c r="L32" s="44">
        <v>8979.9784259999997</v>
      </c>
      <c r="M32" s="66">
        <v>0</v>
      </c>
      <c r="N32" s="43">
        <v>0</v>
      </c>
      <c r="O32" s="44">
        <v>0</v>
      </c>
      <c r="P32" s="74">
        <v>0</v>
      </c>
    </row>
    <row r="33" spans="1:16" ht="15" customHeight="1" x14ac:dyDescent="0.2">
      <c r="A33" s="120"/>
      <c r="B33" s="123"/>
      <c r="C33" s="84" t="s">
        <v>47</v>
      </c>
      <c r="D33" s="44">
        <v>33</v>
      </c>
      <c r="E33" s="44">
        <v>0</v>
      </c>
      <c r="F33" s="44">
        <v>-2970.0759429999998</v>
      </c>
      <c r="G33" s="66">
        <v>-0.27777800000000002</v>
      </c>
      <c r="H33" s="43">
        <v>9</v>
      </c>
      <c r="I33" s="44">
        <v>-29595.676170999999</v>
      </c>
      <c r="J33" s="74">
        <v>-0.7</v>
      </c>
      <c r="K33" s="44">
        <v>24</v>
      </c>
      <c r="L33" s="44">
        <v>8017.3374240000003</v>
      </c>
      <c r="M33" s="66">
        <v>-0.107692</v>
      </c>
      <c r="N33" s="43">
        <v>0</v>
      </c>
      <c r="O33" s="44">
        <v>0</v>
      </c>
      <c r="P33" s="74">
        <v>0</v>
      </c>
    </row>
    <row r="34" spans="1:16" ht="15" customHeight="1" x14ac:dyDescent="0.2">
      <c r="A34" s="120"/>
      <c r="B34" s="123"/>
      <c r="C34" s="84" t="s">
        <v>48</v>
      </c>
      <c r="D34" s="44">
        <v>110</v>
      </c>
      <c r="E34" s="44">
        <v>0</v>
      </c>
      <c r="F34" s="44">
        <v>-2779.6995099999999</v>
      </c>
      <c r="G34" s="66">
        <v>-0.13225899999999999</v>
      </c>
      <c r="H34" s="43">
        <v>55</v>
      </c>
      <c r="I34" s="44">
        <v>-713.73884199999998</v>
      </c>
      <c r="J34" s="74">
        <v>-0.21915000000000001</v>
      </c>
      <c r="K34" s="44">
        <v>55</v>
      </c>
      <c r="L34" s="44">
        <v>-4909.5089239999998</v>
      </c>
      <c r="M34" s="66">
        <v>-7.1171999999999999E-2</v>
      </c>
      <c r="N34" s="43">
        <v>0</v>
      </c>
      <c r="O34" s="44">
        <v>0</v>
      </c>
      <c r="P34" s="74">
        <v>0</v>
      </c>
    </row>
    <row r="35" spans="1:16" ht="15" customHeight="1" x14ac:dyDescent="0.2">
      <c r="A35" s="120"/>
      <c r="B35" s="123"/>
      <c r="C35" s="84" t="s">
        <v>49</v>
      </c>
      <c r="D35" s="44">
        <v>-168</v>
      </c>
      <c r="E35" s="44">
        <v>0</v>
      </c>
      <c r="F35" s="44">
        <v>4398.7501460000003</v>
      </c>
      <c r="G35" s="66">
        <v>-9.8512000000000002E-2</v>
      </c>
      <c r="H35" s="43">
        <v>-63</v>
      </c>
      <c r="I35" s="44">
        <v>-11789.23007</v>
      </c>
      <c r="J35" s="74">
        <v>-0.27729900000000002</v>
      </c>
      <c r="K35" s="44">
        <v>-105</v>
      </c>
      <c r="L35" s="44">
        <v>14837.460279999999</v>
      </c>
      <c r="M35" s="66">
        <v>1.6868999999999999E-2</v>
      </c>
      <c r="N35" s="43">
        <v>0</v>
      </c>
      <c r="O35" s="44">
        <v>0</v>
      </c>
      <c r="P35" s="74">
        <v>0</v>
      </c>
    </row>
    <row r="36" spans="1:16" ht="15" customHeight="1" x14ac:dyDescent="0.2">
      <c r="A36" s="120"/>
      <c r="B36" s="123"/>
      <c r="C36" s="84" t="s">
        <v>50</v>
      </c>
      <c r="D36" s="44">
        <v>-394</v>
      </c>
      <c r="E36" s="44">
        <v>0</v>
      </c>
      <c r="F36" s="44">
        <v>-6307.5910279999998</v>
      </c>
      <c r="G36" s="66">
        <v>-0.13300300000000001</v>
      </c>
      <c r="H36" s="43">
        <v>-162</v>
      </c>
      <c r="I36" s="44">
        <v>-3855.8965739999999</v>
      </c>
      <c r="J36" s="74">
        <v>-0.22051299999999999</v>
      </c>
      <c r="K36" s="44">
        <v>-232</v>
      </c>
      <c r="L36" s="44">
        <v>-6046.1336090000004</v>
      </c>
      <c r="M36" s="66">
        <v>-6.6280000000000006E-2</v>
      </c>
      <c r="N36" s="43">
        <v>0</v>
      </c>
      <c r="O36" s="44">
        <v>0</v>
      </c>
      <c r="P36" s="74">
        <v>0</v>
      </c>
    </row>
    <row r="37" spans="1:16" ht="15" customHeight="1" x14ac:dyDescent="0.2">
      <c r="A37" s="120"/>
      <c r="B37" s="123"/>
      <c r="C37" s="84" t="s">
        <v>51</v>
      </c>
      <c r="D37" s="44">
        <v>-348</v>
      </c>
      <c r="E37" s="44">
        <v>0</v>
      </c>
      <c r="F37" s="44">
        <v>-15554.621819</v>
      </c>
      <c r="G37" s="66">
        <v>-0.25298799999999999</v>
      </c>
      <c r="H37" s="43">
        <v>-143</v>
      </c>
      <c r="I37" s="44">
        <v>-24041.505657999998</v>
      </c>
      <c r="J37" s="74">
        <v>-0.35472700000000001</v>
      </c>
      <c r="K37" s="44">
        <v>-205</v>
      </c>
      <c r="L37" s="44">
        <v>-9442.8631239999995</v>
      </c>
      <c r="M37" s="66">
        <v>-0.18240000000000001</v>
      </c>
      <c r="N37" s="43">
        <v>0</v>
      </c>
      <c r="O37" s="44">
        <v>0</v>
      </c>
      <c r="P37" s="74">
        <v>0</v>
      </c>
    </row>
    <row r="38" spans="1:16" s="3" customFormat="1" ht="15" customHeight="1" x14ac:dyDescent="0.2">
      <c r="A38" s="120"/>
      <c r="B38" s="123"/>
      <c r="C38" s="84" t="s">
        <v>52</v>
      </c>
      <c r="D38" s="35">
        <v>-266</v>
      </c>
      <c r="E38" s="35">
        <v>0</v>
      </c>
      <c r="F38" s="35">
        <v>-2979.2793769999998</v>
      </c>
      <c r="G38" s="68">
        <v>-0.163435</v>
      </c>
      <c r="H38" s="43">
        <v>-85</v>
      </c>
      <c r="I38" s="44">
        <v>-9980.7206330000008</v>
      </c>
      <c r="J38" s="74">
        <v>-0.17788499999999999</v>
      </c>
      <c r="K38" s="35">
        <v>-181</v>
      </c>
      <c r="L38" s="35">
        <v>588.71648800000003</v>
      </c>
      <c r="M38" s="68">
        <v>-0.155477</v>
      </c>
      <c r="N38" s="43">
        <v>0</v>
      </c>
      <c r="O38" s="44">
        <v>0</v>
      </c>
      <c r="P38" s="74">
        <v>0</v>
      </c>
    </row>
    <row r="39" spans="1:16" ht="15" customHeight="1" x14ac:dyDescent="0.2">
      <c r="A39" s="120"/>
      <c r="B39" s="123"/>
      <c r="C39" s="84" t="s">
        <v>53</v>
      </c>
      <c r="D39" s="44">
        <v>-200</v>
      </c>
      <c r="E39" s="44">
        <v>0</v>
      </c>
      <c r="F39" s="44">
        <v>3752.7689639999999</v>
      </c>
      <c r="G39" s="66">
        <v>-0.25972200000000001</v>
      </c>
      <c r="H39" s="43">
        <v>-78</v>
      </c>
      <c r="I39" s="44">
        <v>4557.9856479999999</v>
      </c>
      <c r="J39" s="74">
        <v>-0.31991700000000001</v>
      </c>
      <c r="K39" s="44">
        <v>-122</v>
      </c>
      <c r="L39" s="44">
        <v>2818.3845679999999</v>
      </c>
      <c r="M39" s="66">
        <v>-0.23133999999999999</v>
      </c>
      <c r="N39" s="43">
        <v>0</v>
      </c>
      <c r="O39" s="44">
        <v>0</v>
      </c>
      <c r="P39" s="74">
        <v>0</v>
      </c>
    </row>
    <row r="40" spans="1:16" ht="15" customHeight="1" x14ac:dyDescent="0.2">
      <c r="A40" s="120"/>
      <c r="B40" s="123"/>
      <c r="C40" s="84" t="s">
        <v>54</v>
      </c>
      <c r="D40" s="44">
        <v>-216</v>
      </c>
      <c r="E40" s="44">
        <v>0</v>
      </c>
      <c r="F40" s="44">
        <v>5926.0347400000001</v>
      </c>
      <c r="G40" s="66">
        <v>-0.34582499999999999</v>
      </c>
      <c r="H40" s="43">
        <v>-99</v>
      </c>
      <c r="I40" s="44">
        <v>9637.1352740000002</v>
      </c>
      <c r="J40" s="74">
        <v>-0.291105</v>
      </c>
      <c r="K40" s="44">
        <v>-117</v>
      </c>
      <c r="L40" s="44">
        <v>1599.8437510000001</v>
      </c>
      <c r="M40" s="66">
        <v>-0.43186099999999999</v>
      </c>
      <c r="N40" s="43">
        <v>0</v>
      </c>
      <c r="O40" s="44">
        <v>0</v>
      </c>
      <c r="P40" s="74">
        <v>0</v>
      </c>
    </row>
    <row r="41" spans="1:16" ht="15" customHeight="1" x14ac:dyDescent="0.2">
      <c r="A41" s="120"/>
      <c r="B41" s="123"/>
      <c r="C41" s="84" t="s">
        <v>55</v>
      </c>
      <c r="D41" s="44">
        <v>-259</v>
      </c>
      <c r="E41" s="44">
        <v>0</v>
      </c>
      <c r="F41" s="44">
        <v>34478.503774999997</v>
      </c>
      <c r="G41" s="66">
        <v>5.4949999999999999E-3</v>
      </c>
      <c r="H41" s="43">
        <v>-131</v>
      </c>
      <c r="I41" s="44">
        <v>36521.423324000003</v>
      </c>
      <c r="J41" s="74">
        <v>-0.10352</v>
      </c>
      <c r="K41" s="44">
        <v>-128</v>
      </c>
      <c r="L41" s="44">
        <v>31936.622521000001</v>
      </c>
      <c r="M41" s="66">
        <v>0.10899499999999999</v>
      </c>
      <c r="N41" s="43">
        <v>0</v>
      </c>
      <c r="O41" s="44">
        <v>0</v>
      </c>
      <c r="P41" s="74">
        <v>0</v>
      </c>
    </row>
    <row r="42" spans="1:16" s="3" customFormat="1" ht="15" customHeight="1" x14ac:dyDescent="0.2">
      <c r="A42" s="120"/>
      <c r="B42" s="123"/>
      <c r="C42" s="84" t="s">
        <v>56</v>
      </c>
      <c r="D42" s="35">
        <v>-374</v>
      </c>
      <c r="E42" s="35">
        <v>0</v>
      </c>
      <c r="F42" s="35">
        <v>-75340.713761000006</v>
      </c>
      <c r="G42" s="68">
        <v>-9.8246E-2</v>
      </c>
      <c r="H42" s="43">
        <v>-132</v>
      </c>
      <c r="I42" s="44">
        <v>-45975.116254</v>
      </c>
      <c r="J42" s="74">
        <v>0.144231</v>
      </c>
      <c r="K42" s="35">
        <v>-242</v>
      </c>
      <c r="L42" s="35">
        <v>227947.62660600001</v>
      </c>
      <c r="M42" s="68">
        <v>-0.44856000000000001</v>
      </c>
      <c r="N42" s="43">
        <v>0</v>
      </c>
      <c r="O42" s="44">
        <v>0</v>
      </c>
      <c r="P42" s="74">
        <v>0</v>
      </c>
    </row>
    <row r="43" spans="1:16" s="3" customFormat="1" ht="15" customHeight="1" x14ac:dyDescent="0.2">
      <c r="A43" s="121"/>
      <c r="B43" s="124"/>
      <c r="C43" s="85" t="s">
        <v>9</v>
      </c>
      <c r="D43" s="46">
        <v>-2081</v>
      </c>
      <c r="E43" s="46">
        <v>0</v>
      </c>
      <c r="F43" s="46">
        <v>-23132.911128</v>
      </c>
      <c r="G43" s="67">
        <v>-0.24024100000000001</v>
      </c>
      <c r="H43" s="87">
        <v>-828</v>
      </c>
      <c r="I43" s="46">
        <v>-20957.831149000001</v>
      </c>
      <c r="J43" s="75">
        <v>-0.25330799999999998</v>
      </c>
      <c r="K43" s="46">
        <v>-1253</v>
      </c>
      <c r="L43" s="46">
        <v>-24551.196562000001</v>
      </c>
      <c r="M43" s="67">
        <v>-0.23167499999999999</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4</v>
      </c>
      <c r="E45" s="53">
        <v>3.5714000000000003E-2</v>
      </c>
      <c r="F45" s="44">
        <v>165914.25</v>
      </c>
      <c r="G45" s="66">
        <v>0</v>
      </c>
      <c r="H45" s="43">
        <v>0</v>
      </c>
      <c r="I45" s="44">
        <v>0</v>
      </c>
      <c r="J45" s="74">
        <v>0</v>
      </c>
      <c r="K45" s="44">
        <v>4</v>
      </c>
      <c r="L45" s="44">
        <v>165914.25</v>
      </c>
      <c r="M45" s="66">
        <v>0</v>
      </c>
      <c r="N45" s="43">
        <v>0</v>
      </c>
      <c r="O45" s="44">
        <v>0</v>
      </c>
      <c r="P45" s="74">
        <v>0</v>
      </c>
    </row>
    <row r="46" spans="1:16" ht="15" customHeight="1" x14ac:dyDescent="0.2">
      <c r="A46" s="120"/>
      <c r="B46" s="123"/>
      <c r="C46" s="84" t="s">
        <v>48</v>
      </c>
      <c r="D46" s="44">
        <v>48</v>
      </c>
      <c r="E46" s="53">
        <v>5.0793999999999999E-2</v>
      </c>
      <c r="F46" s="44">
        <v>207558.60416700001</v>
      </c>
      <c r="G46" s="66">
        <v>0.22916700000000001</v>
      </c>
      <c r="H46" s="43">
        <v>14</v>
      </c>
      <c r="I46" s="44">
        <v>180700.071429</v>
      </c>
      <c r="J46" s="74">
        <v>7.1429000000000006E-2</v>
      </c>
      <c r="K46" s="44">
        <v>34</v>
      </c>
      <c r="L46" s="44">
        <v>218618</v>
      </c>
      <c r="M46" s="66">
        <v>0.29411799999999999</v>
      </c>
      <c r="N46" s="43">
        <v>0</v>
      </c>
      <c r="O46" s="44">
        <v>0</v>
      </c>
      <c r="P46" s="74">
        <v>0</v>
      </c>
    </row>
    <row r="47" spans="1:16" ht="15" customHeight="1" x14ac:dyDescent="0.2">
      <c r="A47" s="120"/>
      <c r="B47" s="123"/>
      <c r="C47" s="84" t="s">
        <v>49</v>
      </c>
      <c r="D47" s="44">
        <v>234</v>
      </c>
      <c r="E47" s="53">
        <v>6.6364000000000006E-2</v>
      </c>
      <c r="F47" s="44">
        <v>202369.93162399999</v>
      </c>
      <c r="G47" s="66">
        <v>0.31623899999999999</v>
      </c>
      <c r="H47" s="43">
        <v>74</v>
      </c>
      <c r="I47" s="44">
        <v>208397.70270299999</v>
      </c>
      <c r="J47" s="74">
        <v>0.29729699999999998</v>
      </c>
      <c r="K47" s="44">
        <v>160</v>
      </c>
      <c r="L47" s="44">
        <v>199582.08749999999</v>
      </c>
      <c r="M47" s="66">
        <v>0.32500000000000001</v>
      </c>
      <c r="N47" s="43">
        <v>0</v>
      </c>
      <c r="O47" s="44">
        <v>0</v>
      </c>
      <c r="P47" s="74">
        <v>0</v>
      </c>
    </row>
    <row r="48" spans="1:16" ht="15" customHeight="1" x14ac:dyDescent="0.2">
      <c r="A48" s="120"/>
      <c r="B48" s="123"/>
      <c r="C48" s="84" t="s">
        <v>50</v>
      </c>
      <c r="D48" s="44">
        <v>385</v>
      </c>
      <c r="E48" s="53">
        <v>6.7085000000000006E-2</v>
      </c>
      <c r="F48" s="44">
        <v>225358.44155799999</v>
      </c>
      <c r="G48" s="66">
        <v>0.475325</v>
      </c>
      <c r="H48" s="43">
        <v>124</v>
      </c>
      <c r="I48" s="44">
        <v>231399.42741900001</v>
      </c>
      <c r="J48" s="74">
        <v>0.58064499999999997</v>
      </c>
      <c r="K48" s="44">
        <v>261</v>
      </c>
      <c r="L48" s="44">
        <v>222488.39463600001</v>
      </c>
      <c r="M48" s="66">
        <v>0.42528700000000003</v>
      </c>
      <c r="N48" s="43">
        <v>0</v>
      </c>
      <c r="O48" s="44">
        <v>0</v>
      </c>
      <c r="P48" s="74">
        <v>0</v>
      </c>
    </row>
    <row r="49" spans="1:16" ht="15" customHeight="1" x14ac:dyDescent="0.2">
      <c r="A49" s="120"/>
      <c r="B49" s="123"/>
      <c r="C49" s="84" t="s">
        <v>51</v>
      </c>
      <c r="D49" s="44">
        <v>276</v>
      </c>
      <c r="E49" s="53">
        <v>5.2401999999999997E-2</v>
      </c>
      <c r="F49" s="44">
        <v>240370.40217399999</v>
      </c>
      <c r="G49" s="66">
        <v>0.63768100000000005</v>
      </c>
      <c r="H49" s="43">
        <v>78</v>
      </c>
      <c r="I49" s="44">
        <v>246030.358974</v>
      </c>
      <c r="J49" s="74">
        <v>0.61538499999999996</v>
      </c>
      <c r="K49" s="44">
        <v>198</v>
      </c>
      <c r="L49" s="44">
        <v>238140.72222200001</v>
      </c>
      <c r="M49" s="66">
        <v>0.64646499999999996</v>
      </c>
      <c r="N49" s="43">
        <v>0</v>
      </c>
      <c r="O49" s="44">
        <v>0</v>
      </c>
      <c r="P49" s="74">
        <v>0</v>
      </c>
    </row>
    <row r="50" spans="1:16" s="3" customFormat="1" ht="15" customHeight="1" x14ac:dyDescent="0.2">
      <c r="A50" s="120"/>
      <c r="B50" s="123"/>
      <c r="C50" s="84" t="s">
        <v>52</v>
      </c>
      <c r="D50" s="35">
        <v>190</v>
      </c>
      <c r="E50" s="55">
        <v>4.1766999999999999E-2</v>
      </c>
      <c r="F50" s="35">
        <v>245373.22631599999</v>
      </c>
      <c r="G50" s="68">
        <v>0.69473700000000005</v>
      </c>
      <c r="H50" s="43">
        <v>61</v>
      </c>
      <c r="I50" s="44">
        <v>251283.19672099999</v>
      </c>
      <c r="J50" s="74">
        <v>0.75409800000000005</v>
      </c>
      <c r="K50" s="35">
        <v>129</v>
      </c>
      <c r="L50" s="35">
        <v>242578.58914699999</v>
      </c>
      <c r="M50" s="68">
        <v>0.66666700000000001</v>
      </c>
      <c r="N50" s="43">
        <v>0</v>
      </c>
      <c r="O50" s="44">
        <v>0</v>
      </c>
      <c r="P50" s="74">
        <v>0</v>
      </c>
    </row>
    <row r="51" spans="1:16" ht="15" customHeight="1" x14ac:dyDescent="0.2">
      <c r="A51" s="120"/>
      <c r="B51" s="123"/>
      <c r="C51" s="84" t="s">
        <v>53</v>
      </c>
      <c r="D51" s="44">
        <v>150</v>
      </c>
      <c r="E51" s="53">
        <v>3.6144999999999997E-2</v>
      </c>
      <c r="F51" s="44">
        <v>247643.82666699999</v>
      </c>
      <c r="G51" s="66">
        <v>0.526667</v>
      </c>
      <c r="H51" s="43">
        <v>52</v>
      </c>
      <c r="I51" s="44">
        <v>241042.38461499999</v>
      </c>
      <c r="J51" s="74">
        <v>0.461538</v>
      </c>
      <c r="K51" s="44">
        <v>98</v>
      </c>
      <c r="L51" s="44">
        <v>251146.63265300001</v>
      </c>
      <c r="M51" s="66">
        <v>0.56122399999999995</v>
      </c>
      <c r="N51" s="43">
        <v>0</v>
      </c>
      <c r="O51" s="44">
        <v>0</v>
      </c>
      <c r="P51" s="74">
        <v>0</v>
      </c>
    </row>
    <row r="52" spans="1:16" ht="15" customHeight="1" x14ac:dyDescent="0.2">
      <c r="A52" s="120"/>
      <c r="B52" s="123"/>
      <c r="C52" s="84" t="s">
        <v>54</v>
      </c>
      <c r="D52" s="44">
        <v>59</v>
      </c>
      <c r="E52" s="53">
        <v>1.7492000000000001E-2</v>
      </c>
      <c r="F52" s="44">
        <v>264945.33898300002</v>
      </c>
      <c r="G52" s="66">
        <v>0.44067800000000001</v>
      </c>
      <c r="H52" s="43">
        <v>15</v>
      </c>
      <c r="I52" s="44">
        <v>250906.06666700001</v>
      </c>
      <c r="J52" s="74">
        <v>0.13333300000000001</v>
      </c>
      <c r="K52" s="44">
        <v>44</v>
      </c>
      <c r="L52" s="44">
        <v>269731.45454499999</v>
      </c>
      <c r="M52" s="66">
        <v>0.54545500000000002</v>
      </c>
      <c r="N52" s="43">
        <v>0</v>
      </c>
      <c r="O52" s="44">
        <v>0</v>
      </c>
      <c r="P52" s="74">
        <v>0</v>
      </c>
    </row>
    <row r="53" spans="1:16" ht="15" customHeight="1" x14ac:dyDescent="0.2">
      <c r="A53" s="120"/>
      <c r="B53" s="123"/>
      <c r="C53" s="84" t="s">
        <v>55</v>
      </c>
      <c r="D53" s="44">
        <v>26</v>
      </c>
      <c r="E53" s="53">
        <v>9.2460000000000007E-3</v>
      </c>
      <c r="F53" s="44">
        <v>310531.11538500001</v>
      </c>
      <c r="G53" s="66">
        <v>0.5</v>
      </c>
      <c r="H53" s="43">
        <v>7</v>
      </c>
      <c r="I53" s="44">
        <v>252981.142857</v>
      </c>
      <c r="J53" s="74">
        <v>0</v>
      </c>
      <c r="K53" s="44">
        <v>19</v>
      </c>
      <c r="L53" s="44">
        <v>331733.73684199998</v>
      </c>
      <c r="M53" s="66">
        <v>0.68421100000000001</v>
      </c>
      <c r="N53" s="43">
        <v>0</v>
      </c>
      <c r="O53" s="44">
        <v>0</v>
      </c>
      <c r="P53" s="74">
        <v>0</v>
      </c>
    </row>
    <row r="54" spans="1:16" s="3" customFormat="1" ht="15" customHeight="1" x14ac:dyDescent="0.2">
      <c r="A54" s="120"/>
      <c r="B54" s="123"/>
      <c r="C54" s="84" t="s">
        <v>56</v>
      </c>
      <c r="D54" s="35">
        <v>7</v>
      </c>
      <c r="E54" s="55">
        <v>1.325E-3</v>
      </c>
      <c r="F54" s="35">
        <v>347544.428571</v>
      </c>
      <c r="G54" s="68">
        <v>0.57142899999999996</v>
      </c>
      <c r="H54" s="43">
        <v>3</v>
      </c>
      <c r="I54" s="44">
        <v>257753.66666700001</v>
      </c>
      <c r="J54" s="74">
        <v>0</v>
      </c>
      <c r="K54" s="35">
        <v>4</v>
      </c>
      <c r="L54" s="35">
        <v>414887.5</v>
      </c>
      <c r="M54" s="68">
        <v>1</v>
      </c>
      <c r="N54" s="43">
        <v>0</v>
      </c>
      <c r="O54" s="44">
        <v>0</v>
      </c>
      <c r="P54" s="74">
        <v>0</v>
      </c>
    </row>
    <row r="55" spans="1:16" s="3" customFormat="1" ht="15" customHeight="1" x14ac:dyDescent="0.2">
      <c r="A55" s="121"/>
      <c r="B55" s="124"/>
      <c r="C55" s="85" t="s">
        <v>9</v>
      </c>
      <c r="D55" s="46">
        <v>1379</v>
      </c>
      <c r="E55" s="54">
        <v>3.8528E-2</v>
      </c>
      <c r="F55" s="46">
        <v>232771.680203</v>
      </c>
      <c r="G55" s="67">
        <v>0.50616399999999995</v>
      </c>
      <c r="H55" s="87">
        <v>428</v>
      </c>
      <c r="I55" s="46">
        <v>233657.306075</v>
      </c>
      <c r="J55" s="75">
        <v>0.502336</v>
      </c>
      <c r="K55" s="46">
        <v>951</v>
      </c>
      <c r="L55" s="46">
        <v>232373.101998</v>
      </c>
      <c r="M55" s="67">
        <v>0.50788599999999995</v>
      </c>
      <c r="N55" s="87">
        <v>0</v>
      </c>
      <c r="O55" s="46">
        <v>0</v>
      </c>
      <c r="P55" s="75">
        <v>0</v>
      </c>
    </row>
    <row r="56" spans="1:16" ht="15" customHeight="1" x14ac:dyDescent="0.2">
      <c r="A56" s="119">
        <v>5</v>
      </c>
      <c r="B56" s="122" t="s">
        <v>60</v>
      </c>
      <c r="C56" s="84" t="s">
        <v>46</v>
      </c>
      <c r="D56" s="44">
        <v>34</v>
      </c>
      <c r="E56" s="53">
        <v>1</v>
      </c>
      <c r="F56" s="44">
        <v>122487.55882400001</v>
      </c>
      <c r="G56" s="66">
        <v>5.8824000000000001E-2</v>
      </c>
      <c r="H56" s="43">
        <v>17</v>
      </c>
      <c r="I56" s="44">
        <v>132319.529412</v>
      </c>
      <c r="J56" s="74">
        <v>5.8824000000000001E-2</v>
      </c>
      <c r="K56" s="44">
        <v>17</v>
      </c>
      <c r="L56" s="44">
        <v>112655.588235</v>
      </c>
      <c r="M56" s="66">
        <v>5.8824000000000001E-2</v>
      </c>
      <c r="N56" s="43">
        <v>0</v>
      </c>
      <c r="O56" s="44">
        <v>0</v>
      </c>
      <c r="P56" s="74">
        <v>0</v>
      </c>
    </row>
    <row r="57" spans="1:16" ht="15" customHeight="1" x14ac:dyDescent="0.2">
      <c r="A57" s="120"/>
      <c r="B57" s="123"/>
      <c r="C57" s="84" t="s">
        <v>47</v>
      </c>
      <c r="D57" s="44">
        <v>112</v>
      </c>
      <c r="E57" s="53">
        <v>1</v>
      </c>
      <c r="F57" s="44">
        <v>153593.026786</v>
      </c>
      <c r="G57" s="66">
        <v>0.107143</v>
      </c>
      <c r="H57" s="43">
        <v>39</v>
      </c>
      <c r="I57" s="44">
        <v>174057.410256</v>
      </c>
      <c r="J57" s="74">
        <v>0.230769</v>
      </c>
      <c r="K57" s="44">
        <v>73</v>
      </c>
      <c r="L57" s="44">
        <v>142660</v>
      </c>
      <c r="M57" s="66">
        <v>4.1096000000000001E-2</v>
      </c>
      <c r="N57" s="43">
        <v>0</v>
      </c>
      <c r="O57" s="44">
        <v>0</v>
      </c>
      <c r="P57" s="74">
        <v>0</v>
      </c>
    </row>
    <row r="58" spans="1:16" ht="15" customHeight="1" x14ac:dyDescent="0.2">
      <c r="A58" s="120"/>
      <c r="B58" s="123"/>
      <c r="C58" s="84" t="s">
        <v>48</v>
      </c>
      <c r="D58" s="44">
        <v>945</v>
      </c>
      <c r="E58" s="53">
        <v>1</v>
      </c>
      <c r="F58" s="44">
        <v>175030.90899500001</v>
      </c>
      <c r="G58" s="66">
        <v>9.8413E-2</v>
      </c>
      <c r="H58" s="43">
        <v>419</v>
      </c>
      <c r="I58" s="44">
        <v>178825.12171800001</v>
      </c>
      <c r="J58" s="74">
        <v>0.11455799999999999</v>
      </c>
      <c r="K58" s="44">
        <v>526</v>
      </c>
      <c r="L58" s="44">
        <v>172008.522814</v>
      </c>
      <c r="M58" s="66">
        <v>8.5551000000000002E-2</v>
      </c>
      <c r="N58" s="43">
        <v>0</v>
      </c>
      <c r="O58" s="44">
        <v>0</v>
      </c>
      <c r="P58" s="74">
        <v>0</v>
      </c>
    </row>
    <row r="59" spans="1:16" ht="15" customHeight="1" x14ac:dyDescent="0.2">
      <c r="A59" s="120"/>
      <c r="B59" s="123"/>
      <c r="C59" s="84" t="s">
        <v>49</v>
      </c>
      <c r="D59" s="44">
        <v>3526</v>
      </c>
      <c r="E59" s="53">
        <v>1</v>
      </c>
      <c r="F59" s="44">
        <v>195105.67470199999</v>
      </c>
      <c r="G59" s="66">
        <v>0.21015300000000001</v>
      </c>
      <c r="H59" s="43">
        <v>1477</v>
      </c>
      <c r="I59" s="44">
        <v>204852.01624900001</v>
      </c>
      <c r="J59" s="74">
        <v>0.29654700000000001</v>
      </c>
      <c r="K59" s="44">
        <v>2049</v>
      </c>
      <c r="L59" s="44">
        <v>188080.12737900001</v>
      </c>
      <c r="M59" s="66">
        <v>0.14787700000000001</v>
      </c>
      <c r="N59" s="43">
        <v>0</v>
      </c>
      <c r="O59" s="44">
        <v>0</v>
      </c>
      <c r="P59" s="74">
        <v>0</v>
      </c>
    </row>
    <row r="60" spans="1:16" ht="15" customHeight="1" x14ac:dyDescent="0.2">
      <c r="A60" s="120"/>
      <c r="B60" s="123"/>
      <c r="C60" s="84" t="s">
        <v>50</v>
      </c>
      <c r="D60" s="44">
        <v>5739</v>
      </c>
      <c r="E60" s="53">
        <v>1</v>
      </c>
      <c r="F60" s="44">
        <v>220382.01603100001</v>
      </c>
      <c r="G60" s="66">
        <v>0.41854000000000002</v>
      </c>
      <c r="H60" s="43">
        <v>2285</v>
      </c>
      <c r="I60" s="44">
        <v>237314.088403</v>
      </c>
      <c r="J60" s="74">
        <v>0.57680500000000001</v>
      </c>
      <c r="K60" s="44">
        <v>3454</v>
      </c>
      <c r="L60" s="44">
        <v>209180.57266899999</v>
      </c>
      <c r="M60" s="66">
        <v>0.31383899999999998</v>
      </c>
      <c r="N60" s="43">
        <v>0</v>
      </c>
      <c r="O60" s="44">
        <v>0</v>
      </c>
      <c r="P60" s="74">
        <v>0</v>
      </c>
    </row>
    <row r="61" spans="1:16" ht="15" customHeight="1" x14ac:dyDescent="0.2">
      <c r="A61" s="120"/>
      <c r="B61" s="123"/>
      <c r="C61" s="84" t="s">
        <v>51</v>
      </c>
      <c r="D61" s="44">
        <v>5267</v>
      </c>
      <c r="E61" s="53">
        <v>1</v>
      </c>
      <c r="F61" s="44">
        <v>243826.912094</v>
      </c>
      <c r="G61" s="66">
        <v>0.60964499999999999</v>
      </c>
      <c r="H61" s="43">
        <v>2038</v>
      </c>
      <c r="I61" s="44">
        <v>253972.52796899999</v>
      </c>
      <c r="J61" s="74">
        <v>0.65947</v>
      </c>
      <c r="K61" s="44">
        <v>3229</v>
      </c>
      <c r="L61" s="44">
        <v>237423.45431999999</v>
      </c>
      <c r="M61" s="66">
        <v>0.57819799999999999</v>
      </c>
      <c r="N61" s="43">
        <v>0</v>
      </c>
      <c r="O61" s="44">
        <v>0</v>
      </c>
      <c r="P61" s="74">
        <v>0</v>
      </c>
    </row>
    <row r="62" spans="1:16" s="3" customFormat="1" ht="15" customHeight="1" x14ac:dyDescent="0.2">
      <c r="A62" s="120"/>
      <c r="B62" s="123"/>
      <c r="C62" s="84" t="s">
        <v>52</v>
      </c>
      <c r="D62" s="35">
        <v>4549</v>
      </c>
      <c r="E62" s="55">
        <v>1</v>
      </c>
      <c r="F62" s="35">
        <v>258909.194988</v>
      </c>
      <c r="G62" s="68">
        <v>0.77577499999999999</v>
      </c>
      <c r="H62" s="43">
        <v>1751</v>
      </c>
      <c r="I62" s="44">
        <v>256744.215306</v>
      </c>
      <c r="J62" s="74">
        <v>0.71387800000000001</v>
      </c>
      <c r="K62" s="35">
        <v>2798</v>
      </c>
      <c r="L62" s="35">
        <v>260264.04824900001</v>
      </c>
      <c r="M62" s="68">
        <v>0.81450999999999996</v>
      </c>
      <c r="N62" s="43">
        <v>0</v>
      </c>
      <c r="O62" s="44">
        <v>0</v>
      </c>
      <c r="P62" s="74">
        <v>0</v>
      </c>
    </row>
    <row r="63" spans="1:16" ht="15" customHeight="1" x14ac:dyDescent="0.2">
      <c r="A63" s="120"/>
      <c r="B63" s="123"/>
      <c r="C63" s="84" t="s">
        <v>53</v>
      </c>
      <c r="D63" s="44">
        <v>4150</v>
      </c>
      <c r="E63" s="53">
        <v>1</v>
      </c>
      <c r="F63" s="44">
        <v>263524.581687</v>
      </c>
      <c r="G63" s="66">
        <v>0.78674699999999997</v>
      </c>
      <c r="H63" s="43">
        <v>1749</v>
      </c>
      <c r="I63" s="44">
        <v>247770.75014300001</v>
      </c>
      <c r="J63" s="74">
        <v>0.59233800000000003</v>
      </c>
      <c r="K63" s="44">
        <v>2401</v>
      </c>
      <c r="L63" s="44">
        <v>275000.40483100002</v>
      </c>
      <c r="M63" s="66">
        <v>0.92836300000000005</v>
      </c>
      <c r="N63" s="43">
        <v>0</v>
      </c>
      <c r="O63" s="44">
        <v>0</v>
      </c>
      <c r="P63" s="74">
        <v>0</v>
      </c>
    </row>
    <row r="64" spans="1:16" ht="15" customHeight="1" x14ac:dyDescent="0.2">
      <c r="A64" s="120"/>
      <c r="B64" s="123"/>
      <c r="C64" s="84" t="s">
        <v>54</v>
      </c>
      <c r="D64" s="44">
        <v>3373</v>
      </c>
      <c r="E64" s="53">
        <v>1</v>
      </c>
      <c r="F64" s="44">
        <v>263495.33145599999</v>
      </c>
      <c r="G64" s="66">
        <v>0.71509</v>
      </c>
      <c r="H64" s="43">
        <v>1398</v>
      </c>
      <c r="I64" s="44">
        <v>238376.54506400001</v>
      </c>
      <c r="J64" s="74">
        <v>0.44062899999999999</v>
      </c>
      <c r="K64" s="44">
        <v>1975</v>
      </c>
      <c r="L64" s="44">
        <v>281275.61670900002</v>
      </c>
      <c r="M64" s="66">
        <v>0.90936700000000004</v>
      </c>
      <c r="N64" s="43">
        <v>0</v>
      </c>
      <c r="O64" s="44">
        <v>0</v>
      </c>
      <c r="P64" s="74">
        <v>0</v>
      </c>
    </row>
    <row r="65" spans="1:16" ht="15" customHeight="1" x14ac:dyDescent="0.2">
      <c r="A65" s="120"/>
      <c r="B65" s="123"/>
      <c r="C65" s="84" t="s">
        <v>55</v>
      </c>
      <c r="D65" s="44">
        <v>2812</v>
      </c>
      <c r="E65" s="53">
        <v>1</v>
      </c>
      <c r="F65" s="44">
        <v>260816.54943099999</v>
      </c>
      <c r="G65" s="66">
        <v>0.52773800000000004</v>
      </c>
      <c r="H65" s="43">
        <v>1164</v>
      </c>
      <c r="I65" s="44">
        <v>233030.57044700001</v>
      </c>
      <c r="J65" s="74">
        <v>0.233677</v>
      </c>
      <c r="K65" s="44">
        <v>1648</v>
      </c>
      <c r="L65" s="44">
        <v>280442.08313099999</v>
      </c>
      <c r="M65" s="66">
        <v>0.73543700000000001</v>
      </c>
      <c r="N65" s="43">
        <v>0</v>
      </c>
      <c r="O65" s="44">
        <v>0</v>
      </c>
      <c r="P65" s="74">
        <v>0</v>
      </c>
    </row>
    <row r="66" spans="1:16" s="3" customFormat="1" ht="15" customHeight="1" x14ac:dyDescent="0.2">
      <c r="A66" s="120"/>
      <c r="B66" s="123"/>
      <c r="C66" s="84" t="s">
        <v>56</v>
      </c>
      <c r="D66" s="35">
        <v>5285</v>
      </c>
      <c r="E66" s="55">
        <v>1</v>
      </c>
      <c r="F66" s="35">
        <v>254287.32450300001</v>
      </c>
      <c r="G66" s="68">
        <v>0.31750200000000001</v>
      </c>
      <c r="H66" s="43">
        <v>2276</v>
      </c>
      <c r="I66" s="44">
        <v>209474.5558</v>
      </c>
      <c r="J66" s="74">
        <v>7.9964999999999994E-2</v>
      </c>
      <c r="K66" s="35">
        <v>3009</v>
      </c>
      <c r="L66" s="35">
        <v>288183.58956499997</v>
      </c>
      <c r="M66" s="68">
        <v>0.49717499999999998</v>
      </c>
      <c r="N66" s="43">
        <v>0</v>
      </c>
      <c r="O66" s="44">
        <v>0</v>
      </c>
      <c r="P66" s="74">
        <v>0</v>
      </c>
    </row>
    <row r="67" spans="1:16" s="3" customFormat="1" ht="15" customHeight="1" x14ac:dyDescent="0.2">
      <c r="A67" s="121"/>
      <c r="B67" s="124"/>
      <c r="C67" s="85" t="s">
        <v>9</v>
      </c>
      <c r="D67" s="46">
        <v>35792</v>
      </c>
      <c r="E67" s="54">
        <v>1</v>
      </c>
      <c r="F67" s="46">
        <v>241987.64785400001</v>
      </c>
      <c r="G67" s="67">
        <v>0.52606699999999995</v>
      </c>
      <c r="H67" s="87">
        <v>14613</v>
      </c>
      <c r="I67" s="46">
        <v>233392.37494000001</v>
      </c>
      <c r="J67" s="75">
        <v>0.44576700000000002</v>
      </c>
      <c r="K67" s="46">
        <v>21179</v>
      </c>
      <c r="L67" s="46">
        <v>247918.179187</v>
      </c>
      <c r="M67" s="67">
        <v>0.58147199999999999</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250" priority="30" operator="notEqual">
      <formula>H8+K8+N8</formula>
    </cfRule>
  </conditionalFormatting>
  <conditionalFormatting sqref="D20:D30">
    <cfRule type="cellIs" dxfId="249" priority="29" operator="notEqual">
      <formula>H20+K20+N20</formula>
    </cfRule>
  </conditionalFormatting>
  <conditionalFormatting sqref="D32:D42">
    <cfRule type="cellIs" dxfId="248" priority="28" operator="notEqual">
      <formula>H32+K32+N32</formula>
    </cfRule>
  </conditionalFormatting>
  <conditionalFormatting sqref="D44:D54">
    <cfRule type="cellIs" dxfId="247" priority="27" operator="notEqual">
      <formula>H44+K44+N44</formula>
    </cfRule>
  </conditionalFormatting>
  <conditionalFormatting sqref="D56:D66">
    <cfRule type="cellIs" dxfId="246" priority="26" operator="notEqual">
      <formula>H56+K56+N56</formula>
    </cfRule>
  </conditionalFormatting>
  <conditionalFormatting sqref="D19">
    <cfRule type="cellIs" dxfId="245" priority="25" operator="notEqual">
      <formula>SUM(D8:D18)</formula>
    </cfRule>
  </conditionalFormatting>
  <conditionalFormatting sqref="D31">
    <cfRule type="cellIs" dxfId="244" priority="24" operator="notEqual">
      <formula>H31+K31+N31</formula>
    </cfRule>
  </conditionalFormatting>
  <conditionalFormatting sqref="D31">
    <cfRule type="cellIs" dxfId="243" priority="23" operator="notEqual">
      <formula>SUM(D20:D30)</formula>
    </cfRule>
  </conditionalFormatting>
  <conditionalFormatting sqref="D43">
    <cfRule type="cellIs" dxfId="242" priority="22" operator="notEqual">
      <formula>H43+K43+N43</formula>
    </cfRule>
  </conditionalFormatting>
  <conditionalFormatting sqref="D43">
    <cfRule type="cellIs" dxfId="241" priority="21" operator="notEqual">
      <formula>SUM(D32:D42)</formula>
    </cfRule>
  </conditionalFormatting>
  <conditionalFormatting sqref="D55">
    <cfRule type="cellIs" dxfId="240" priority="20" operator="notEqual">
      <formula>H55+K55+N55</formula>
    </cfRule>
  </conditionalFormatting>
  <conditionalFormatting sqref="D55">
    <cfRule type="cellIs" dxfId="239" priority="19" operator="notEqual">
      <formula>SUM(D44:D54)</formula>
    </cfRule>
  </conditionalFormatting>
  <conditionalFormatting sqref="D67">
    <cfRule type="cellIs" dxfId="238" priority="18" operator="notEqual">
      <formula>H67+K67+N67</formula>
    </cfRule>
  </conditionalFormatting>
  <conditionalFormatting sqref="D67">
    <cfRule type="cellIs" dxfId="237" priority="17" operator="notEqual">
      <formula>SUM(D56:D66)</formula>
    </cfRule>
  </conditionalFormatting>
  <conditionalFormatting sqref="H19">
    <cfRule type="cellIs" dxfId="236" priority="16" operator="notEqual">
      <formula>SUM(H8:H18)</formula>
    </cfRule>
  </conditionalFormatting>
  <conditionalFormatting sqref="K19">
    <cfRule type="cellIs" dxfId="235" priority="15" operator="notEqual">
      <formula>SUM(K8:K18)</formula>
    </cfRule>
  </conditionalFormatting>
  <conditionalFormatting sqref="N19">
    <cfRule type="cellIs" dxfId="234" priority="14" operator="notEqual">
      <formula>SUM(N8:N18)</formula>
    </cfRule>
  </conditionalFormatting>
  <conditionalFormatting sqref="H31">
    <cfRule type="cellIs" dxfId="233" priority="13" operator="notEqual">
      <formula>SUM(H20:H30)</formula>
    </cfRule>
  </conditionalFormatting>
  <conditionalFormatting sqref="K31">
    <cfRule type="cellIs" dxfId="232" priority="12" operator="notEqual">
      <formula>SUM(K20:K30)</formula>
    </cfRule>
  </conditionalFormatting>
  <conditionalFormatting sqref="N31">
    <cfRule type="cellIs" dxfId="231" priority="11" operator="notEqual">
      <formula>SUM(N20:N30)</formula>
    </cfRule>
  </conditionalFormatting>
  <conditionalFormatting sqref="H43">
    <cfRule type="cellIs" dxfId="230" priority="10" operator="notEqual">
      <formula>SUM(H32:H42)</formula>
    </cfRule>
  </conditionalFormatting>
  <conditionalFormatting sqref="K43">
    <cfRule type="cellIs" dxfId="229" priority="9" operator="notEqual">
      <formula>SUM(K32:K42)</formula>
    </cfRule>
  </conditionalFormatting>
  <conditionalFormatting sqref="N43">
    <cfRule type="cellIs" dxfId="228" priority="8" operator="notEqual">
      <formula>SUM(N32:N42)</formula>
    </cfRule>
  </conditionalFormatting>
  <conditionalFormatting sqref="H55">
    <cfRule type="cellIs" dxfId="227" priority="7" operator="notEqual">
      <formula>SUM(H44:H54)</formula>
    </cfRule>
  </conditionalFormatting>
  <conditionalFormatting sqref="K55">
    <cfRule type="cellIs" dxfId="226" priority="6" operator="notEqual">
      <formula>SUM(K44:K54)</formula>
    </cfRule>
  </conditionalFormatting>
  <conditionalFormatting sqref="N55">
    <cfRule type="cellIs" dxfId="225" priority="5" operator="notEqual">
      <formula>SUM(N44:N54)</formula>
    </cfRule>
  </conditionalFormatting>
  <conditionalFormatting sqref="H67">
    <cfRule type="cellIs" dxfId="224" priority="4" operator="notEqual">
      <formula>SUM(H56:H66)</formula>
    </cfRule>
  </conditionalFormatting>
  <conditionalFormatting sqref="K67">
    <cfRule type="cellIs" dxfId="223" priority="3" operator="notEqual">
      <formula>SUM(K56:K66)</formula>
    </cfRule>
  </conditionalFormatting>
  <conditionalFormatting sqref="N67">
    <cfRule type="cellIs" dxfId="222" priority="2" operator="notEqual">
      <formula>SUM(N56:N66)</formula>
    </cfRule>
  </conditionalFormatting>
  <conditionalFormatting sqref="D32:D43">
    <cfRule type="cellIs" dxfId="22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72</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v>
      </c>
      <c r="E8" s="53">
        <v>4.1667000000000003E-2</v>
      </c>
      <c r="F8" s="44">
        <v>85584.988952</v>
      </c>
      <c r="G8" s="66">
        <v>1</v>
      </c>
      <c r="H8" s="43">
        <v>1</v>
      </c>
      <c r="I8" s="44">
        <v>85584.988952</v>
      </c>
      <c r="J8" s="74">
        <v>1</v>
      </c>
      <c r="K8" s="44">
        <v>0</v>
      </c>
      <c r="L8" s="44">
        <v>0</v>
      </c>
      <c r="M8" s="66">
        <v>0</v>
      </c>
      <c r="N8" s="43">
        <v>0</v>
      </c>
      <c r="O8" s="44">
        <v>0</v>
      </c>
      <c r="P8" s="74">
        <v>0</v>
      </c>
    </row>
    <row r="9" spans="1:16" ht="15" customHeight="1" x14ac:dyDescent="0.2">
      <c r="A9" s="120"/>
      <c r="B9" s="123"/>
      <c r="C9" s="84" t="s">
        <v>47</v>
      </c>
      <c r="D9" s="44">
        <v>11</v>
      </c>
      <c r="E9" s="53">
        <v>0.22</v>
      </c>
      <c r="F9" s="44">
        <v>122405.34770899999</v>
      </c>
      <c r="G9" s="66">
        <v>0.18181800000000001</v>
      </c>
      <c r="H9" s="43">
        <v>4</v>
      </c>
      <c r="I9" s="44">
        <v>108487.79909299999</v>
      </c>
      <c r="J9" s="74">
        <v>0.5</v>
      </c>
      <c r="K9" s="44">
        <v>7</v>
      </c>
      <c r="L9" s="44">
        <v>130358.23263300001</v>
      </c>
      <c r="M9" s="66">
        <v>0</v>
      </c>
      <c r="N9" s="43">
        <v>0</v>
      </c>
      <c r="O9" s="44">
        <v>0</v>
      </c>
      <c r="P9" s="74">
        <v>0</v>
      </c>
    </row>
    <row r="10" spans="1:16" ht="15" customHeight="1" x14ac:dyDescent="0.2">
      <c r="A10" s="120"/>
      <c r="B10" s="123"/>
      <c r="C10" s="84" t="s">
        <v>48</v>
      </c>
      <c r="D10" s="44">
        <v>76</v>
      </c>
      <c r="E10" s="53">
        <v>0.153535</v>
      </c>
      <c r="F10" s="44">
        <v>133456.14472000001</v>
      </c>
      <c r="G10" s="66">
        <v>0.105263</v>
      </c>
      <c r="H10" s="43">
        <v>27</v>
      </c>
      <c r="I10" s="44">
        <v>142535.28481899999</v>
      </c>
      <c r="J10" s="74">
        <v>0.111111</v>
      </c>
      <c r="K10" s="44">
        <v>49</v>
      </c>
      <c r="L10" s="44">
        <v>128453.353237</v>
      </c>
      <c r="M10" s="66">
        <v>0.10204100000000001</v>
      </c>
      <c r="N10" s="43">
        <v>0</v>
      </c>
      <c r="O10" s="44">
        <v>0</v>
      </c>
      <c r="P10" s="74">
        <v>0</v>
      </c>
    </row>
    <row r="11" spans="1:16" ht="15" customHeight="1" x14ac:dyDescent="0.2">
      <c r="A11" s="120"/>
      <c r="B11" s="123"/>
      <c r="C11" s="84" t="s">
        <v>49</v>
      </c>
      <c r="D11" s="44">
        <v>196</v>
      </c>
      <c r="E11" s="53">
        <v>0.127355</v>
      </c>
      <c r="F11" s="44">
        <v>167550.527466</v>
      </c>
      <c r="G11" s="66">
        <v>0.25</v>
      </c>
      <c r="H11" s="43">
        <v>72</v>
      </c>
      <c r="I11" s="44">
        <v>183987.23671600001</v>
      </c>
      <c r="J11" s="74">
        <v>0.47222199999999998</v>
      </c>
      <c r="K11" s="44">
        <v>124</v>
      </c>
      <c r="L11" s="44">
        <v>158006.631773</v>
      </c>
      <c r="M11" s="66">
        <v>0.12096800000000001</v>
      </c>
      <c r="N11" s="43">
        <v>0</v>
      </c>
      <c r="O11" s="44">
        <v>0</v>
      </c>
      <c r="P11" s="74">
        <v>0</v>
      </c>
    </row>
    <row r="12" spans="1:16" ht="15" customHeight="1" x14ac:dyDescent="0.2">
      <c r="A12" s="120"/>
      <c r="B12" s="123"/>
      <c r="C12" s="84" t="s">
        <v>50</v>
      </c>
      <c r="D12" s="44">
        <v>297</v>
      </c>
      <c r="E12" s="53">
        <v>0.11971</v>
      </c>
      <c r="F12" s="44">
        <v>185745.574895</v>
      </c>
      <c r="G12" s="66">
        <v>0.36363600000000001</v>
      </c>
      <c r="H12" s="43">
        <v>118</v>
      </c>
      <c r="I12" s="44">
        <v>206589.34680500001</v>
      </c>
      <c r="J12" s="74">
        <v>0.54237299999999999</v>
      </c>
      <c r="K12" s="44">
        <v>179</v>
      </c>
      <c r="L12" s="44">
        <v>172004.987826</v>
      </c>
      <c r="M12" s="66">
        <v>0.24581</v>
      </c>
      <c r="N12" s="43">
        <v>0</v>
      </c>
      <c r="O12" s="44">
        <v>0</v>
      </c>
      <c r="P12" s="74">
        <v>0</v>
      </c>
    </row>
    <row r="13" spans="1:16" ht="15" customHeight="1" x14ac:dyDescent="0.2">
      <c r="A13" s="120"/>
      <c r="B13" s="123"/>
      <c r="C13" s="84" t="s">
        <v>51</v>
      </c>
      <c r="D13" s="44">
        <v>201</v>
      </c>
      <c r="E13" s="53">
        <v>8.4809999999999997E-2</v>
      </c>
      <c r="F13" s="44">
        <v>207479.24337499999</v>
      </c>
      <c r="G13" s="66">
        <v>0.59204000000000001</v>
      </c>
      <c r="H13" s="43">
        <v>68</v>
      </c>
      <c r="I13" s="44">
        <v>208902.8953</v>
      </c>
      <c r="J13" s="74">
        <v>0.57352899999999996</v>
      </c>
      <c r="K13" s="44">
        <v>133</v>
      </c>
      <c r="L13" s="44">
        <v>206751.36118800001</v>
      </c>
      <c r="M13" s="66">
        <v>0.60150400000000004</v>
      </c>
      <c r="N13" s="43">
        <v>0</v>
      </c>
      <c r="O13" s="44">
        <v>0</v>
      </c>
      <c r="P13" s="74">
        <v>0</v>
      </c>
    </row>
    <row r="14" spans="1:16" s="3" customFormat="1" ht="15" customHeight="1" x14ac:dyDescent="0.2">
      <c r="A14" s="120"/>
      <c r="B14" s="123"/>
      <c r="C14" s="84" t="s">
        <v>52</v>
      </c>
      <c r="D14" s="35">
        <v>177</v>
      </c>
      <c r="E14" s="55">
        <v>8.0089999999999995E-2</v>
      </c>
      <c r="F14" s="35">
        <v>226156.29159099999</v>
      </c>
      <c r="G14" s="68">
        <v>0.83050800000000002</v>
      </c>
      <c r="H14" s="43">
        <v>59</v>
      </c>
      <c r="I14" s="44">
        <v>228990.77061499999</v>
      </c>
      <c r="J14" s="74">
        <v>0.74576299999999995</v>
      </c>
      <c r="K14" s="35">
        <v>118</v>
      </c>
      <c r="L14" s="35">
        <v>224739.05207899999</v>
      </c>
      <c r="M14" s="68">
        <v>0.87288100000000002</v>
      </c>
      <c r="N14" s="43">
        <v>0</v>
      </c>
      <c r="O14" s="44">
        <v>0</v>
      </c>
      <c r="P14" s="74">
        <v>0</v>
      </c>
    </row>
    <row r="15" spans="1:16" ht="15" customHeight="1" x14ac:dyDescent="0.2">
      <c r="A15" s="120"/>
      <c r="B15" s="123"/>
      <c r="C15" s="84" t="s">
        <v>53</v>
      </c>
      <c r="D15" s="44">
        <v>114</v>
      </c>
      <c r="E15" s="53">
        <v>5.7956000000000001E-2</v>
      </c>
      <c r="F15" s="44">
        <v>209794.776797</v>
      </c>
      <c r="G15" s="66">
        <v>0.57894699999999999</v>
      </c>
      <c r="H15" s="43">
        <v>38</v>
      </c>
      <c r="I15" s="44">
        <v>193309.29701800001</v>
      </c>
      <c r="J15" s="74">
        <v>0.34210499999999999</v>
      </c>
      <c r="K15" s="44">
        <v>76</v>
      </c>
      <c r="L15" s="44">
        <v>218037.516687</v>
      </c>
      <c r="M15" s="66">
        <v>0.69736799999999999</v>
      </c>
      <c r="N15" s="43">
        <v>0</v>
      </c>
      <c r="O15" s="44">
        <v>0</v>
      </c>
      <c r="P15" s="74">
        <v>0</v>
      </c>
    </row>
    <row r="16" spans="1:16" ht="15" customHeight="1" x14ac:dyDescent="0.2">
      <c r="A16" s="120"/>
      <c r="B16" s="123"/>
      <c r="C16" s="84" t="s">
        <v>54</v>
      </c>
      <c r="D16" s="44">
        <v>103</v>
      </c>
      <c r="E16" s="53">
        <v>6.9782999999999998E-2</v>
      </c>
      <c r="F16" s="44">
        <v>212042.71739599999</v>
      </c>
      <c r="G16" s="66">
        <v>0.47572799999999998</v>
      </c>
      <c r="H16" s="43">
        <v>30</v>
      </c>
      <c r="I16" s="44">
        <v>184044.995627</v>
      </c>
      <c r="J16" s="74">
        <v>0.2</v>
      </c>
      <c r="K16" s="44">
        <v>73</v>
      </c>
      <c r="L16" s="44">
        <v>223548.63045200001</v>
      </c>
      <c r="M16" s="66">
        <v>0.58904100000000004</v>
      </c>
      <c r="N16" s="43">
        <v>0</v>
      </c>
      <c r="O16" s="44">
        <v>0</v>
      </c>
      <c r="P16" s="74">
        <v>0</v>
      </c>
    </row>
    <row r="17" spans="1:16" ht="15" customHeight="1" x14ac:dyDescent="0.2">
      <c r="A17" s="120"/>
      <c r="B17" s="123"/>
      <c r="C17" s="84" t="s">
        <v>55</v>
      </c>
      <c r="D17" s="44">
        <v>113</v>
      </c>
      <c r="E17" s="53">
        <v>8.9399000000000006E-2</v>
      </c>
      <c r="F17" s="44">
        <v>218106.29967199999</v>
      </c>
      <c r="G17" s="66">
        <v>0.42477900000000002</v>
      </c>
      <c r="H17" s="43">
        <v>49</v>
      </c>
      <c r="I17" s="44">
        <v>199284.61180899999</v>
      </c>
      <c r="J17" s="74">
        <v>0.22449</v>
      </c>
      <c r="K17" s="44">
        <v>64</v>
      </c>
      <c r="L17" s="44">
        <v>232516.654442</v>
      </c>
      <c r="M17" s="66">
        <v>0.578125</v>
      </c>
      <c r="N17" s="43">
        <v>0</v>
      </c>
      <c r="O17" s="44">
        <v>0</v>
      </c>
      <c r="P17" s="74">
        <v>0</v>
      </c>
    </row>
    <row r="18" spans="1:16" s="3" customFormat="1" ht="15" customHeight="1" x14ac:dyDescent="0.2">
      <c r="A18" s="120"/>
      <c r="B18" s="123"/>
      <c r="C18" s="84" t="s">
        <v>56</v>
      </c>
      <c r="D18" s="35">
        <v>161</v>
      </c>
      <c r="E18" s="55">
        <v>6.3661999999999996E-2</v>
      </c>
      <c r="F18" s="35">
        <v>229530.553216</v>
      </c>
      <c r="G18" s="68">
        <v>0.36646000000000001</v>
      </c>
      <c r="H18" s="43">
        <v>66</v>
      </c>
      <c r="I18" s="44">
        <v>216478.751555</v>
      </c>
      <c r="J18" s="74">
        <v>0.25757600000000003</v>
      </c>
      <c r="K18" s="35">
        <v>95</v>
      </c>
      <c r="L18" s="35">
        <v>238598.12068600001</v>
      </c>
      <c r="M18" s="68">
        <v>0.44210500000000003</v>
      </c>
      <c r="N18" s="43">
        <v>0</v>
      </c>
      <c r="O18" s="44">
        <v>0</v>
      </c>
      <c r="P18" s="74">
        <v>0</v>
      </c>
    </row>
    <row r="19" spans="1:16" s="3" customFormat="1" ht="15" customHeight="1" x14ac:dyDescent="0.2">
      <c r="A19" s="121"/>
      <c r="B19" s="124"/>
      <c r="C19" s="85" t="s">
        <v>9</v>
      </c>
      <c r="D19" s="46">
        <v>1450</v>
      </c>
      <c r="E19" s="54">
        <v>8.8387999999999994E-2</v>
      </c>
      <c r="F19" s="46">
        <v>199083.77713599999</v>
      </c>
      <c r="G19" s="67">
        <v>0.45241399999999998</v>
      </c>
      <c r="H19" s="87">
        <v>532</v>
      </c>
      <c r="I19" s="46">
        <v>200428.78181499999</v>
      </c>
      <c r="J19" s="75">
        <v>0.43985000000000002</v>
      </c>
      <c r="K19" s="46">
        <v>918</v>
      </c>
      <c r="L19" s="46">
        <v>198304.31908700001</v>
      </c>
      <c r="M19" s="67">
        <v>0.45969500000000002</v>
      </c>
      <c r="N19" s="87">
        <v>0</v>
      </c>
      <c r="O19" s="46">
        <v>0</v>
      </c>
      <c r="P19" s="75">
        <v>0</v>
      </c>
    </row>
    <row r="20" spans="1:16" ht="15" customHeight="1" x14ac:dyDescent="0.2">
      <c r="A20" s="119">
        <v>2</v>
      </c>
      <c r="B20" s="122" t="s">
        <v>57</v>
      </c>
      <c r="C20" s="84" t="s">
        <v>46</v>
      </c>
      <c r="D20" s="44">
        <v>4</v>
      </c>
      <c r="E20" s="53">
        <v>0.16666700000000001</v>
      </c>
      <c r="F20" s="44">
        <v>97142</v>
      </c>
      <c r="G20" s="66">
        <v>0</v>
      </c>
      <c r="H20" s="43">
        <v>2</v>
      </c>
      <c r="I20" s="44">
        <v>109541</v>
      </c>
      <c r="J20" s="74">
        <v>0</v>
      </c>
      <c r="K20" s="44">
        <v>2</v>
      </c>
      <c r="L20" s="44">
        <v>84743</v>
      </c>
      <c r="M20" s="66">
        <v>0</v>
      </c>
      <c r="N20" s="43">
        <v>0</v>
      </c>
      <c r="O20" s="44">
        <v>0</v>
      </c>
      <c r="P20" s="74">
        <v>0</v>
      </c>
    </row>
    <row r="21" spans="1:16" ht="15" customHeight="1" x14ac:dyDescent="0.2">
      <c r="A21" s="120"/>
      <c r="B21" s="123"/>
      <c r="C21" s="84" t="s">
        <v>47</v>
      </c>
      <c r="D21" s="44">
        <v>33</v>
      </c>
      <c r="E21" s="53">
        <v>0.66</v>
      </c>
      <c r="F21" s="44">
        <v>118100.060606</v>
      </c>
      <c r="G21" s="66">
        <v>0</v>
      </c>
      <c r="H21" s="43">
        <v>15</v>
      </c>
      <c r="I21" s="44">
        <v>115680.86666699999</v>
      </c>
      <c r="J21" s="74">
        <v>0</v>
      </c>
      <c r="K21" s="44">
        <v>18</v>
      </c>
      <c r="L21" s="44">
        <v>120116.05555600001</v>
      </c>
      <c r="M21" s="66">
        <v>0</v>
      </c>
      <c r="N21" s="43">
        <v>0</v>
      </c>
      <c r="O21" s="44">
        <v>0</v>
      </c>
      <c r="P21" s="74">
        <v>0</v>
      </c>
    </row>
    <row r="22" spans="1:16" ht="15" customHeight="1" x14ac:dyDescent="0.2">
      <c r="A22" s="120"/>
      <c r="B22" s="123"/>
      <c r="C22" s="84" t="s">
        <v>48</v>
      </c>
      <c r="D22" s="44">
        <v>143</v>
      </c>
      <c r="E22" s="53">
        <v>0.28888900000000001</v>
      </c>
      <c r="F22" s="44">
        <v>164159.20279700001</v>
      </c>
      <c r="G22" s="66">
        <v>6.9930000000000006E-2</v>
      </c>
      <c r="H22" s="43">
        <v>70</v>
      </c>
      <c r="I22" s="44">
        <v>169026.51428599999</v>
      </c>
      <c r="J22" s="74">
        <v>2.8570999999999999E-2</v>
      </c>
      <c r="K22" s="44">
        <v>73</v>
      </c>
      <c r="L22" s="44">
        <v>159491.917808</v>
      </c>
      <c r="M22" s="66">
        <v>0.10958900000000001</v>
      </c>
      <c r="N22" s="43">
        <v>0</v>
      </c>
      <c r="O22" s="44">
        <v>0</v>
      </c>
      <c r="P22" s="74">
        <v>0</v>
      </c>
    </row>
    <row r="23" spans="1:16" ht="15" customHeight="1" x14ac:dyDescent="0.2">
      <c r="A23" s="120"/>
      <c r="B23" s="123"/>
      <c r="C23" s="84" t="s">
        <v>49</v>
      </c>
      <c r="D23" s="44">
        <v>129</v>
      </c>
      <c r="E23" s="53">
        <v>8.3821000000000007E-2</v>
      </c>
      <c r="F23" s="44">
        <v>164207.155039</v>
      </c>
      <c r="G23" s="66">
        <v>0.124031</v>
      </c>
      <c r="H23" s="43">
        <v>57</v>
      </c>
      <c r="I23" s="44">
        <v>171920.14035100001</v>
      </c>
      <c r="J23" s="74">
        <v>0.105263</v>
      </c>
      <c r="K23" s="44">
        <v>72</v>
      </c>
      <c r="L23" s="44">
        <v>158101.04166700001</v>
      </c>
      <c r="M23" s="66">
        <v>0.13888900000000001</v>
      </c>
      <c r="N23" s="43">
        <v>0</v>
      </c>
      <c r="O23" s="44">
        <v>0</v>
      </c>
      <c r="P23" s="74">
        <v>0</v>
      </c>
    </row>
    <row r="24" spans="1:16" ht="15" customHeight="1" x14ac:dyDescent="0.2">
      <c r="A24" s="120"/>
      <c r="B24" s="123"/>
      <c r="C24" s="84" t="s">
        <v>50</v>
      </c>
      <c r="D24" s="44">
        <v>103</v>
      </c>
      <c r="E24" s="53">
        <v>4.1515999999999997E-2</v>
      </c>
      <c r="F24" s="44">
        <v>186179.11650500001</v>
      </c>
      <c r="G24" s="66">
        <v>0.25242700000000001</v>
      </c>
      <c r="H24" s="43">
        <v>42</v>
      </c>
      <c r="I24" s="44">
        <v>204943.30952400001</v>
      </c>
      <c r="J24" s="74">
        <v>0.42857099999999998</v>
      </c>
      <c r="K24" s="44">
        <v>61</v>
      </c>
      <c r="L24" s="44">
        <v>173259.50819699999</v>
      </c>
      <c r="M24" s="66">
        <v>0.13114799999999999</v>
      </c>
      <c r="N24" s="43">
        <v>0</v>
      </c>
      <c r="O24" s="44">
        <v>0</v>
      </c>
      <c r="P24" s="74">
        <v>0</v>
      </c>
    </row>
    <row r="25" spans="1:16" ht="15" customHeight="1" x14ac:dyDescent="0.2">
      <c r="A25" s="120"/>
      <c r="B25" s="123"/>
      <c r="C25" s="84" t="s">
        <v>51</v>
      </c>
      <c r="D25" s="44">
        <v>68</v>
      </c>
      <c r="E25" s="53">
        <v>2.8691999999999999E-2</v>
      </c>
      <c r="F25" s="44">
        <v>188888.80882400001</v>
      </c>
      <c r="G25" s="66">
        <v>0.25</v>
      </c>
      <c r="H25" s="43">
        <v>23</v>
      </c>
      <c r="I25" s="44">
        <v>194134.26087</v>
      </c>
      <c r="J25" s="74">
        <v>0.30434800000000001</v>
      </c>
      <c r="K25" s="44">
        <v>45</v>
      </c>
      <c r="L25" s="44">
        <v>186207.8</v>
      </c>
      <c r="M25" s="66">
        <v>0.222222</v>
      </c>
      <c r="N25" s="43">
        <v>0</v>
      </c>
      <c r="O25" s="44">
        <v>0</v>
      </c>
      <c r="P25" s="74">
        <v>0</v>
      </c>
    </row>
    <row r="26" spans="1:16" s="3" customFormat="1" ht="15" customHeight="1" x14ac:dyDescent="0.2">
      <c r="A26" s="120"/>
      <c r="B26" s="123"/>
      <c r="C26" s="84" t="s">
        <v>52</v>
      </c>
      <c r="D26" s="35">
        <v>52</v>
      </c>
      <c r="E26" s="55">
        <v>2.3529000000000001E-2</v>
      </c>
      <c r="F26" s="35">
        <v>206004.48076899999</v>
      </c>
      <c r="G26" s="68">
        <v>0.38461499999999998</v>
      </c>
      <c r="H26" s="43">
        <v>19</v>
      </c>
      <c r="I26" s="44">
        <v>190890.894737</v>
      </c>
      <c r="J26" s="74">
        <v>0.42105300000000001</v>
      </c>
      <c r="K26" s="35">
        <v>33</v>
      </c>
      <c r="L26" s="35">
        <v>214706.242424</v>
      </c>
      <c r="M26" s="68">
        <v>0.36363600000000001</v>
      </c>
      <c r="N26" s="43">
        <v>0</v>
      </c>
      <c r="O26" s="44">
        <v>0</v>
      </c>
      <c r="P26" s="74">
        <v>0</v>
      </c>
    </row>
    <row r="27" spans="1:16" ht="15" customHeight="1" x14ac:dyDescent="0.2">
      <c r="A27" s="120"/>
      <c r="B27" s="123"/>
      <c r="C27" s="84" t="s">
        <v>53</v>
      </c>
      <c r="D27" s="44">
        <v>37</v>
      </c>
      <c r="E27" s="53">
        <v>1.881E-2</v>
      </c>
      <c r="F27" s="44">
        <v>200552.51351399999</v>
      </c>
      <c r="G27" s="66">
        <v>0.27027000000000001</v>
      </c>
      <c r="H27" s="43">
        <v>17</v>
      </c>
      <c r="I27" s="44">
        <v>212686</v>
      </c>
      <c r="J27" s="74">
        <v>0.41176499999999999</v>
      </c>
      <c r="K27" s="44">
        <v>20</v>
      </c>
      <c r="L27" s="44">
        <v>190239.05</v>
      </c>
      <c r="M27" s="66">
        <v>0.15</v>
      </c>
      <c r="N27" s="43">
        <v>0</v>
      </c>
      <c r="O27" s="44">
        <v>0</v>
      </c>
      <c r="P27" s="74">
        <v>0</v>
      </c>
    </row>
    <row r="28" spans="1:16" ht="15" customHeight="1" x14ac:dyDescent="0.2">
      <c r="A28" s="120"/>
      <c r="B28" s="123"/>
      <c r="C28" s="84" t="s">
        <v>54</v>
      </c>
      <c r="D28" s="44">
        <v>15</v>
      </c>
      <c r="E28" s="53">
        <v>1.0163E-2</v>
      </c>
      <c r="F28" s="44">
        <v>195180.06666700001</v>
      </c>
      <c r="G28" s="66">
        <v>0.33333299999999999</v>
      </c>
      <c r="H28" s="43">
        <v>6</v>
      </c>
      <c r="I28" s="44">
        <v>155591.66666700001</v>
      </c>
      <c r="J28" s="74">
        <v>0.5</v>
      </c>
      <c r="K28" s="44">
        <v>9</v>
      </c>
      <c r="L28" s="44">
        <v>221572.33333299999</v>
      </c>
      <c r="M28" s="66">
        <v>0.222222</v>
      </c>
      <c r="N28" s="43">
        <v>0</v>
      </c>
      <c r="O28" s="44">
        <v>0</v>
      </c>
      <c r="P28" s="74">
        <v>0</v>
      </c>
    </row>
    <row r="29" spans="1:16" ht="15" customHeight="1" x14ac:dyDescent="0.2">
      <c r="A29" s="120"/>
      <c r="B29" s="123"/>
      <c r="C29" s="84" t="s">
        <v>55</v>
      </c>
      <c r="D29" s="44">
        <v>9</v>
      </c>
      <c r="E29" s="53">
        <v>7.1199999999999996E-3</v>
      </c>
      <c r="F29" s="44">
        <v>211103.66666700001</v>
      </c>
      <c r="G29" s="66">
        <v>0.111111</v>
      </c>
      <c r="H29" s="43">
        <v>2</v>
      </c>
      <c r="I29" s="44">
        <v>185178</v>
      </c>
      <c r="J29" s="74">
        <v>0</v>
      </c>
      <c r="K29" s="44">
        <v>7</v>
      </c>
      <c r="L29" s="44">
        <v>218511</v>
      </c>
      <c r="M29" s="66">
        <v>0.14285700000000001</v>
      </c>
      <c r="N29" s="43">
        <v>0</v>
      </c>
      <c r="O29" s="44">
        <v>0</v>
      </c>
      <c r="P29" s="74">
        <v>0</v>
      </c>
    </row>
    <row r="30" spans="1:16" s="3" customFormat="1" ht="15" customHeight="1" x14ac:dyDescent="0.2">
      <c r="A30" s="120"/>
      <c r="B30" s="123"/>
      <c r="C30" s="84" t="s">
        <v>56</v>
      </c>
      <c r="D30" s="35">
        <v>9</v>
      </c>
      <c r="E30" s="55">
        <v>3.5590000000000001E-3</v>
      </c>
      <c r="F30" s="35">
        <v>158107.44444399999</v>
      </c>
      <c r="G30" s="68">
        <v>0</v>
      </c>
      <c r="H30" s="43">
        <v>8</v>
      </c>
      <c r="I30" s="44">
        <v>151409.125</v>
      </c>
      <c r="J30" s="74">
        <v>0</v>
      </c>
      <c r="K30" s="35">
        <v>1</v>
      </c>
      <c r="L30" s="35">
        <v>211694</v>
      </c>
      <c r="M30" s="68">
        <v>0</v>
      </c>
      <c r="N30" s="43">
        <v>0</v>
      </c>
      <c r="O30" s="44">
        <v>0</v>
      </c>
      <c r="P30" s="74">
        <v>0</v>
      </c>
    </row>
    <row r="31" spans="1:16" s="3" customFormat="1" ht="15" customHeight="1" x14ac:dyDescent="0.2">
      <c r="A31" s="121"/>
      <c r="B31" s="124"/>
      <c r="C31" s="85" t="s">
        <v>9</v>
      </c>
      <c r="D31" s="46">
        <v>602</v>
      </c>
      <c r="E31" s="54">
        <v>3.6695999999999999E-2</v>
      </c>
      <c r="F31" s="46">
        <v>174995.887043</v>
      </c>
      <c r="G31" s="67">
        <v>0.17441899999999999</v>
      </c>
      <c r="H31" s="87">
        <v>261</v>
      </c>
      <c r="I31" s="46">
        <v>177839.363985</v>
      </c>
      <c r="J31" s="75">
        <v>0.19540199999999999</v>
      </c>
      <c r="K31" s="46">
        <v>341</v>
      </c>
      <c r="L31" s="46">
        <v>172819.50146599999</v>
      </c>
      <c r="M31" s="67">
        <v>0.158358</v>
      </c>
      <c r="N31" s="87">
        <v>0</v>
      </c>
      <c r="O31" s="46">
        <v>0</v>
      </c>
      <c r="P31" s="75">
        <v>0</v>
      </c>
    </row>
    <row r="32" spans="1:16" ht="15" customHeight="1" x14ac:dyDescent="0.2">
      <c r="A32" s="119">
        <v>3</v>
      </c>
      <c r="B32" s="122" t="s">
        <v>58</v>
      </c>
      <c r="C32" s="84" t="s">
        <v>46</v>
      </c>
      <c r="D32" s="44">
        <v>3</v>
      </c>
      <c r="E32" s="44">
        <v>0</v>
      </c>
      <c r="F32" s="44">
        <v>11557.011048</v>
      </c>
      <c r="G32" s="66">
        <v>-1</v>
      </c>
      <c r="H32" s="43">
        <v>1</v>
      </c>
      <c r="I32" s="44">
        <v>23956.011048</v>
      </c>
      <c r="J32" s="74">
        <v>-1</v>
      </c>
      <c r="K32" s="44">
        <v>2</v>
      </c>
      <c r="L32" s="44">
        <v>84743</v>
      </c>
      <c r="M32" s="66">
        <v>0</v>
      </c>
      <c r="N32" s="43">
        <v>0</v>
      </c>
      <c r="O32" s="44">
        <v>0</v>
      </c>
      <c r="P32" s="74">
        <v>0</v>
      </c>
    </row>
    <row r="33" spans="1:16" ht="15" customHeight="1" x14ac:dyDescent="0.2">
      <c r="A33" s="120"/>
      <c r="B33" s="123"/>
      <c r="C33" s="84" t="s">
        <v>47</v>
      </c>
      <c r="D33" s="44">
        <v>22</v>
      </c>
      <c r="E33" s="44">
        <v>0</v>
      </c>
      <c r="F33" s="44">
        <v>-4305.2871029999997</v>
      </c>
      <c r="G33" s="66">
        <v>-0.18181800000000001</v>
      </c>
      <c r="H33" s="43">
        <v>11</v>
      </c>
      <c r="I33" s="44">
        <v>7193.0675730000003</v>
      </c>
      <c r="J33" s="74">
        <v>-0.5</v>
      </c>
      <c r="K33" s="44">
        <v>11</v>
      </c>
      <c r="L33" s="44">
        <v>-10242.177077</v>
      </c>
      <c r="M33" s="66">
        <v>0</v>
      </c>
      <c r="N33" s="43">
        <v>0</v>
      </c>
      <c r="O33" s="44">
        <v>0</v>
      </c>
      <c r="P33" s="74">
        <v>0</v>
      </c>
    </row>
    <row r="34" spans="1:16" ht="15" customHeight="1" x14ac:dyDescent="0.2">
      <c r="A34" s="120"/>
      <c r="B34" s="123"/>
      <c r="C34" s="84" t="s">
        <v>48</v>
      </c>
      <c r="D34" s="44">
        <v>67</v>
      </c>
      <c r="E34" s="44">
        <v>0</v>
      </c>
      <c r="F34" s="44">
        <v>30703.058077000002</v>
      </c>
      <c r="G34" s="66">
        <v>-3.5333000000000003E-2</v>
      </c>
      <c r="H34" s="43">
        <v>43</v>
      </c>
      <c r="I34" s="44">
        <v>26491.229467000001</v>
      </c>
      <c r="J34" s="74">
        <v>-8.2540000000000002E-2</v>
      </c>
      <c r="K34" s="44">
        <v>24</v>
      </c>
      <c r="L34" s="44">
        <v>31038.564571999999</v>
      </c>
      <c r="M34" s="66">
        <v>7.548E-3</v>
      </c>
      <c r="N34" s="43">
        <v>0</v>
      </c>
      <c r="O34" s="44">
        <v>0</v>
      </c>
      <c r="P34" s="74">
        <v>0</v>
      </c>
    </row>
    <row r="35" spans="1:16" ht="15" customHeight="1" x14ac:dyDescent="0.2">
      <c r="A35" s="120"/>
      <c r="B35" s="123"/>
      <c r="C35" s="84" t="s">
        <v>49</v>
      </c>
      <c r="D35" s="44">
        <v>-67</v>
      </c>
      <c r="E35" s="44">
        <v>0</v>
      </c>
      <c r="F35" s="44">
        <v>-3343.3724269999998</v>
      </c>
      <c r="G35" s="66">
        <v>-0.125969</v>
      </c>
      <c r="H35" s="43">
        <v>-15</v>
      </c>
      <c r="I35" s="44">
        <v>-12067.096364999999</v>
      </c>
      <c r="J35" s="74">
        <v>-0.36695899999999998</v>
      </c>
      <c r="K35" s="44">
        <v>-52</v>
      </c>
      <c r="L35" s="44">
        <v>94.409893999999994</v>
      </c>
      <c r="M35" s="66">
        <v>1.7920999999999999E-2</v>
      </c>
      <c r="N35" s="43">
        <v>0</v>
      </c>
      <c r="O35" s="44">
        <v>0</v>
      </c>
      <c r="P35" s="74">
        <v>0</v>
      </c>
    </row>
    <row r="36" spans="1:16" ht="15" customHeight="1" x14ac:dyDescent="0.2">
      <c r="A36" s="120"/>
      <c r="B36" s="123"/>
      <c r="C36" s="84" t="s">
        <v>50</v>
      </c>
      <c r="D36" s="44">
        <v>-194</v>
      </c>
      <c r="E36" s="44">
        <v>0</v>
      </c>
      <c r="F36" s="44">
        <v>433.54160999999999</v>
      </c>
      <c r="G36" s="66">
        <v>-0.111209</v>
      </c>
      <c r="H36" s="43">
        <v>-76</v>
      </c>
      <c r="I36" s="44">
        <v>-1646.037282</v>
      </c>
      <c r="J36" s="74">
        <v>-0.113801</v>
      </c>
      <c r="K36" s="44">
        <v>-118</v>
      </c>
      <c r="L36" s="44">
        <v>1254.5203710000001</v>
      </c>
      <c r="M36" s="66">
        <v>-0.114663</v>
      </c>
      <c r="N36" s="43">
        <v>0</v>
      </c>
      <c r="O36" s="44">
        <v>0</v>
      </c>
      <c r="P36" s="74">
        <v>0</v>
      </c>
    </row>
    <row r="37" spans="1:16" ht="15" customHeight="1" x14ac:dyDescent="0.2">
      <c r="A37" s="120"/>
      <c r="B37" s="123"/>
      <c r="C37" s="84" t="s">
        <v>51</v>
      </c>
      <c r="D37" s="44">
        <v>-133</v>
      </c>
      <c r="E37" s="44">
        <v>0</v>
      </c>
      <c r="F37" s="44">
        <v>-18590.434551999999</v>
      </c>
      <c r="G37" s="66">
        <v>-0.34204000000000001</v>
      </c>
      <c r="H37" s="43">
        <v>-45</v>
      </c>
      <c r="I37" s="44">
        <v>-14768.634431</v>
      </c>
      <c r="J37" s="74">
        <v>-0.26918199999999998</v>
      </c>
      <c r="K37" s="44">
        <v>-88</v>
      </c>
      <c r="L37" s="44">
        <v>-20543.561188</v>
      </c>
      <c r="M37" s="66">
        <v>-0.37928200000000001</v>
      </c>
      <c r="N37" s="43">
        <v>0</v>
      </c>
      <c r="O37" s="44">
        <v>0</v>
      </c>
      <c r="P37" s="74">
        <v>0</v>
      </c>
    </row>
    <row r="38" spans="1:16" s="3" customFormat="1" ht="15" customHeight="1" x14ac:dyDescent="0.2">
      <c r="A38" s="120"/>
      <c r="B38" s="123"/>
      <c r="C38" s="84" t="s">
        <v>52</v>
      </c>
      <c r="D38" s="35">
        <v>-125</v>
      </c>
      <c r="E38" s="35">
        <v>0</v>
      </c>
      <c r="F38" s="35">
        <v>-20151.810821999999</v>
      </c>
      <c r="G38" s="68">
        <v>-0.44589299999999998</v>
      </c>
      <c r="H38" s="43">
        <v>-40</v>
      </c>
      <c r="I38" s="44">
        <v>-38099.875877999999</v>
      </c>
      <c r="J38" s="74">
        <v>-0.32471</v>
      </c>
      <c r="K38" s="35">
        <v>-85</v>
      </c>
      <c r="L38" s="35">
        <v>-10032.809654999999</v>
      </c>
      <c r="M38" s="68">
        <v>-0.50924499999999995</v>
      </c>
      <c r="N38" s="43">
        <v>0</v>
      </c>
      <c r="O38" s="44">
        <v>0</v>
      </c>
      <c r="P38" s="74">
        <v>0</v>
      </c>
    </row>
    <row r="39" spans="1:16" ht="15" customHeight="1" x14ac:dyDescent="0.2">
      <c r="A39" s="120"/>
      <c r="B39" s="123"/>
      <c r="C39" s="84" t="s">
        <v>53</v>
      </c>
      <c r="D39" s="44">
        <v>-77</v>
      </c>
      <c r="E39" s="44">
        <v>0</v>
      </c>
      <c r="F39" s="44">
        <v>-9242.2632840000006</v>
      </c>
      <c r="G39" s="66">
        <v>-0.30867699999999998</v>
      </c>
      <c r="H39" s="43">
        <v>-21</v>
      </c>
      <c r="I39" s="44">
        <v>19376.702981999999</v>
      </c>
      <c r="J39" s="74">
        <v>6.9658999999999999E-2</v>
      </c>
      <c r="K39" s="44">
        <v>-56</v>
      </c>
      <c r="L39" s="44">
        <v>-27798.466687</v>
      </c>
      <c r="M39" s="66">
        <v>-0.54736799999999997</v>
      </c>
      <c r="N39" s="43">
        <v>0</v>
      </c>
      <c r="O39" s="44">
        <v>0</v>
      </c>
      <c r="P39" s="74">
        <v>0</v>
      </c>
    </row>
    <row r="40" spans="1:16" ht="15" customHeight="1" x14ac:dyDescent="0.2">
      <c r="A40" s="120"/>
      <c r="B40" s="123"/>
      <c r="C40" s="84" t="s">
        <v>54</v>
      </c>
      <c r="D40" s="44">
        <v>-88</v>
      </c>
      <c r="E40" s="44">
        <v>0</v>
      </c>
      <c r="F40" s="44">
        <v>-16862.650730000001</v>
      </c>
      <c r="G40" s="66">
        <v>-0.14239499999999999</v>
      </c>
      <c r="H40" s="43">
        <v>-24</v>
      </c>
      <c r="I40" s="44">
        <v>-28453.328959999999</v>
      </c>
      <c r="J40" s="74">
        <v>0.3</v>
      </c>
      <c r="K40" s="44">
        <v>-64</v>
      </c>
      <c r="L40" s="44">
        <v>-1976.2971190000001</v>
      </c>
      <c r="M40" s="66">
        <v>-0.36681900000000001</v>
      </c>
      <c r="N40" s="43">
        <v>0</v>
      </c>
      <c r="O40" s="44">
        <v>0</v>
      </c>
      <c r="P40" s="74">
        <v>0</v>
      </c>
    </row>
    <row r="41" spans="1:16" ht="15" customHeight="1" x14ac:dyDescent="0.2">
      <c r="A41" s="120"/>
      <c r="B41" s="123"/>
      <c r="C41" s="84" t="s">
        <v>55</v>
      </c>
      <c r="D41" s="44">
        <v>-104</v>
      </c>
      <c r="E41" s="44">
        <v>0</v>
      </c>
      <c r="F41" s="44">
        <v>-7002.6330049999997</v>
      </c>
      <c r="G41" s="66">
        <v>-0.313668</v>
      </c>
      <c r="H41" s="43">
        <v>-47</v>
      </c>
      <c r="I41" s="44">
        <v>-14106.611809</v>
      </c>
      <c r="J41" s="74">
        <v>-0.22449</v>
      </c>
      <c r="K41" s="44">
        <v>-57</v>
      </c>
      <c r="L41" s="44">
        <v>-14005.654441999999</v>
      </c>
      <c r="M41" s="66">
        <v>-0.43526799999999999</v>
      </c>
      <c r="N41" s="43">
        <v>0</v>
      </c>
      <c r="O41" s="44">
        <v>0</v>
      </c>
      <c r="P41" s="74">
        <v>0</v>
      </c>
    </row>
    <row r="42" spans="1:16" s="3" customFormat="1" ht="15" customHeight="1" x14ac:dyDescent="0.2">
      <c r="A42" s="120"/>
      <c r="B42" s="123"/>
      <c r="C42" s="84" t="s">
        <v>56</v>
      </c>
      <c r="D42" s="35">
        <v>-152</v>
      </c>
      <c r="E42" s="35">
        <v>0</v>
      </c>
      <c r="F42" s="35">
        <v>-71423.108772000007</v>
      </c>
      <c r="G42" s="68">
        <v>-0.36646000000000001</v>
      </c>
      <c r="H42" s="43">
        <v>-58</v>
      </c>
      <c r="I42" s="44">
        <v>-65069.626555000003</v>
      </c>
      <c r="J42" s="74">
        <v>-0.25757600000000003</v>
      </c>
      <c r="K42" s="35">
        <v>-94</v>
      </c>
      <c r="L42" s="35">
        <v>-26904.120685999998</v>
      </c>
      <c r="M42" s="68">
        <v>-0.44210500000000003</v>
      </c>
      <c r="N42" s="43">
        <v>0</v>
      </c>
      <c r="O42" s="44">
        <v>0</v>
      </c>
      <c r="P42" s="74">
        <v>0</v>
      </c>
    </row>
    <row r="43" spans="1:16" s="3" customFormat="1" ht="15" customHeight="1" x14ac:dyDescent="0.2">
      <c r="A43" s="121"/>
      <c r="B43" s="124"/>
      <c r="C43" s="85" t="s">
        <v>9</v>
      </c>
      <c r="D43" s="46">
        <v>-848</v>
      </c>
      <c r="E43" s="46">
        <v>0</v>
      </c>
      <c r="F43" s="46">
        <v>-24087.890093000002</v>
      </c>
      <c r="G43" s="67">
        <v>-0.27799499999999999</v>
      </c>
      <c r="H43" s="87">
        <v>-271</v>
      </c>
      <c r="I43" s="46">
        <v>-22589.417829999999</v>
      </c>
      <c r="J43" s="75">
        <v>-0.244447</v>
      </c>
      <c r="K43" s="46">
        <v>-577</v>
      </c>
      <c r="L43" s="46">
        <v>-25484.817620999998</v>
      </c>
      <c r="M43" s="67">
        <v>-0.30133700000000002</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2</v>
      </c>
      <c r="E45" s="53">
        <v>0.04</v>
      </c>
      <c r="F45" s="44">
        <v>143177.5</v>
      </c>
      <c r="G45" s="66">
        <v>0</v>
      </c>
      <c r="H45" s="43">
        <v>0</v>
      </c>
      <c r="I45" s="44">
        <v>0</v>
      </c>
      <c r="J45" s="74">
        <v>0</v>
      </c>
      <c r="K45" s="44">
        <v>2</v>
      </c>
      <c r="L45" s="44">
        <v>143177.5</v>
      </c>
      <c r="M45" s="66">
        <v>0</v>
      </c>
      <c r="N45" s="43">
        <v>0</v>
      </c>
      <c r="O45" s="44">
        <v>0</v>
      </c>
      <c r="P45" s="74">
        <v>0</v>
      </c>
    </row>
    <row r="46" spans="1:16" ht="15" customHeight="1" x14ac:dyDescent="0.2">
      <c r="A46" s="120"/>
      <c r="B46" s="123"/>
      <c r="C46" s="84" t="s">
        <v>48</v>
      </c>
      <c r="D46" s="44">
        <v>22</v>
      </c>
      <c r="E46" s="53">
        <v>4.4443999999999997E-2</v>
      </c>
      <c r="F46" s="44">
        <v>165936.36363599999</v>
      </c>
      <c r="G46" s="66">
        <v>0.18181800000000001</v>
      </c>
      <c r="H46" s="43">
        <v>13</v>
      </c>
      <c r="I46" s="44">
        <v>179684.76923100001</v>
      </c>
      <c r="J46" s="74">
        <v>0.30769200000000002</v>
      </c>
      <c r="K46" s="44">
        <v>9</v>
      </c>
      <c r="L46" s="44">
        <v>146077.55555600001</v>
      </c>
      <c r="M46" s="66">
        <v>0</v>
      </c>
      <c r="N46" s="43">
        <v>0</v>
      </c>
      <c r="O46" s="44">
        <v>0</v>
      </c>
      <c r="P46" s="74">
        <v>0</v>
      </c>
    </row>
    <row r="47" spans="1:16" ht="15" customHeight="1" x14ac:dyDescent="0.2">
      <c r="A47" s="120"/>
      <c r="B47" s="123"/>
      <c r="C47" s="84" t="s">
        <v>49</v>
      </c>
      <c r="D47" s="44">
        <v>113</v>
      </c>
      <c r="E47" s="53">
        <v>7.3424000000000003E-2</v>
      </c>
      <c r="F47" s="44">
        <v>194960.36283200001</v>
      </c>
      <c r="G47" s="66">
        <v>0.38938099999999998</v>
      </c>
      <c r="H47" s="43">
        <v>40</v>
      </c>
      <c r="I47" s="44">
        <v>188362.27499999999</v>
      </c>
      <c r="J47" s="74">
        <v>0.35</v>
      </c>
      <c r="K47" s="44">
        <v>73</v>
      </c>
      <c r="L47" s="44">
        <v>198575.753425</v>
      </c>
      <c r="M47" s="66">
        <v>0.41095900000000002</v>
      </c>
      <c r="N47" s="43">
        <v>0</v>
      </c>
      <c r="O47" s="44">
        <v>0</v>
      </c>
      <c r="P47" s="74">
        <v>0</v>
      </c>
    </row>
    <row r="48" spans="1:16" ht="15" customHeight="1" x14ac:dyDescent="0.2">
      <c r="A48" s="120"/>
      <c r="B48" s="123"/>
      <c r="C48" s="84" t="s">
        <v>50</v>
      </c>
      <c r="D48" s="44">
        <v>156</v>
      </c>
      <c r="E48" s="53">
        <v>6.2878000000000003E-2</v>
      </c>
      <c r="F48" s="44">
        <v>225622.26282100001</v>
      </c>
      <c r="G48" s="66">
        <v>0.48717899999999997</v>
      </c>
      <c r="H48" s="43">
        <v>47</v>
      </c>
      <c r="I48" s="44">
        <v>237694.95744699999</v>
      </c>
      <c r="J48" s="74">
        <v>0.61702100000000004</v>
      </c>
      <c r="K48" s="44">
        <v>109</v>
      </c>
      <c r="L48" s="44">
        <v>220416.60550500001</v>
      </c>
      <c r="M48" s="66">
        <v>0.43119299999999999</v>
      </c>
      <c r="N48" s="43">
        <v>0</v>
      </c>
      <c r="O48" s="44">
        <v>0</v>
      </c>
      <c r="P48" s="74">
        <v>0</v>
      </c>
    </row>
    <row r="49" spans="1:16" ht="15" customHeight="1" x14ac:dyDescent="0.2">
      <c r="A49" s="120"/>
      <c r="B49" s="123"/>
      <c r="C49" s="84" t="s">
        <v>51</v>
      </c>
      <c r="D49" s="44">
        <v>143</v>
      </c>
      <c r="E49" s="53">
        <v>6.0338000000000003E-2</v>
      </c>
      <c r="F49" s="44">
        <v>229148.412587</v>
      </c>
      <c r="G49" s="66">
        <v>0.54545500000000002</v>
      </c>
      <c r="H49" s="43">
        <v>40</v>
      </c>
      <c r="I49" s="44">
        <v>234588.15</v>
      </c>
      <c r="J49" s="74">
        <v>0.6</v>
      </c>
      <c r="K49" s="44">
        <v>103</v>
      </c>
      <c r="L49" s="44">
        <v>227035.89320399999</v>
      </c>
      <c r="M49" s="66">
        <v>0.52427199999999996</v>
      </c>
      <c r="N49" s="43">
        <v>0</v>
      </c>
      <c r="O49" s="44">
        <v>0</v>
      </c>
      <c r="P49" s="74">
        <v>0</v>
      </c>
    </row>
    <row r="50" spans="1:16" s="3" customFormat="1" ht="15" customHeight="1" x14ac:dyDescent="0.2">
      <c r="A50" s="120"/>
      <c r="B50" s="123"/>
      <c r="C50" s="84" t="s">
        <v>52</v>
      </c>
      <c r="D50" s="35">
        <v>95</v>
      </c>
      <c r="E50" s="55">
        <v>4.2986000000000003E-2</v>
      </c>
      <c r="F50" s="35">
        <v>246250.473684</v>
      </c>
      <c r="G50" s="68">
        <v>0.71578900000000001</v>
      </c>
      <c r="H50" s="43">
        <v>34</v>
      </c>
      <c r="I50" s="44">
        <v>245888.29411799999</v>
      </c>
      <c r="J50" s="74">
        <v>0.64705900000000005</v>
      </c>
      <c r="K50" s="35">
        <v>61</v>
      </c>
      <c r="L50" s="35">
        <v>246452.344262</v>
      </c>
      <c r="M50" s="68">
        <v>0.75409800000000005</v>
      </c>
      <c r="N50" s="43">
        <v>0</v>
      </c>
      <c r="O50" s="44">
        <v>0</v>
      </c>
      <c r="P50" s="74">
        <v>0</v>
      </c>
    </row>
    <row r="51" spans="1:16" ht="15" customHeight="1" x14ac:dyDescent="0.2">
      <c r="A51" s="120"/>
      <c r="B51" s="123"/>
      <c r="C51" s="84" t="s">
        <v>53</v>
      </c>
      <c r="D51" s="44">
        <v>59</v>
      </c>
      <c r="E51" s="53">
        <v>2.9995000000000001E-2</v>
      </c>
      <c r="F51" s="44">
        <v>260372.67796599999</v>
      </c>
      <c r="G51" s="66">
        <v>0.79661000000000004</v>
      </c>
      <c r="H51" s="43">
        <v>17</v>
      </c>
      <c r="I51" s="44">
        <v>262854.11764700001</v>
      </c>
      <c r="J51" s="74">
        <v>0.64705900000000005</v>
      </c>
      <c r="K51" s="44">
        <v>42</v>
      </c>
      <c r="L51" s="44">
        <v>259368.285714</v>
      </c>
      <c r="M51" s="66">
        <v>0.85714299999999999</v>
      </c>
      <c r="N51" s="43">
        <v>0</v>
      </c>
      <c r="O51" s="44">
        <v>0</v>
      </c>
      <c r="P51" s="74">
        <v>0</v>
      </c>
    </row>
    <row r="52" spans="1:16" ht="15" customHeight="1" x14ac:dyDescent="0.2">
      <c r="A52" s="120"/>
      <c r="B52" s="123"/>
      <c r="C52" s="84" t="s">
        <v>54</v>
      </c>
      <c r="D52" s="44">
        <v>24</v>
      </c>
      <c r="E52" s="53">
        <v>1.626E-2</v>
      </c>
      <c r="F52" s="44">
        <v>213282.75</v>
      </c>
      <c r="G52" s="66">
        <v>0.16666700000000001</v>
      </c>
      <c r="H52" s="43">
        <v>6</v>
      </c>
      <c r="I52" s="44">
        <v>207877.5</v>
      </c>
      <c r="J52" s="74">
        <v>0</v>
      </c>
      <c r="K52" s="44">
        <v>18</v>
      </c>
      <c r="L52" s="44">
        <v>215084.5</v>
      </c>
      <c r="M52" s="66">
        <v>0.222222</v>
      </c>
      <c r="N52" s="43">
        <v>0</v>
      </c>
      <c r="O52" s="44">
        <v>0</v>
      </c>
      <c r="P52" s="74">
        <v>0</v>
      </c>
    </row>
    <row r="53" spans="1:16" ht="15" customHeight="1" x14ac:dyDescent="0.2">
      <c r="A53" s="120"/>
      <c r="B53" s="123"/>
      <c r="C53" s="84" t="s">
        <v>55</v>
      </c>
      <c r="D53" s="44">
        <v>11</v>
      </c>
      <c r="E53" s="53">
        <v>8.7030000000000007E-3</v>
      </c>
      <c r="F53" s="44">
        <v>251345.63636400001</v>
      </c>
      <c r="G53" s="66">
        <v>0.36363600000000001</v>
      </c>
      <c r="H53" s="43">
        <v>3</v>
      </c>
      <c r="I53" s="44">
        <v>247289.66666700001</v>
      </c>
      <c r="J53" s="74">
        <v>0</v>
      </c>
      <c r="K53" s="44">
        <v>8</v>
      </c>
      <c r="L53" s="44">
        <v>252866.625</v>
      </c>
      <c r="M53" s="66">
        <v>0.5</v>
      </c>
      <c r="N53" s="43">
        <v>0</v>
      </c>
      <c r="O53" s="44">
        <v>0</v>
      </c>
      <c r="P53" s="74">
        <v>0</v>
      </c>
    </row>
    <row r="54" spans="1:16" s="3" customFormat="1" ht="15" customHeight="1" x14ac:dyDescent="0.2">
      <c r="A54" s="120"/>
      <c r="B54" s="123"/>
      <c r="C54" s="84" t="s">
        <v>56</v>
      </c>
      <c r="D54" s="35">
        <v>1</v>
      </c>
      <c r="E54" s="55">
        <v>3.9500000000000001E-4</v>
      </c>
      <c r="F54" s="35">
        <v>265047</v>
      </c>
      <c r="G54" s="68">
        <v>0</v>
      </c>
      <c r="H54" s="43">
        <v>1</v>
      </c>
      <c r="I54" s="44">
        <v>265047</v>
      </c>
      <c r="J54" s="74">
        <v>0</v>
      </c>
      <c r="K54" s="35">
        <v>0</v>
      </c>
      <c r="L54" s="35">
        <v>0</v>
      </c>
      <c r="M54" s="68">
        <v>0</v>
      </c>
      <c r="N54" s="43">
        <v>0</v>
      </c>
      <c r="O54" s="44">
        <v>0</v>
      </c>
      <c r="P54" s="74">
        <v>0</v>
      </c>
    </row>
    <row r="55" spans="1:16" s="3" customFormat="1" ht="15" customHeight="1" x14ac:dyDescent="0.2">
      <c r="A55" s="121"/>
      <c r="B55" s="124"/>
      <c r="C55" s="85" t="s">
        <v>9</v>
      </c>
      <c r="D55" s="46">
        <v>626</v>
      </c>
      <c r="E55" s="54">
        <v>3.8158999999999998E-2</v>
      </c>
      <c r="F55" s="46">
        <v>224979.53674099999</v>
      </c>
      <c r="G55" s="67">
        <v>0.51916899999999999</v>
      </c>
      <c r="H55" s="87">
        <v>201</v>
      </c>
      <c r="I55" s="46">
        <v>226410.37313399999</v>
      </c>
      <c r="J55" s="75">
        <v>0.51741300000000001</v>
      </c>
      <c r="K55" s="46">
        <v>425</v>
      </c>
      <c r="L55" s="46">
        <v>224302.83529399999</v>
      </c>
      <c r="M55" s="67">
        <v>0.52</v>
      </c>
      <c r="N55" s="87">
        <v>0</v>
      </c>
      <c r="O55" s="46">
        <v>0</v>
      </c>
      <c r="P55" s="75">
        <v>0</v>
      </c>
    </row>
    <row r="56" spans="1:16" ht="15" customHeight="1" x14ac:dyDescent="0.2">
      <c r="A56" s="119">
        <v>5</v>
      </c>
      <c r="B56" s="122" t="s">
        <v>60</v>
      </c>
      <c r="C56" s="84" t="s">
        <v>46</v>
      </c>
      <c r="D56" s="44">
        <v>24</v>
      </c>
      <c r="E56" s="53">
        <v>1</v>
      </c>
      <c r="F56" s="44">
        <v>76097.583333000002</v>
      </c>
      <c r="G56" s="66">
        <v>0.20833299999999999</v>
      </c>
      <c r="H56" s="43">
        <v>12</v>
      </c>
      <c r="I56" s="44">
        <v>47752.916666999998</v>
      </c>
      <c r="J56" s="74">
        <v>8.3333000000000004E-2</v>
      </c>
      <c r="K56" s="44">
        <v>12</v>
      </c>
      <c r="L56" s="44">
        <v>104442.25</v>
      </c>
      <c r="M56" s="66">
        <v>0.33333299999999999</v>
      </c>
      <c r="N56" s="43">
        <v>0</v>
      </c>
      <c r="O56" s="44">
        <v>0</v>
      </c>
      <c r="P56" s="74">
        <v>0</v>
      </c>
    </row>
    <row r="57" spans="1:16" ht="15" customHeight="1" x14ac:dyDescent="0.2">
      <c r="A57" s="120"/>
      <c r="B57" s="123"/>
      <c r="C57" s="84" t="s">
        <v>47</v>
      </c>
      <c r="D57" s="44">
        <v>50</v>
      </c>
      <c r="E57" s="53">
        <v>1</v>
      </c>
      <c r="F57" s="44">
        <v>112979.74</v>
      </c>
      <c r="G57" s="66">
        <v>0.04</v>
      </c>
      <c r="H57" s="43">
        <v>20</v>
      </c>
      <c r="I57" s="44">
        <v>104513.1</v>
      </c>
      <c r="J57" s="74">
        <v>0.05</v>
      </c>
      <c r="K57" s="44">
        <v>30</v>
      </c>
      <c r="L57" s="44">
        <v>118624.166667</v>
      </c>
      <c r="M57" s="66">
        <v>3.3333000000000002E-2</v>
      </c>
      <c r="N57" s="43">
        <v>0</v>
      </c>
      <c r="O57" s="44">
        <v>0</v>
      </c>
      <c r="P57" s="74">
        <v>0</v>
      </c>
    </row>
    <row r="58" spans="1:16" ht="15" customHeight="1" x14ac:dyDescent="0.2">
      <c r="A58" s="120"/>
      <c r="B58" s="123"/>
      <c r="C58" s="84" t="s">
        <v>48</v>
      </c>
      <c r="D58" s="44">
        <v>495</v>
      </c>
      <c r="E58" s="53">
        <v>1</v>
      </c>
      <c r="F58" s="44">
        <v>164390.37777799999</v>
      </c>
      <c r="G58" s="66">
        <v>8.0808000000000005E-2</v>
      </c>
      <c r="H58" s="43">
        <v>217</v>
      </c>
      <c r="I58" s="44">
        <v>174119.184332</v>
      </c>
      <c r="J58" s="74">
        <v>8.7557999999999997E-2</v>
      </c>
      <c r="K58" s="44">
        <v>278</v>
      </c>
      <c r="L58" s="44">
        <v>156796.30935299999</v>
      </c>
      <c r="M58" s="66">
        <v>7.5539999999999996E-2</v>
      </c>
      <c r="N58" s="43">
        <v>0</v>
      </c>
      <c r="O58" s="44">
        <v>0</v>
      </c>
      <c r="P58" s="74">
        <v>0</v>
      </c>
    </row>
    <row r="59" spans="1:16" ht="15" customHeight="1" x14ac:dyDescent="0.2">
      <c r="A59" s="120"/>
      <c r="B59" s="123"/>
      <c r="C59" s="84" t="s">
        <v>49</v>
      </c>
      <c r="D59" s="44">
        <v>1539</v>
      </c>
      <c r="E59" s="53">
        <v>1</v>
      </c>
      <c r="F59" s="44">
        <v>188745.524366</v>
      </c>
      <c r="G59" s="66">
        <v>0.19883000000000001</v>
      </c>
      <c r="H59" s="43">
        <v>605</v>
      </c>
      <c r="I59" s="44">
        <v>197037.603306</v>
      </c>
      <c r="J59" s="74">
        <v>0.246281</v>
      </c>
      <c r="K59" s="44">
        <v>934</v>
      </c>
      <c r="L59" s="44">
        <v>183374.31691600001</v>
      </c>
      <c r="M59" s="66">
        <v>0.16809399999999999</v>
      </c>
      <c r="N59" s="43">
        <v>0</v>
      </c>
      <c r="O59" s="44">
        <v>0</v>
      </c>
      <c r="P59" s="74">
        <v>0</v>
      </c>
    </row>
    <row r="60" spans="1:16" ht="15" customHeight="1" x14ac:dyDescent="0.2">
      <c r="A60" s="120"/>
      <c r="B60" s="123"/>
      <c r="C60" s="84" t="s">
        <v>50</v>
      </c>
      <c r="D60" s="44">
        <v>2481</v>
      </c>
      <c r="E60" s="53">
        <v>1</v>
      </c>
      <c r="F60" s="44">
        <v>216289.64691700001</v>
      </c>
      <c r="G60" s="66">
        <v>0.392181</v>
      </c>
      <c r="H60" s="43">
        <v>933</v>
      </c>
      <c r="I60" s="44">
        <v>232692.62701</v>
      </c>
      <c r="J60" s="74">
        <v>0.51661299999999999</v>
      </c>
      <c r="K60" s="44">
        <v>1548</v>
      </c>
      <c r="L60" s="44">
        <v>206403.354651</v>
      </c>
      <c r="M60" s="66">
        <v>0.31718299999999999</v>
      </c>
      <c r="N60" s="43">
        <v>0</v>
      </c>
      <c r="O60" s="44">
        <v>0</v>
      </c>
      <c r="P60" s="74">
        <v>0</v>
      </c>
    </row>
    <row r="61" spans="1:16" ht="15" customHeight="1" x14ac:dyDescent="0.2">
      <c r="A61" s="120"/>
      <c r="B61" s="123"/>
      <c r="C61" s="84" t="s">
        <v>51</v>
      </c>
      <c r="D61" s="44">
        <v>2370</v>
      </c>
      <c r="E61" s="53">
        <v>1</v>
      </c>
      <c r="F61" s="44">
        <v>245331.762025</v>
      </c>
      <c r="G61" s="66">
        <v>0.64177200000000001</v>
      </c>
      <c r="H61" s="43">
        <v>932</v>
      </c>
      <c r="I61" s="44">
        <v>254060.28326200001</v>
      </c>
      <c r="J61" s="74">
        <v>0.68132999999999999</v>
      </c>
      <c r="K61" s="44">
        <v>1438</v>
      </c>
      <c r="L61" s="44">
        <v>239674.61196099999</v>
      </c>
      <c r="M61" s="66">
        <v>0.61613399999999996</v>
      </c>
      <c r="N61" s="43">
        <v>0</v>
      </c>
      <c r="O61" s="44">
        <v>0</v>
      </c>
      <c r="P61" s="74">
        <v>0</v>
      </c>
    </row>
    <row r="62" spans="1:16" s="3" customFormat="1" ht="15" customHeight="1" x14ac:dyDescent="0.2">
      <c r="A62" s="120"/>
      <c r="B62" s="123"/>
      <c r="C62" s="84" t="s">
        <v>52</v>
      </c>
      <c r="D62" s="35">
        <v>2210</v>
      </c>
      <c r="E62" s="55">
        <v>1</v>
      </c>
      <c r="F62" s="35">
        <v>257723.48778299999</v>
      </c>
      <c r="G62" s="68">
        <v>0.78552</v>
      </c>
      <c r="H62" s="43">
        <v>874</v>
      </c>
      <c r="I62" s="44">
        <v>250310.93020599999</v>
      </c>
      <c r="J62" s="74">
        <v>0.66476000000000002</v>
      </c>
      <c r="K62" s="35">
        <v>1336</v>
      </c>
      <c r="L62" s="35">
        <v>262572.72080800001</v>
      </c>
      <c r="M62" s="68">
        <v>0.86452099999999998</v>
      </c>
      <c r="N62" s="43">
        <v>0</v>
      </c>
      <c r="O62" s="44">
        <v>0</v>
      </c>
      <c r="P62" s="74">
        <v>0</v>
      </c>
    </row>
    <row r="63" spans="1:16" ht="15" customHeight="1" x14ac:dyDescent="0.2">
      <c r="A63" s="120"/>
      <c r="B63" s="123"/>
      <c r="C63" s="84" t="s">
        <v>53</v>
      </c>
      <c r="D63" s="44">
        <v>1967</v>
      </c>
      <c r="E63" s="53">
        <v>1</v>
      </c>
      <c r="F63" s="44">
        <v>264495.92424999998</v>
      </c>
      <c r="G63" s="66">
        <v>0.82969000000000004</v>
      </c>
      <c r="H63" s="43">
        <v>785</v>
      </c>
      <c r="I63" s="44">
        <v>252865.40254800001</v>
      </c>
      <c r="J63" s="74">
        <v>0.65859900000000005</v>
      </c>
      <c r="K63" s="44">
        <v>1182</v>
      </c>
      <c r="L63" s="44">
        <v>272220.08629399998</v>
      </c>
      <c r="M63" s="66">
        <v>0.94331600000000004</v>
      </c>
      <c r="N63" s="43">
        <v>0</v>
      </c>
      <c r="O63" s="44">
        <v>0</v>
      </c>
      <c r="P63" s="74">
        <v>0</v>
      </c>
    </row>
    <row r="64" spans="1:16" ht="15" customHeight="1" x14ac:dyDescent="0.2">
      <c r="A64" s="120"/>
      <c r="B64" s="123"/>
      <c r="C64" s="84" t="s">
        <v>54</v>
      </c>
      <c r="D64" s="44">
        <v>1476</v>
      </c>
      <c r="E64" s="53">
        <v>1</v>
      </c>
      <c r="F64" s="44">
        <v>263473.29132800002</v>
      </c>
      <c r="G64" s="66">
        <v>0.73916000000000004</v>
      </c>
      <c r="H64" s="43">
        <v>601</v>
      </c>
      <c r="I64" s="44">
        <v>242125.93178000001</v>
      </c>
      <c r="J64" s="74">
        <v>0.46589000000000003</v>
      </c>
      <c r="K64" s="44">
        <v>875</v>
      </c>
      <c r="L64" s="44">
        <v>278135.877714</v>
      </c>
      <c r="M64" s="66">
        <v>0.92685700000000004</v>
      </c>
      <c r="N64" s="43">
        <v>0</v>
      </c>
      <c r="O64" s="44">
        <v>0</v>
      </c>
      <c r="P64" s="74">
        <v>0</v>
      </c>
    </row>
    <row r="65" spans="1:16" ht="15" customHeight="1" x14ac:dyDescent="0.2">
      <c r="A65" s="120"/>
      <c r="B65" s="123"/>
      <c r="C65" s="84" t="s">
        <v>55</v>
      </c>
      <c r="D65" s="44">
        <v>1264</v>
      </c>
      <c r="E65" s="53">
        <v>1</v>
      </c>
      <c r="F65" s="44">
        <v>262875.628165</v>
      </c>
      <c r="G65" s="66">
        <v>0.58781600000000001</v>
      </c>
      <c r="H65" s="43">
        <v>498</v>
      </c>
      <c r="I65" s="44">
        <v>239704.186747</v>
      </c>
      <c r="J65" s="74">
        <v>0.29919699999999999</v>
      </c>
      <c r="K65" s="44">
        <v>766</v>
      </c>
      <c r="L65" s="44">
        <v>277940.09007799998</v>
      </c>
      <c r="M65" s="66">
        <v>0.77545699999999995</v>
      </c>
      <c r="N65" s="43">
        <v>0</v>
      </c>
      <c r="O65" s="44">
        <v>0</v>
      </c>
      <c r="P65" s="74">
        <v>0</v>
      </c>
    </row>
    <row r="66" spans="1:16" s="3" customFormat="1" ht="15" customHeight="1" x14ac:dyDescent="0.2">
      <c r="A66" s="120"/>
      <c r="B66" s="123"/>
      <c r="C66" s="84" t="s">
        <v>56</v>
      </c>
      <c r="D66" s="35">
        <v>2529</v>
      </c>
      <c r="E66" s="55">
        <v>1</v>
      </c>
      <c r="F66" s="35">
        <v>253120.84223000001</v>
      </c>
      <c r="G66" s="68">
        <v>0.29221000000000003</v>
      </c>
      <c r="H66" s="43">
        <v>1078</v>
      </c>
      <c r="I66" s="44">
        <v>214256.595547</v>
      </c>
      <c r="J66" s="74">
        <v>8.8125999999999996E-2</v>
      </c>
      <c r="K66" s="35">
        <v>1451</v>
      </c>
      <c r="L66" s="35">
        <v>281994.486561</v>
      </c>
      <c r="M66" s="68">
        <v>0.443832</v>
      </c>
      <c r="N66" s="43">
        <v>0</v>
      </c>
      <c r="O66" s="44">
        <v>0</v>
      </c>
      <c r="P66" s="74">
        <v>0</v>
      </c>
    </row>
    <row r="67" spans="1:16" s="3" customFormat="1" ht="15" customHeight="1" x14ac:dyDescent="0.2">
      <c r="A67" s="121"/>
      <c r="B67" s="124"/>
      <c r="C67" s="85" t="s">
        <v>9</v>
      </c>
      <c r="D67" s="46">
        <v>16405</v>
      </c>
      <c r="E67" s="54">
        <v>1</v>
      </c>
      <c r="F67" s="46">
        <v>240689.740384</v>
      </c>
      <c r="G67" s="67">
        <v>0.53569</v>
      </c>
      <c r="H67" s="87">
        <v>6555</v>
      </c>
      <c r="I67" s="46">
        <v>232901.81372999999</v>
      </c>
      <c r="J67" s="75">
        <v>0.44378299999999998</v>
      </c>
      <c r="K67" s="46">
        <v>9850</v>
      </c>
      <c r="L67" s="46">
        <v>245872.46720799999</v>
      </c>
      <c r="M67" s="67">
        <v>0.59685299999999997</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220" priority="30" operator="notEqual">
      <formula>H8+K8+N8</formula>
    </cfRule>
  </conditionalFormatting>
  <conditionalFormatting sqref="D20:D30">
    <cfRule type="cellIs" dxfId="219" priority="29" operator="notEqual">
      <formula>H20+K20+N20</formula>
    </cfRule>
  </conditionalFormatting>
  <conditionalFormatting sqref="D32:D42">
    <cfRule type="cellIs" dxfId="218" priority="28" operator="notEqual">
      <formula>H32+K32+N32</formula>
    </cfRule>
  </conditionalFormatting>
  <conditionalFormatting sqref="D44:D54">
    <cfRule type="cellIs" dxfId="217" priority="27" operator="notEqual">
      <formula>H44+K44+N44</formula>
    </cfRule>
  </conditionalFormatting>
  <conditionalFormatting sqref="D56:D66">
    <cfRule type="cellIs" dxfId="216" priority="26" operator="notEqual">
      <formula>H56+K56+N56</formula>
    </cfRule>
  </conditionalFormatting>
  <conditionalFormatting sqref="D19">
    <cfRule type="cellIs" dxfId="215" priority="25" operator="notEqual">
      <formula>SUM(D8:D18)</formula>
    </cfRule>
  </conditionalFormatting>
  <conditionalFormatting sqref="D31">
    <cfRule type="cellIs" dxfId="214" priority="24" operator="notEqual">
      <formula>H31+K31+N31</formula>
    </cfRule>
  </conditionalFormatting>
  <conditionalFormatting sqref="D31">
    <cfRule type="cellIs" dxfId="213" priority="23" operator="notEqual">
      <formula>SUM(D20:D30)</formula>
    </cfRule>
  </conditionalFormatting>
  <conditionalFormatting sqref="D43">
    <cfRule type="cellIs" dxfId="212" priority="22" operator="notEqual">
      <formula>H43+K43+N43</formula>
    </cfRule>
  </conditionalFormatting>
  <conditionalFormatting sqref="D43">
    <cfRule type="cellIs" dxfId="211" priority="21" operator="notEqual">
      <formula>SUM(D32:D42)</formula>
    </cfRule>
  </conditionalFormatting>
  <conditionalFormatting sqref="D55">
    <cfRule type="cellIs" dxfId="210" priority="20" operator="notEqual">
      <formula>H55+K55+N55</formula>
    </cfRule>
  </conditionalFormatting>
  <conditionalFormatting sqref="D55">
    <cfRule type="cellIs" dxfId="209" priority="19" operator="notEqual">
      <formula>SUM(D44:D54)</formula>
    </cfRule>
  </conditionalFormatting>
  <conditionalFormatting sqref="D67">
    <cfRule type="cellIs" dxfId="208" priority="18" operator="notEqual">
      <formula>H67+K67+N67</formula>
    </cfRule>
  </conditionalFormatting>
  <conditionalFormatting sqref="D67">
    <cfRule type="cellIs" dxfId="207" priority="17" operator="notEqual">
      <formula>SUM(D56:D66)</formula>
    </cfRule>
  </conditionalFormatting>
  <conditionalFormatting sqref="H19">
    <cfRule type="cellIs" dxfId="206" priority="16" operator="notEqual">
      <formula>SUM(H8:H18)</formula>
    </cfRule>
  </conditionalFormatting>
  <conditionalFormatting sqref="K19">
    <cfRule type="cellIs" dxfId="205" priority="15" operator="notEqual">
      <formula>SUM(K8:K18)</formula>
    </cfRule>
  </conditionalFormatting>
  <conditionalFormatting sqref="N19">
    <cfRule type="cellIs" dxfId="204" priority="14" operator="notEqual">
      <formula>SUM(N8:N18)</formula>
    </cfRule>
  </conditionalFormatting>
  <conditionalFormatting sqref="H31">
    <cfRule type="cellIs" dxfId="203" priority="13" operator="notEqual">
      <formula>SUM(H20:H30)</formula>
    </cfRule>
  </conditionalFormatting>
  <conditionalFormatting sqref="K31">
    <cfRule type="cellIs" dxfId="202" priority="12" operator="notEqual">
      <formula>SUM(K20:K30)</formula>
    </cfRule>
  </conditionalFormatting>
  <conditionalFormatting sqref="N31">
    <cfRule type="cellIs" dxfId="201" priority="11" operator="notEqual">
      <formula>SUM(N20:N30)</formula>
    </cfRule>
  </conditionalFormatting>
  <conditionalFormatting sqref="H43">
    <cfRule type="cellIs" dxfId="200" priority="10" operator="notEqual">
      <formula>SUM(H32:H42)</formula>
    </cfRule>
  </conditionalFormatting>
  <conditionalFormatting sqref="K43">
    <cfRule type="cellIs" dxfId="199" priority="9" operator="notEqual">
      <formula>SUM(K32:K42)</formula>
    </cfRule>
  </conditionalFormatting>
  <conditionalFormatting sqref="N43">
    <cfRule type="cellIs" dxfId="198" priority="8" operator="notEqual">
      <formula>SUM(N32:N42)</formula>
    </cfRule>
  </conditionalFormatting>
  <conditionalFormatting sqref="H55">
    <cfRule type="cellIs" dxfId="197" priority="7" operator="notEqual">
      <formula>SUM(H44:H54)</formula>
    </cfRule>
  </conditionalFormatting>
  <conditionalFormatting sqref="K55">
    <cfRule type="cellIs" dxfId="196" priority="6" operator="notEqual">
      <formula>SUM(K44:K54)</formula>
    </cfRule>
  </conditionalFormatting>
  <conditionalFormatting sqref="N55">
    <cfRule type="cellIs" dxfId="195" priority="5" operator="notEqual">
      <formula>SUM(N44:N54)</formula>
    </cfRule>
  </conditionalFormatting>
  <conditionalFormatting sqref="H67">
    <cfRule type="cellIs" dxfId="194" priority="4" operator="notEqual">
      <formula>SUM(H56:H66)</formula>
    </cfRule>
  </conditionalFormatting>
  <conditionalFormatting sqref="K67">
    <cfRule type="cellIs" dxfId="193" priority="3" operator="notEqual">
      <formula>SUM(K56:K66)</formula>
    </cfRule>
  </conditionalFormatting>
  <conditionalFormatting sqref="N67">
    <cfRule type="cellIs" dxfId="192" priority="2" operator="notEqual">
      <formula>SUM(N56:N66)</formula>
    </cfRule>
  </conditionalFormatting>
  <conditionalFormatting sqref="D32:D43">
    <cfRule type="cellIs" dxfId="19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73</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5</v>
      </c>
      <c r="E8" s="53">
        <v>0.125</v>
      </c>
      <c r="F8" s="44">
        <v>77276.194900000002</v>
      </c>
      <c r="G8" s="66">
        <v>0.2</v>
      </c>
      <c r="H8" s="43">
        <v>3</v>
      </c>
      <c r="I8" s="44">
        <v>95061.763948000007</v>
      </c>
      <c r="J8" s="74">
        <v>0.33333299999999999</v>
      </c>
      <c r="K8" s="44">
        <v>2</v>
      </c>
      <c r="L8" s="44">
        <v>50597.841328000002</v>
      </c>
      <c r="M8" s="66">
        <v>0</v>
      </c>
      <c r="N8" s="43">
        <v>0</v>
      </c>
      <c r="O8" s="44">
        <v>0</v>
      </c>
      <c r="P8" s="74">
        <v>0</v>
      </c>
    </row>
    <row r="9" spans="1:16" ht="15" customHeight="1" x14ac:dyDescent="0.2">
      <c r="A9" s="120"/>
      <c r="B9" s="123"/>
      <c r="C9" s="84" t="s">
        <v>47</v>
      </c>
      <c r="D9" s="44">
        <v>37</v>
      </c>
      <c r="E9" s="53">
        <v>0.15481200000000001</v>
      </c>
      <c r="F9" s="44">
        <v>116881.950377</v>
      </c>
      <c r="G9" s="66">
        <v>0</v>
      </c>
      <c r="H9" s="43">
        <v>8</v>
      </c>
      <c r="I9" s="44">
        <v>127791.008332</v>
      </c>
      <c r="J9" s="74">
        <v>0</v>
      </c>
      <c r="K9" s="44">
        <v>29</v>
      </c>
      <c r="L9" s="44">
        <v>113872.55508000001</v>
      </c>
      <c r="M9" s="66">
        <v>0</v>
      </c>
      <c r="N9" s="43">
        <v>0</v>
      </c>
      <c r="O9" s="44">
        <v>0</v>
      </c>
      <c r="P9" s="74">
        <v>0</v>
      </c>
    </row>
    <row r="10" spans="1:16" ht="15" customHeight="1" x14ac:dyDescent="0.2">
      <c r="A10" s="120"/>
      <c r="B10" s="123"/>
      <c r="C10" s="84" t="s">
        <v>48</v>
      </c>
      <c r="D10" s="44">
        <v>276</v>
      </c>
      <c r="E10" s="53">
        <v>0.15148200000000001</v>
      </c>
      <c r="F10" s="44">
        <v>143585.48703700001</v>
      </c>
      <c r="G10" s="66">
        <v>0.112319</v>
      </c>
      <c r="H10" s="43">
        <v>93</v>
      </c>
      <c r="I10" s="44">
        <v>148969.02710000001</v>
      </c>
      <c r="J10" s="74">
        <v>0.16128999999999999</v>
      </c>
      <c r="K10" s="44">
        <v>183</v>
      </c>
      <c r="L10" s="44">
        <v>140849.58962799999</v>
      </c>
      <c r="M10" s="66">
        <v>8.7431999999999996E-2</v>
      </c>
      <c r="N10" s="43">
        <v>0</v>
      </c>
      <c r="O10" s="44">
        <v>0</v>
      </c>
      <c r="P10" s="74">
        <v>0</v>
      </c>
    </row>
    <row r="11" spans="1:16" ht="15" customHeight="1" x14ac:dyDescent="0.2">
      <c r="A11" s="120"/>
      <c r="B11" s="123"/>
      <c r="C11" s="84" t="s">
        <v>49</v>
      </c>
      <c r="D11" s="44">
        <v>716</v>
      </c>
      <c r="E11" s="53">
        <v>0.13742799999999999</v>
      </c>
      <c r="F11" s="44">
        <v>163778.942033</v>
      </c>
      <c r="G11" s="66">
        <v>0.26117299999999999</v>
      </c>
      <c r="H11" s="43">
        <v>269</v>
      </c>
      <c r="I11" s="44">
        <v>182593.331359</v>
      </c>
      <c r="J11" s="74">
        <v>0.44237900000000002</v>
      </c>
      <c r="K11" s="44">
        <v>447</v>
      </c>
      <c r="L11" s="44">
        <v>152456.63615199999</v>
      </c>
      <c r="M11" s="66">
        <v>0.15212500000000001</v>
      </c>
      <c r="N11" s="43">
        <v>0</v>
      </c>
      <c r="O11" s="44">
        <v>0</v>
      </c>
      <c r="P11" s="74">
        <v>0</v>
      </c>
    </row>
    <row r="12" spans="1:16" ht="15" customHeight="1" x14ac:dyDescent="0.2">
      <c r="A12" s="120"/>
      <c r="B12" s="123"/>
      <c r="C12" s="84" t="s">
        <v>50</v>
      </c>
      <c r="D12" s="44">
        <v>806</v>
      </c>
      <c r="E12" s="53">
        <v>9.8532999999999996E-2</v>
      </c>
      <c r="F12" s="44">
        <v>188235.037984</v>
      </c>
      <c r="G12" s="66">
        <v>0.42679899999999998</v>
      </c>
      <c r="H12" s="43">
        <v>298</v>
      </c>
      <c r="I12" s="44">
        <v>207919.66354899999</v>
      </c>
      <c r="J12" s="74">
        <v>0.62416099999999997</v>
      </c>
      <c r="K12" s="44">
        <v>508</v>
      </c>
      <c r="L12" s="44">
        <v>176687.757633</v>
      </c>
      <c r="M12" s="66">
        <v>0.31102400000000002</v>
      </c>
      <c r="N12" s="43">
        <v>0</v>
      </c>
      <c r="O12" s="44">
        <v>0</v>
      </c>
      <c r="P12" s="74">
        <v>0</v>
      </c>
    </row>
    <row r="13" spans="1:16" ht="15" customHeight="1" x14ac:dyDescent="0.2">
      <c r="A13" s="120"/>
      <c r="B13" s="123"/>
      <c r="C13" s="84" t="s">
        <v>51</v>
      </c>
      <c r="D13" s="44">
        <v>686</v>
      </c>
      <c r="E13" s="53">
        <v>8.9967000000000005E-2</v>
      </c>
      <c r="F13" s="44">
        <v>206376.68074800001</v>
      </c>
      <c r="G13" s="66">
        <v>0.58309</v>
      </c>
      <c r="H13" s="43">
        <v>232</v>
      </c>
      <c r="I13" s="44">
        <v>227023.57372300001</v>
      </c>
      <c r="J13" s="74">
        <v>0.75</v>
      </c>
      <c r="K13" s="44">
        <v>454</v>
      </c>
      <c r="L13" s="44">
        <v>195825.84557100001</v>
      </c>
      <c r="M13" s="66">
        <v>0.49779699999999999</v>
      </c>
      <c r="N13" s="43">
        <v>0</v>
      </c>
      <c r="O13" s="44">
        <v>0</v>
      </c>
      <c r="P13" s="74">
        <v>0</v>
      </c>
    </row>
    <row r="14" spans="1:16" s="3" customFormat="1" ht="15" customHeight="1" x14ac:dyDescent="0.2">
      <c r="A14" s="120"/>
      <c r="B14" s="123"/>
      <c r="C14" s="84" t="s">
        <v>52</v>
      </c>
      <c r="D14" s="35">
        <v>500</v>
      </c>
      <c r="E14" s="55">
        <v>7.3421E-2</v>
      </c>
      <c r="F14" s="35">
        <v>221783.890617</v>
      </c>
      <c r="G14" s="68">
        <v>0.79200000000000004</v>
      </c>
      <c r="H14" s="43">
        <v>169</v>
      </c>
      <c r="I14" s="44">
        <v>215191.271511</v>
      </c>
      <c r="J14" s="74">
        <v>0.70414200000000005</v>
      </c>
      <c r="K14" s="35">
        <v>331</v>
      </c>
      <c r="L14" s="35">
        <v>225149.91064399999</v>
      </c>
      <c r="M14" s="68">
        <v>0.83685799999999999</v>
      </c>
      <c r="N14" s="43">
        <v>0</v>
      </c>
      <c r="O14" s="44">
        <v>0</v>
      </c>
      <c r="P14" s="74">
        <v>0</v>
      </c>
    </row>
    <row r="15" spans="1:16" ht="15" customHeight="1" x14ac:dyDescent="0.2">
      <c r="A15" s="120"/>
      <c r="B15" s="123"/>
      <c r="C15" s="84" t="s">
        <v>53</v>
      </c>
      <c r="D15" s="44">
        <v>441</v>
      </c>
      <c r="E15" s="53">
        <v>7.4543999999999999E-2</v>
      </c>
      <c r="F15" s="44">
        <v>216607.15459399999</v>
      </c>
      <c r="G15" s="66">
        <v>0.62811799999999995</v>
      </c>
      <c r="H15" s="43">
        <v>136</v>
      </c>
      <c r="I15" s="44">
        <v>209195.592382</v>
      </c>
      <c r="J15" s="74">
        <v>0.514706</v>
      </c>
      <c r="K15" s="44">
        <v>305</v>
      </c>
      <c r="L15" s="44">
        <v>219911.982334</v>
      </c>
      <c r="M15" s="66">
        <v>0.67868899999999999</v>
      </c>
      <c r="N15" s="43">
        <v>0</v>
      </c>
      <c r="O15" s="44">
        <v>0</v>
      </c>
      <c r="P15" s="74">
        <v>0</v>
      </c>
    </row>
    <row r="16" spans="1:16" ht="15" customHeight="1" x14ac:dyDescent="0.2">
      <c r="A16" s="120"/>
      <c r="B16" s="123"/>
      <c r="C16" s="84" t="s">
        <v>54</v>
      </c>
      <c r="D16" s="44">
        <v>264</v>
      </c>
      <c r="E16" s="53">
        <v>5.9433E-2</v>
      </c>
      <c r="F16" s="44">
        <v>207870.21898899999</v>
      </c>
      <c r="G16" s="66">
        <v>0.46969699999999998</v>
      </c>
      <c r="H16" s="43">
        <v>88</v>
      </c>
      <c r="I16" s="44">
        <v>194590.30067299999</v>
      </c>
      <c r="J16" s="74">
        <v>0.32954499999999998</v>
      </c>
      <c r="K16" s="44">
        <v>176</v>
      </c>
      <c r="L16" s="44">
        <v>214510.178147</v>
      </c>
      <c r="M16" s="66">
        <v>0.53977299999999995</v>
      </c>
      <c r="N16" s="43">
        <v>0</v>
      </c>
      <c r="O16" s="44">
        <v>0</v>
      </c>
      <c r="P16" s="74">
        <v>0</v>
      </c>
    </row>
    <row r="17" spans="1:16" ht="15" customHeight="1" x14ac:dyDescent="0.2">
      <c r="A17" s="120"/>
      <c r="B17" s="123"/>
      <c r="C17" s="84" t="s">
        <v>55</v>
      </c>
      <c r="D17" s="44">
        <v>290</v>
      </c>
      <c r="E17" s="53">
        <v>8.2199999999999995E-2</v>
      </c>
      <c r="F17" s="44">
        <v>216375.443371</v>
      </c>
      <c r="G17" s="66">
        <v>0.36206899999999997</v>
      </c>
      <c r="H17" s="43">
        <v>126</v>
      </c>
      <c r="I17" s="44">
        <v>212497.028219</v>
      </c>
      <c r="J17" s="74">
        <v>0.16666700000000001</v>
      </c>
      <c r="K17" s="44">
        <v>164</v>
      </c>
      <c r="L17" s="44">
        <v>219355.20135399999</v>
      </c>
      <c r="M17" s="66">
        <v>0.51219499999999996</v>
      </c>
      <c r="N17" s="43">
        <v>0</v>
      </c>
      <c r="O17" s="44">
        <v>0</v>
      </c>
      <c r="P17" s="74">
        <v>0</v>
      </c>
    </row>
    <row r="18" spans="1:16" s="3" customFormat="1" ht="15" customHeight="1" x14ac:dyDescent="0.2">
      <c r="A18" s="120"/>
      <c r="B18" s="123"/>
      <c r="C18" s="84" t="s">
        <v>56</v>
      </c>
      <c r="D18" s="35">
        <v>372</v>
      </c>
      <c r="E18" s="55">
        <v>6.7183999999999994E-2</v>
      </c>
      <c r="F18" s="35">
        <v>243023.78588400001</v>
      </c>
      <c r="G18" s="68">
        <v>0.33333299999999999</v>
      </c>
      <c r="H18" s="43">
        <v>131</v>
      </c>
      <c r="I18" s="44">
        <v>201836.663229</v>
      </c>
      <c r="J18" s="74">
        <v>6.8701999999999999E-2</v>
      </c>
      <c r="K18" s="35">
        <v>241</v>
      </c>
      <c r="L18" s="35">
        <v>265411.806912</v>
      </c>
      <c r="M18" s="68">
        <v>0.47717799999999999</v>
      </c>
      <c r="N18" s="43">
        <v>0</v>
      </c>
      <c r="O18" s="44">
        <v>0</v>
      </c>
      <c r="P18" s="74">
        <v>0</v>
      </c>
    </row>
    <row r="19" spans="1:16" s="3" customFormat="1" ht="15" customHeight="1" x14ac:dyDescent="0.2">
      <c r="A19" s="121"/>
      <c r="B19" s="124"/>
      <c r="C19" s="85" t="s">
        <v>9</v>
      </c>
      <c r="D19" s="46">
        <v>4393</v>
      </c>
      <c r="E19" s="54">
        <v>8.9019000000000001E-2</v>
      </c>
      <c r="F19" s="46">
        <v>197893.316387</v>
      </c>
      <c r="G19" s="67">
        <v>0.452766</v>
      </c>
      <c r="H19" s="87">
        <v>1553</v>
      </c>
      <c r="I19" s="46">
        <v>202231.72453499999</v>
      </c>
      <c r="J19" s="75">
        <v>0.47842899999999999</v>
      </c>
      <c r="K19" s="46">
        <v>2840</v>
      </c>
      <c r="L19" s="46">
        <v>195520.940382</v>
      </c>
      <c r="M19" s="67">
        <v>0.43873200000000001</v>
      </c>
      <c r="N19" s="87">
        <v>0</v>
      </c>
      <c r="O19" s="46">
        <v>0</v>
      </c>
      <c r="P19" s="75">
        <v>0</v>
      </c>
    </row>
    <row r="20" spans="1:16" ht="15" customHeight="1" x14ac:dyDescent="0.2">
      <c r="A20" s="119">
        <v>2</v>
      </c>
      <c r="B20" s="122" t="s">
        <v>57</v>
      </c>
      <c r="C20" s="84" t="s">
        <v>46</v>
      </c>
      <c r="D20" s="44">
        <v>9</v>
      </c>
      <c r="E20" s="53">
        <v>0.22500000000000001</v>
      </c>
      <c r="F20" s="44">
        <v>73561.666666999998</v>
      </c>
      <c r="G20" s="66">
        <v>0</v>
      </c>
      <c r="H20" s="43">
        <v>4</v>
      </c>
      <c r="I20" s="44">
        <v>33755.75</v>
      </c>
      <c r="J20" s="74">
        <v>0</v>
      </c>
      <c r="K20" s="44">
        <v>5</v>
      </c>
      <c r="L20" s="44">
        <v>105406.39999999999</v>
      </c>
      <c r="M20" s="66">
        <v>0</v>
      </c>
      <c r="N20" s="43">
        <v>0</v>
      </c>
      <c r="O20" s="44">
        <v>0</v>
      </c>
      <c r="P20" s="74">
        <v>0</v>
      </c>
    </row>
    <row r="21" spans="1:16" ht="15" customHeight="1" x14ac:dyDescent="0.2">
      <c r="A21" s="120"/>
      <c r="B21" s="123"/>
      <c r="C21" s="84" t="s">
        <v>47</v>
      </c>
      <c r="D21" s="44">
        <v>95</v>
      </c>
      <c r="E21" s="53">
        <v>0.39749000000000001</v>
      </c>
      <c r="F21" s="44">
        <v>124830.63157899999</v>
      </c>
      <c r="G21" s="66">
        <v>4.2104999999999997E-2</v>
      </c>
      <c r="H21" s="43">
        <v>29</v>
      </c>
      <c r="I21" s="44">
        <v>138143.06896599999</v>
      </c>
      <c r="J21" s="74">
        <v>0.103448</v>
      </c>
      <c r="K21" s="44">
        <v>66</v>
      </c>
      <c r="L21" s="44">
        <v>118981.227273</v>
      </c>
      <c r="M21" s="66">
        <v>1.5152000000000001E-2</v>
      </c>
      <c r="N21" s="43">
        <v>0</v>
      </c>
      <c r="O21" s="44">
        <v>0</v>
      </c>
      <c r="P21" s="74">
        <v>0</v>
      </c>
    </row>
    <row r="22" spans="1:16" ht="15" customHeight="1" x14ac:dyDescent="0.2">
      <c r="A22" s="120"/>
      <c r="B22" s="123"/>
      <c r="C22" s="84" t="s">
        <v>48</v>
      </c>
      <c r="D22" s="44">
        <v>480</v>
      </c>
      <c r="E22" s="53">
        <v>0.26344699999999999</v>
      </c>
      <c r="F22" s="44">
        <v>146464.41666700001</v>
      </c>
      <c r="G22" s="66">
        <v>5.2082999999999997E-2</v>
      </c>
      <c r="H22" s="43">
        <v>204</v>
      </c>
      <c r="I22" s="44">
        <v>152383.46568600001</v>
      </c>
      <c r="J22" s="74">
        <v>5.8824000000000001E-2</v>
      </c>
      <c r="K22" s="44">
        <v>276</v>
      </c>
      <c r="L22" s="44">
        <v>142089.46739100001</v>
      </c>
      <c r="M22" s="66">
        <v>4.7100999999999997E-2</v>
      </c>
      <c r="N22" s="43">
        <v>0</v>
      </c>
      <c r="O22" s="44">
        <v>0</v>
      </c>
      <c r="P22" s="74">
        <v>0</v>
      </c>
    </row>
    <row r="23" spans="1:16" ht="15" customHeight="1" x14ac:dyDescent="0.2">
      <c r="A23" s="120"/>
      <c r="B23" s="123"/>
      <c r="C23" s="84" t="s">
        <v>49</v>
      </c>
      <c r="D23" s="44">
        <v>427</v>
      </c>
      <c r="E23" s="53">
        <v>8.1958000000000003E-2</v>
      </c>
      <c r="F23" s="44">
        <v>161102.54332600001</v>
      </c>
      <c r="G23" s="66">
        <v>0.14519899999999999</v>
      </c>
      <c r="H23" s="43">
        <v>173</v>
      </c>
      <c r="I23" s="44">
        <v>160025.36994199999</v>
      </c>
      <c r="J23" s="74">
        <v>0.13872799999999999</v>
      </c>
      <c r="K23" s="44">
        <v>254</v>
      </c>
      <c r="L23" s="44">
        <v>161836.20866100001</v>
      </c>
      <c r="M23" s="66">
        <v>0.14960599999999999</v>
      </c>
      <c r="N23" s="43">
        <v>0</v>
      </c>
      <c r="O23" s="44">
        <v>0</v>
      </c>
      <c r="P23" s="74">
        <v>0</v>
      </c>
    </row>
    <row r="24" spans="1:16" ht="15" customHeight="1" x14ac:dyDescent="0.2">
      <c r="A24" s="120"/>
      <c r="B24" s="123"/>
      <c r="C24" s="84" t="s">
        <v>50</v>
      </c>
      <c r="D24" s="44">
        <v>391</v>
      </c>
      <c r="E24" s="53">
        <v>4.7800000000000002E-2</v>
      </c>
      <c r="F24" s="44">
        <v>189081.95652199999</v>
      </c>
      <c r="G24" s="66">
        <v>0.35549900000000001</v>
      </c>
      <c r="H24" s="43">
        <v>145</v>
      </c>
      <c r="I24" s="44">
        <v>196013.255172</v>
      </c>
      <c r="J24" s="74">
        <v>0.4</v>
      </c>
      <c r="K24" s="44">
        <v>246</v>
      </c>
      <c r="L24" s="44">
        <v>184996.43495900001</v>
      </c>
      <c r="M24" s="66">
        <v>0.32926800000000001</v>
      </c>
      <c r="N24" s="43">
        <v>0</v>
      </c>
      <c r="O24" s="44">
        <v>0</v>
      </c>
      <c r="P24" s="74">
        <v>0</v>
      </c>
    </row>
    <row r="25" spans="1:16" ht="15" customHeight="1" x14ac:dyDescent="0.2">
      <c r="A25" s="120"/>
      <c r="B25" s="123"/>
      <c r="C25" s="84" t="s">
        <v>51</v>
      </c>
      <c r="D25" s="44">
        <v>265</v>
      </c>
      <c r="E25" s="53">
        <v>3.4754E-2</v>
      </c>
      <c r="F25" s="44">
        <v>198225.637736</v>
      </c>
      <c r="G25" s="66">
        <v>0.388679</v>
      </c>
      <c r="H25" s="43">
        <v>83</v>
      </c>
      <c r="I25" s="44">
        <v>209705.28915699999</v>
      </c>
      <c r="J25" s="74">
        <v>0.48192800000000002</v>
      </c>
      <c r="K25" s="44">
        <v>182</v>
      </c>
      <c r="L25" s="44">
        <v>192990.41208800001</v>
      </c>
      <c r="M25" s="66">
        <v>0.34615400000000002</v>
      </c>
      <c r="N25" s="43">
        <v>0</v>
      </c>
      <c r="O25" s="44">
        <v>0</v>
      </c>
      <c r="P25" s="74">
        <v>0</v>
      </c>
    </row>
    <row r="26" spans="1:16" s="3" customFormat="1" ht="15" customHeight="1" x14ac:dyDescent="0.2">
      <c r="A26" s="120"/>
      <c r="B26" s="123"/>
      <c r="C26" s="84" t="s">
        <v>52</v>
      </c>
      <c r="D26" s="35">
        <v>176</v>
      </c>
      <c r="E26" s="55">
        <v>2.5843999999999999E-2</v>
      </c>
      <c r="F26" s="35">
        <v>202841.77840899999</v>
      </c>
      <c r="G26" s="68">
        <v>0.42613600000000001</v>
      </c>
      <c r="H26" s="43">
        <v>66</v>
      </c>
      <c r="I26" s="44">
        <v>216402.121212</v>
      </c>
      <c r="J26" s="74">
        <v>0.484848</v>
      </c>
      <c r="K26" s="35">
        <v>110</v>
      </c>
      <c r="L26" s="35">
        <v>194705.57272699999</v>
      </c>
      <c r="M26" s="68">
        <v>0.39090900000000001</v>
      </c>
      <c r="N26" s="43">
        <v>0</v>
      </c>
      <c r="O26" s="44">
        <v>0</v>
      </c>
      <c r="P26" s="74">
        <v>0</v>
      </c>
    </row>
    <row r="27" spans="1:16" ht="15" customHeight="1" x14ac:dyDescent="0.2">
      <c r="A27" s="120"/>
      <c r="B27" s="123"/>
      <c r="C27" s="84" t="s">
        <v>53</v>
      </c>
      <c r="D27" s="44">
        <v>125</v>
      </c>
      <c r="E27" s="53">
        <v>2.1128999999999998E-2</v>
      </c>
      <c r="F27" s="44">
        <v>210664.83199999999</v>
      </c>
      <c r="G27" s="66">
        <v>0.53600000000000003</v>
      </c>
      <c r="H27" s="43">
        <v>45</v>
      </c>
      <c r="I27" s="44">
        <v>182751.64444400001</v>
      </c>
      <c r="J27" s="74">
        <v>0.33333299999999999</v>
      </c>
      <c r="K27" s="44">
        <v>80</v>
      </c>
      <c r="L27" s="44">
        <v>226366</v>
      </c>
      <c r="M27" s="66">
        <v>0.65</v>
      </c>
      <c r="N27" s="43">
        <v>0</v>
      </c>
      <c r="O27" s="44">
        <v>0</v>
      </c>
      <c r="P27" s="74">
        <v>0</v>
      </c>
    </row>
    <row r="28" spans="1:16" ht="15" customHeight="1" x14ac:dyDescent="0.2">
      <c r="A28" s="120"/>
      <c r="B28" s="123"/>
      <c r="C28" s="84" t="s">
        <v>54</v>
      </c>
      <c r="D28" s="44">
        <v>45</v>
      </c>
      <c r="E28" s="53">
        <v>1.0130999999999999E-2</v>
      </c>
      <c r="F28" s="44">
        <v>232438.977778</v>
      </c>
      <c r="G28" s="66">
        <v>0.466667</v>
      </c>
      <c r="H28" s="43">
        <v>18</v>
      </c>
      <c r="I28" s="44">
        <v>225350.61111100001</v>
      </c>
      <c r="J28" s="74">
        <v>0.5</v>
      </c>
      <c r="K28" s="44">
        <v>27</v>
      </c>
      <c r="L28" s="44">
        <v>237164.55555600001</v>
      </c>
      <c r="M28" s="66">
        <v>0.44444400000000001</v>
      </c>
      <c r="N28" s="43">
        <v>0</v>
      </c>
      <c r="O28" s="44">
        <v>0</v>
      </c>
      <c r="P28" s="74">
        <v>0</v>
      </c>
    </row>
    <row r="29" spans="1:16" ht="15" customHeight="1" x14ac:dyDescent="0.2">
      <c r="A29" s="120"/>
      <c r="B29" s="123"/>
      <c r="C29" s="84" t="s">
        <v>55</v>
      </c>
      <c r="D29" s="44">
        <v>26</v>
      </c>
      <c r="E29" s="53">
        <v>7.3699999999999998E-3</v>
      </c>
      <c r="F29" s="44">
        <v>232858.38461499999</v>
      </c>
      <c r="G29" s="66">
        <v>0.230769</v>
      </c>
      <c r="H29" s="43">
        <v>10</v>
      </c>
      <c r="I29" s="44">
        <v>193350.7</v>
      </c>
      <c r="J29" s="74">
        <v>0.1</v>
      </c>
      <c r="K29" s="44">
        <v>16</v>
      </c>
      <c r="L29" s="44">
        <v>257550.6875</v>
      </c>
      <c r="M29" s="66">
        <v>0.3125</v>
      </c>
      <c r="N29" s="43">
        <v>0</v>
      </c>
      <c r="O29" s="44">
        <v>0</v>
      </c>
      <c r="P29" s="74">
        <v>0</v>
      </c>
    </row>
    <row r="30" spans="1:16" s="3" customFormat="1" ht="15" customHeight="1" x14ac:dyDescent="0.2">
      <c r="A30" s="120"/>
      <c r="B30" s="123"/>
      <c r="C30" s="84" t="s">
        <v>56</v>
      </c>
      <c r="D30" s="35">
        <v>23</v>
      </c>
      <c r="E30" s="55">
        <v>4.1539999999999997E-3</v>
      </c>
      <c r="F30" s="35">
        <v>148371.52173899999</v>
      </c>
      <c r="G30" s="68">
        <v>8.6957000000000007E-2</v>
      </c>
      <c r="H30" s="43">
        <v>19</v>
      </c>
      <c r="I30" s="44">
        <v>120355.789474</v>
      </c>
      <c r="J30" s="74">
        <v>0.105263</v>
      </c>
      <c r="K30" s="35">
        <v>4</v>
      </c>
      <c r="L30" s="35">
        <v>281446.25</v>
      </c>
      <c r="M30" s="68">
        <v>0</v>
      </c>
      <c r="N30" s="43">
        <v>0</v>
      </c>
      <c r="O30" s="44">
        <v>0</v>
      </c>
      <c r="P30" s="74">
        <v>0</v>
      </c>
    </row>
    <row r="31" spans="1:16" s="3" customFormat="1" ht="15" customHeight="1" x14ac:dyDescent="0.2">
      <c r="A31" s="121"/>
      <c r="B31" s="124"/>
      <c r="C31" s="85" t="s">
        <v>9</v>
      </c>
      <c r="D31" s="46">
        <v>2062</v>
      </c>
      <c r="E31" s="54">
        <v>4.1784000000000002E-2</v>
      </c>
      <c r="F31" s="46">
        <v>174604.93889399999</v>
      </c>
      <c r="G31" s="67">
        <v>0.244423</v>
      </c>
      <c r="H31" s="87">
        <v>796</v>
      </c>
      <c r="I31" s="46">
        <v>175279.134422</v>
      </c>
      <c r="J31" s="75">
        <v>0.24623100000000001</v>
      </c>
      <c r="K31" s="46">
        <v>1266</v>
      </c>
      <c r="L31" s="46">
        <v>174181.037125</v>
      </c>
      <c r="M31" s="67">
        <v>0.243286</v>
      </c>
      <c r="N31" s="87">
        <v>0</v>
      </c>
      <c r="O31" s="46">
        <v>0</v>
      </c>
      <c r="P31" s="75">
        <v>0</v>
      </c>
    </row>
    <row r="32" spans="1:16" ht="15" customHeight="1" x14ac:dyDescent="0.2">
      <c r="A32" s="119">
        <v>3</v>
      </c>
      <c r="B32" s="122" t="s">
        <v>58</v>
      </c>
      <c r="C32" s="84" t="s">
        <v>46</v>
      </c>
      <c r="D32" s="44">
        <v>4</v>
      </c>
      <c r="E32" s="44">
        <v>0</v>
      </c>
      <c r="F32" s="44">
        <v>-3714.528233</v>
      </c>
      <c r="G32" s="66">
        <v>-0.2</v>
      </c>
      <c r="H32" s="43">
        <v>1</v>
      </c>
      <c r="I32" s="44">
        <v>-61306.013948</v>
      </c>
      <c r="J32" s="74">
        <v>-0.33333299999999999</v>
      </c>
      <c r="K32" s="44">
        <v>3</v>
      </c>
      <c r="L32" s="44">
        <v>54808.558671999999</v>
      </c>
      <c r="M32" s="66">
        <v>0</v>
      </c>
      <c r="N32" s="43">
        <v>0</v>
      </c>
      <c r="O32" s="44">
        <v>0</v>
      </c>
      <c r="P32" s="74">
        <v>0</v>
      </c>
    </row>
    <row r="33" spans="1:16" ht="15" customHeight="1" x14ac:dyDescent="0.2">
      <c r="A33" s="120"/>
      <c r="B33" s="123"/>
      <c r="C33" s="84" t="s">
        <v>47</v>
      </c>
      <c r="D33" s="44">
        <v>58</v>
      </c>
      <c r="E33" s="44">
        <v>0</v>
      </c>
      <c r="F33" s="44">
        <v>7948.6812010000003</v>
      </c>
      <c r="G33" s="66">
        <v>4.2104999999999997E-2</v>
      </c>
      <c r="H33" s="43">
        <v>21</v>
      </c>
      <c r="I33" s="44">
        <v>10352.060633999999</v>
      </c>
      <c r="J33" s="74">
        <v>0.103448</v>
      </c>
      <c r="K33" s="44">
        <v>37</v>
      </c>
      <c r="L33" s="44">
        <v>5108.6721930000003</v>
      </c>
      <c r="M33" s="66">
        <v>1.5152000000000001E-2</v>
      </c>
      <c r="N33" s="43">
        <v>0</v>
      </c>
      <c r="O33" s="44">
        <v>0</v>
      </c>
      <c r="P33" s="74">
        <v>0</v>
      </c>
    </row>
    <row r="34" spans="1:16" ht="15" customHeight="1" x14ac:dyDescent="0.2">
      <c r="A34" s="120"/>
      <c r="B34" s="123"/>
      <c r="C34" s="84" t="s">
        <v>48</v>
      </c>
      <c r="D34" s="44">
        <v>204</v>
      </c>
      <c r="E34" s="44">
        <v>0</v>
      </c>
      <c r="F34" s="44">
        <v>2878.9296290000002</v>
      </c>
      <c r="G34" s="66">
        <v>-6.0235999999999998E-2</v>
      </c>
      <c r="H34" s="43">
        <v>111</v>
      </c>
      <c r="I34" s="44">
        <v>3414.4385860000002</v>
      </c>
      <c r="J34" s="74">
        <v>-0.102467</v>
      </c>
      <c r="K34" s="44">
        <v>93</v>
      </c>
      <c r="L34" s="44">
        <v>1239.877763</v>
      </c>
      <c r="M34" s="66">
        <v>-4.0329999999999998E-2</v>
      </c>
      <c r="N34" s="43">
        <v>0</v>
      </c>
      <c r="O34" s="44">
        <v>0</v>
      </c>
      <c r="P34" s="74">
        <v>0</v>
      </c>
    </row>
    <row r="35" spans="1:16" ht="15" customHeight="1" x14ac:dyDescent="0.2">
      <c r="A35" s="120"/>
      <c r="B35" s="123"/>
      <c r="C35" s="84" t="s">
        <v>49</v>
      </c>
      <c r="D35" s="44">
        <v>-289</v>
      </c>
      <c r="E35" s="44">
        <v>0</v>
      </c>
      <c r="F35" s="44">
        <v>-2676.3987069999998</v>
      </c>
      <c r="G35" s="66">
        <v>-0.11597399999999999</v>
      </c>
      <c r="H35" s="43">
        <v>-96</v>
      </c>
      <c r="I35" s="44">
        <v>-22567.961416999999</v>
      </c>
      <c r="J35" s="74">
        <v>-0.303651</v>
      </c>
      <c r="K35" s="44">
        <v>-193</v>
      </c>
      <c r="L35" s="44">
        <v>9379.57251</v>
      </c>
      <c r="M35" s="66">
        <v>-2.519E-3</v>
      </c>
      <c r="N35" s="43">
        <v>0</v>
      </c>
      <c r="O35" s="44">
        <v>0</v>
      </c>
      <c r="P35" s="74">
        <v>0</v>
      </c>
    </row>
    <row r="36" spans="1:16" ht="15" customHeight="1" x14ac:dyDescent="0.2">
      <c r="A36" s="120"/>
      <c r="B36" s="123"/>
      <c r="C36" s="84" t="s">
        <v>50</v>
      </c>
      <c r="D36" s="44">
        <v>-415</v>
      </c>
      <c r="E36" s="44">
        <v>0</v>
      </c>
      <c r="F36" s="44">
        <v>846.91853800000001</v>
      </c>
      <c r="G36" s="66">
        <v>-7.1300000000000002E-2</v>
      </c>
      <c r="H36" s="43">
        <v>-153</v>
      </c>
      <c r="I36" s="44">
        <v>-11906.408377</v>
      </c>
      <c r="J36" s="74">
        <v>-0.224161</v>
      </c>
      <c r="K36" s="44">
        <v>-262</v>
      </c>
      <c r="L36" s="44">
        <v>8308.6773269999994</v>
      </c>
      <c r="M36" s="66">
        <v>1.8245000000000001E-2</v>
      </c>
      <c r="N36" s="43">
        <v>0</v>
      </c>
      <c r="O36" s="44">
        <v>0</v>
      </c>
      <c r="P36" s="74">
        <v>0</v>
      </c>
    </row>
    <row r="37" spans="1:16" ht="15" customHeight="1" x14ac:dyDescent="0.2">
      <c r="A37" s="120"/>
      <c r="B37" s="123"/>
      <c r="C37" s="84" t="s">
        <v>51</v>
      </c>
      <c r="D37" s="44">
        <v>-421</v>
      </c>
      <c r="E37" s="44">
        <v>0</v>
      </c>
      <c r="F37" s="44">
        <v>-8151.0430120000001</v>
      </c>
      <c r="G37" s="66">
        <v>-0.194411</v>
      </c>
      <c r="H37" s="43">
        <v>-149</v>
      </c>
      <c r="I37" s="44">
        <v>-17318.284565999998</v>
      </c>
      <c r="J37" s="74">
        <v>-0.26807199999999998</v>
      </c>
      <c r="K37" s="44">
        <v>-272</v>
      </c>
      <c r="L37" s="44">
        <v>-2835.4334829999998</v>
      </c>
      <c r="M37" s="66">
        <v>-0.151644</v>
      </c>
      <c r="N37" s="43">
        <v>0</v>
      </c>
      <c r="O37" s="44">
        <v>0</v>
      </c>
      <c r="P37" s="74">
        <v>0</v>
      </c>
    </row>
    <row r="38" spans="1:16" s="3" customFormat="1" ht="15" customHeight="1" x14ac:dyDescent="0.2">
      <c r="A38" s="120"/>
      <c r="B38" s="123"/>
      <c r="C38" s="84" t="s">
        <v>52</v>
      </c>
      <c r="D38" s="35">
        <v>-324</v>
      </c>
      <c r="E38" s="35">
        <v>0</v>
      </c>
      <c r="F38" s="35">
        <v>-18942.112207999999</v>
      </c>
      <c r="G38" s="68">
        <v>-0.36586400000000002</v>
      </c>
      <c r="H38" s="43">
        <v>-103</v>
      </c>
      <c r="I38" s="44">
        <v>1210.8497010000001</v>
      </c>
      <c r="J38" s="74">
        <v>-0.21929399999999999</v>
      </c>
      <c r="K38" s="35">
        <v>-221</v>
      </c>
      <c r="L38" s="35">
        <v>-30444.337916</v>
      </c>
      <c r="M38" s="68">
        <v>-0.44594899999999998</v>
      </c>
      <c r="N38" s="43">
        <v>0</v>
      </c>
      <c r="O38" s="44">
        <v>0</v>
      </c>
      <c r="P38" s="74">
        <v>0</v>
      </c>
    </row>
    <row r="39" spans="1:16" ht="15" customHeight="1" x14ac:dyDescent="0.2">
      <c r="A39" s="120"/>
      <c r="B39" s="123"/>
      <c r="C39" s="84" t="s">
        <v>53</v>
      </c>
      <c r="D39" s="44">
        <v>-316</v>
      </c>
      <c r="E39" s="44">
        <v>0</v>
      </c>
      <c r="F39" s="44">
        <v>-5942.3225940000002</v>
      </c>
      <c r="G39" s="66">
        <v>-9.2118000000000005E-2</v>
      </c>
      <c r="H39" s="43">
        <v>-91</v>
      </c>
      <c r="I39" s="44">
        <v>-26443.947937000001</v>
      </c>
      <c r="J39" s="74">
        <v>-0.18137300000000001</v>
      </c>
      <c r="K39" s="44">
        <v>-225</v>
      </c>
      <c r="L39" s="44">
        <v>6454.0176659999997</v>
      </c>
      <c r="M39" s="66">
        <v>-2.8688999999999999E-2</v>
      </c>
      <c r="N39" s="43">
        <v>0</v>
      </c>
      <c r="O39" s="44">
        <v>0</v>
      </c>
      <c r="P39" s="74">
        <v>0</v>
      </c>
    </row>
    <row r="40" spans="1:16" ht="15" customHeight="1" x14ac:dyDescent="0.2">
      <c r="A40" s="120"/>
      <c r="B40" s="123"/>
      <c r="C40" s="84" t="s">
        <v>54</v>
      </c>
      <c r="D40" s="44">
        <v>-219</v>
      </c>
      <c r="E40" s="44">
        <v>0</v>
      </c>
      <c r="F40" s="44">
        <v>24568.758789</v>
      </c>
      <c r="G40" s="66">
        <v>-3.0300000000000001E-3</v>
      </c>
      <c r="H40" s="43">
        <v>-70</v>
      </c>
      <c r="I40" s="44">
        <v>30760.310438</v>
      </c>
      <c r="J40" s="74">
        <v>0.170455</v>
      </c>
      <c r="K40" s="44">
        <v>-149</v>
      </c>
      <c r="L40" s="44">
        <v>22654.377409000001</v>
      </c>
      <c r="M40" s="66">
        <v>-9.5327999999999996E-2</v>
      </c>
      <c r="N40" s="43">
        <v>0</v>
      </c>
      <c r="O40" s="44">
        <v>0</v>
      </c>
      <c r="P40" s="74">
        <v>0</v>
      </c>
    </row>
    <row r="41" spans="1:16" ht="15" customHeight="1" x14ac:dyDescent="0.2">
      <c r="A41" s="120"/>
      <c r="B41" s="123"/>
      <c r="C41" s="84" t="s">
        <v>55</v>
      </c>
      <c r="D41" s="44">
        <v>-264</v>
      </c>
      <c r="E41" s="44">
        <v>0</v>
      </c>
      <c r="F41" s="44">
        <v>16482.941244000001</v>
      </c>
      <c r="G41" s="66">
        <v>-0.1313</v>
      </c>
      <c r="H41" s="43">
        <v>-116</v>
      </c>
      <c r="I41" s="44">
        <v>-19146.328218999999</v>
      </c>
      <c r="J41" s="74">
        <v>-6.6667000000000004E-2</v>
      </c>
      <c r="K41" s="44">
        <v>-148</v>
      </c>
      <c r="L41" s="44">
        <v>38195.486146000003</v>
      </c>
      <c r="M41" s="66">
        <v>-0.19969500000000001</v>
      </c>
      <c r="N41" s="43">
        <v>0</v>
      </c>
      <c r="O41" s="44">
        <v>0</v>
      </c>
      <c r="P41" s="74">
        <v>0</v>
      </c>
    </row>
    <row r="42" spans="1:16" s="3" customFormat="1" ht="15" customHeight="1" x14ac:dyDescent="0.2">
      <c r="A42" s="120"/>
      <c r="B42" s="123"/>
      <c r="C42" s="84" t="s">
        <v>56</v>
      </c>
      <c r="D42" s="35">
        <v>-349</v>
      </c>
      <c r="E42" s="35">
        <v>0</v>
      </c>
      <c r="F42" s="35">
        <v>-94652.264144999994</v>
      </c>
      <c r="G42" s="68">
        <v>-0.24637700000000001</v>
      </c>
      <c r="H42" s="43">
        <v>-112</v>
      </c>
      <c r="I42" s="44">
        <v>-81480.873754999993</v>
      </c>
      <c r="J42" s="74">
        <v>3.6561000000000003E-2</v>
      </c>
      <c r="K42" s="35">
        <v>-237</v>
      </c>
      <c r="L42" s="35">
        <v>16034.443088</v>
      </c>
      <c r="M42" s="68">
        <v>-0.47717799999999999</v>
      </c>
      <c r="N42" s="43">
        <v>0</v>
      </c>
      <c r="O42" s="44">
        <v>0</v>
      </c>
      <c r="P42" s="74">
        <v>0</v>
      </c>
    </row>
    <row r="43" spans="1:16" s="3" customFormat="1" ht="15" customHeight="1" x14ac:dyDescent="0.2">
      <c r="A43" s="121"/>
      <c r="B43" s="124"/>
      <c r="C43" s="85" t="s">
        <v>9</v>
      </c>
      <c r="D43" s="46">
        <v>-2331</v>
      </c>
      <c r="E43" s="46">
        <v>0</v>
      </c>
      <c r="F43" s="46">
        <v>-23288.377493</v>
      </c>
      <c r="G43" s="67">
        <v>-0.208343</v>
      </c>
      <c r="H43" s="87">
        <v>-757</v>
      </c>
      <c r="I43" s="46">
        <v>-26952.590112999998</v>
      </c>
      <c r="J43" s="75">
        <v>-0.23219799999999999</v>
      </c>
      <c r="K43" s="46">
        <v>-1574</v>
      </c>
      <c r="L43" s="46">
        <v>-21339.903257000002</v>
      </c>
      <c r="M43" s="67">
        <v>-0.19544600000000001</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8</v>
      </c>
      <c r="E45" s="53">
        <v>3.3473000000000003E-2</v>
      </c>
      <c r="F45" s="44">
        <v>133201.875</v>
      </c>
      <c r="G45" s="66">
        <v>0</v>
      </c>
      <c r="H45" s="43">
        <v>2</v>
      </c>
      <c r="I45" s="44">
        <v>126032.5</v>
      </c>
      <c r="J45" s="74">
        <v>0</v>
      </c>
      <c r="K45" s="44">
        <v>6</v>
      </c>
      <c r="L45" s="44">
        <v>135591.66666700001</v>
      </c>
      <c r="M45" s="66">
        <v>0</v>
      </c>
      <c r="N45" s="43">
        <v>0</v>
      </c>
      <c r="O45" s="44">
        <v>0</v>
      </c>
      <c r="P45" s="74">
        <v>0</v>
      </c>
    </row>
    <row r="46" spans="1:16" ht="15" customHeight="1" x14ac:dyDescent="0.2">
      <c r="A46" s="120"/>
      <c r="B46" s="123"/>
      <c r="C46" s="84" t="s">
        <v>48</v>
      </c>
      <c r="D46" s="44">
        <v>117</v>
      </c>
      <c r="E46" s="53">
        <v>6.4214999999999994E-2</v>
      </c>
      <c r="F46" s="44">
        <v>170615.42735000001</v>
      </c>
      <c r="G46" s="66">
        <v>0.119658</v>
      </c>
      <c r="H46" s="43">
        <v>42</v>
      </c>
      <c r="I46" s="44">
        <v>170298.61904799999</v>
      </c>
      <c r="J46" s="74">
        <v>9.5238000000000003E-2</v>
      </c>
      <c r="K46" s="44">
        <v>75</v>
      </c>
      <c r="L46" s="44">
        <v>170792.84</v>
      </c>
      <c r="M46" s="66">
        <v>0.13333300000000001</v>
      </c>
      <c r="N46" s="43">
        <v>0</v>
      </c>
      <c r="O46" s="44">
        <v>0</v>
      </c>
      <c r="P46" s="74">
        <v>0</v>
      </c>
    </row>
    <row r="47" spans="1:16" ht="15" customHeight="1" x14ac:dyDescent="0.2">
      <c r="A47" s="120"/>
      <c r="B47" s="123"/>
      <c r="C47" s="84" t="s">
        <v>49</v>
      </c>
      <c r="D47" s="44">
        <v>398</v>
      </c>
      <c r="E47" s="53">
        <v>7.6392000000000002E-2</v>
      </c>
      <c r="F47" s="44">
        <v>185474.82663299999</v>
      </c>
      <c r="G47" s="66">
        <v>0.27386899999999997</v>
      </c>
      <c r="H47" s="43">
        <v>139</v>
      </c>
      <c r="I47" s="44">
        <v>189071.24460400001</v>
      </c>
      <c r="J47" s="74">
        <v>0.30215799999999998</v>
      </c>
      <c r="K47" s="44">
        <v>259</v>
      </c>
      <c r="L47" s="44">
        <v>183544.70270299999</v>
      </c>
      <c r="M47" s="66">
        <v>0.258687</v>
      </c>
      <c r="N47" s="43">
        <v>0</v>
      </c>
      <c r="O47" s="44">
        <v>0</v>
      </c>
      <c r="P47" s="74">
        <v>0</v>
      </c>
    </row>
    <row r="48" spans="1:16" ht="15" customHeight="1" x14ac:dyDescent="0.2">
      <c r="A48" s="120"/>
      <c r="B48" s="123"/>
      <c r="C48" s="84" t="s">
        <v>50</v>
      </c>
      <c r="D48" s="44">
        <v>618</v>
      </c>
      <c r="E48" s="53">
        <v>7.5550000000000006E-2</v>
      </c>
      <c r="F48" s="44">
        <v>218613.15210400001</v>
      </c>
      <c r="G48" s="66">
        <v>0.55501599999999995</v>
      </c>
      <c r="H48" s="43">
        <v>220</v>
      </c>
      <c r="I48" s="44">
        <v>213767.43636399999</v>
      </c>
      <c r="J48" s="74">
        <v>0.55454499999999995</v>
      </c>
      <c r="K48" s="44">
        <v>398</v>
      </c>
      <c r="L48" s="44">
        <v>221291.68844200001</v>
      </c>
      <c r="M48" s="66">
        <v>0.55527599999999999</v>
      </c>
      <c r="N48" s="43">
        <v>0</v>
      </c>
      <c r="O48" s="44">
        <v>0</v>
      </c>
      <c r="P48" s="74">
        <v>0</v>
      </c>
    </row>
    <row r="49" spans="1:16" ht="15" customHeight="1" x14ac:dyDescent="0.2">
      <c r="A49" s="120"/>
      <c r="B49" s="123"/>
      <c r="C49" s="84" t="s">
        <v>51</v>
      </c>
      <c r="D49" s="44">
        <v>509</v>
      </c>
      <c r="E49" s="53">
        <v>6.6753999999999994E-2</v>
      </c>
      <c r="F49" s="44">
        <v>235590.343811</v>
      </c>
      <c r="G49" s="66">
        <v>0.711198</v>
      </c>
      <c r="H49" s="43">
        <v>183</v>
      </c>
      <c r="I49" s="44">
        <v>242374.721311</v>
      </c>
      <c r="J49" s="74">
        <v>0.74863400000000002</v>
      </c>
      <c r="K49" s="44">
        <v>326</v>
      </c>
      <c r="L49" s="44">
        <v>231781.93558300001</v>
      </c>
      <c r="M49" s="66">
        <v>0.69018400000000002</v>
      </c>
      <c r="N49" s="43">
        <v>0</v>
      </c>
      <c r="O49" s="44">
        <v>0</v>
      </c>
      <c r="P49" s="74">
        <v>0</v>
      </c>
    </row>
    <row r="50" spans="1:16" s="3" customFormat="1" ht="15" customHeight="1" x14ac:dyDescent="0.2">
      <c r="A50" s="120"/>
      <c r="B50" s="123"/>
      <c r="C50" s="84" t="s">
        <v>52</v>
      </c>
      <c r="D50" s="35">
        <v>349</v>
      </c>
      <c r="E50" s="55">
        <v>5.1248000000000002E-2</v>
      </c>
      <c r="F50" s="35">
        <v>253243.43552999999</v>
      </c>
      <c r="G50" s="68">
        <v>0.87105999999999995</v>
      </c>
      <c r="H50" s="43">
        <v>117</v>
      </c>
      <c r="I50" s="44">
        <v>250042.93162399999</v>
      </c>
      <c r="J50" s="74">
        <v>0.88034199999999996</v>
      </c>
      <c r="K50" s="35">
        <v>232</v>
      </c>
      <c r="L50" s="35">
        <v>254857.48275900001</v>
      </c>
      <c r="M50" s="68">
        <v>0.86637900000000001</v>
      </c>
      <c r="N50" s="43">
        <v>0</v>
      </c>
      <c r="O50" s="44">
        <v>0</v>
      </c>
      <c r="P50" s="74">
        <v>0</v>
      </c>
    </row>
    <row r="51" spans="1:16" ht="15" customHeight="1" x14ac:dyDescent="0.2">
      <c r="A51" s="120"/>
      <c r="B51" s="123"/>
      <c r="C51" s="84" t="s">
        <v>53</v>
      </c>
      <c r="D51" s="44">
        <v>239</v>
      </c>
      <c r="E51" s="53">
        <v>4.0398999999999997E-2</v>
      </c>
      <c r="F51" s="44">
        <v>240811.682008</v>
      </c>
      <c r="G51" s="66">
        <v>0.70711299999999999</v>
      </c>
      <c r="H51" s="43">
        <v>78</v>
      </c>
      <c r="I51" s="44">
        <v>232409.410256</v>
      </c>
      <c r="J51" s="74">
        <v>0.55128200000000005</v>
      </c>
      <c r="K51" s="44">
        <v>161</v>
      </c>
      <c r="L51" s="44">
        <v>244882.34782600001</v>
      </c>
      <c r="M51" s="66">
        <v>0.782609</v>
      </c>
      <c r="N51" s="43">
        <v>0</v>
      </c>
      <c r="O51" s="44">
        <v>0</v>
      </c>
      <c r="P51" s="74">
        <v>0</v>
      </c>
    </row>
    <row r="52" spans="1:16" ht="15" customHeight="1" x14ac:dyDescent="0.2">
      <c r="A52" s="120"/>
      <c r="B52" s="123"/>
      <c r="C52" s="84" t="s">
        <v>54</v>
      </c>
      <c r="D52" s="44">
        <v>99</v>
      </c>
      <c r="E52" s="53">
        <v>2.2287000000000001E-2</v>
      </c>
      <c r="F52" s="44">
        <v>247669.70707100001</v>
      </c>
      <c r="G52" s="66">
        <v>0.58585900000000002</v>
      </c>
      <c r="H52" s="43">
        <v>34</v>
      </c>
      <c r="I52" s="44">
        <v>237256.17647100001</v>
      </c>
      <c r="J52" s="74">
        <v>0.44117600000000001</v>
      </c>
      <c r="K52" s="44">
        <v>65</v>
      </c>
      <c r="L52" s="44">
        <v>253116.78461500001</v>
      </c>
      <c r="M52" s="66">
        <v>0.66153799999999996</v>
      </c>
      <c r="N52" s="43">
        <v>0</v>
      </c>
      <c r="O52" s="44">
        <v>0</v>
      </c>
      <c r="P52" s="74">
        <v>0</v>
      </c>
    </row>
    <row r="53" spans="1:16" ht="15" customHeight="1" x14ac:dyDescent="0.2">
      <c r="A53" s="120"/>
      <c r="B53" s="123"/>
      <c r="C53" s="84" t="s">
        <v>55</v>
      </c>
      <c r="D53" s="44">
        <v>50</v>
      </c>
      <c r="E53" s="53">
        <v>1.4172000000000001E-2</v>
      </c>
      <c r="F53" s="44">
        <v>254980.78</v>
      </c>
      <c r="G53" s="66">
        <v>0.36</v>
      </c>
      <c r="H53" s="43">
        <v>18</v>
      </c>
      <c r="I53" s="44">
        <v>243057.72222200001</v>
      </c>
      <c r="J53" s="74">
        <v>0.38888899999999998</v>
      </c>
      <c r="K53" s="44">
        <v>32</v>
      </c>
      <c r="L53" s="44">
        <v>261687.5</v>
      </c>
      <c r="M53" s="66">
        <v>0.34375</v>
      </c>
      <c r="N53" s="43">
        <v>0</v>
      </c>
      <c r="O53" s="44">
        <v>0</v>
      </c>
      <c r="P53" s="74">
        <v>0</v>
      </c>
    </row>
    <row r="54" spans="1:16" s="3" customFormat="1" ht="15" customHeight="1" x14ac:dyDescent="0.2">
      <c r="A54" s="120"/>
      <c r="B54" s="123"/>
      <c r="C54" s="84" t="s">
        <v>56</v>
      </c>
      <c r="D54" s="35">
        <v>12</v>
      </c>
      <c r="E54" s="55">
        <v>2.1670000000000001E-3</v>
      </c>
      <c r="F54" s="35">
        <v>278629.25</v>
      </c>
      <c r="G54" s="68">
        <v>0.25</v>
      </c>
      <c r="H54" s="43">
        <v>5</v>
      </c>
      <c r="I54" s="44">
        <v>248718.4</v>
      </c>
      <c r="J54" s="74">
        <v>0</v>
      </c>
      <c r="K54" s="35">
        <v>7</v>
      </c>
      <c r="L54" s="35">
        <v>299994.142857</v>
      </c>
      <c r="M54" s="68">
        <v>0.42857099999999998</v>
      </c>
      <c r="N54" s="43">
        <v>0</v>
      </c>
      <c r="O54" s="44">
        <v>0</v>
      </c>
      <c r="P54" s="74">
        <v>0</v>
      </c>
    </row>
    <row r="55" spans="1:16" s="3" customFormat="1" ht="15" customHeight="1" x14ac:dyDescent="0.2">
      <c r="A55" s="121"/>
      <c r="B55" s="124"/>
      <c r="C55" s="85" t="s">
        <v>9</v>
      </c>
      <c r="D55" s="46">
        <v>2399</v>
      </c>
      <c r="E55" s="54">
        <v>4.8613000000000003E-2</v>
      </c>
      <c r="F55" s="46">
        <v>223598.52271799999</v>
      </c>
      <c r="G55" s="67">
        <v>0.57523999999999997</v>
      </c>
      <c r="H55" s="87">
        <v>838</v>
      </c>
      <c r="I55" s="46">
        <v>222120.78520300001</v>
      </c>
      <c r="J55" s="75">
        <v>0.56443900000000002</v>
      </c>
      <c r="K55" s="46">
        <v>1561</v>
      </c>
      <c r="L55" s="46">
        <v>224391.824471</v>
      </c>
      <c r="M55" s="67">
        <v>0.58103800000000005</v>
      </c>
      <c r="N55" s="87">
        <v>0</v>
      </c>
      <c r="O55" s="46">
        <v>0</v>
      </c>
      <c r="P55" s="75">
        <v>0</v>
      </c>
    </row>
    <row r="56" spans="1:16" ht="15" customHeight="1" x14ac:dyDescent="0.2">
      <c r="A56" s="119">
        <v>5</v>
      </c>
      <c r="B56" s="122" t="s">
        <v>60</v>
      </c>
      <c r="C56" s="84" t="s">
        <v>46</v>
      </c>
      <c r="D56" s="44">
        <v>40</v>
      </c>
      <c r="E56" s="53">
        <v>1</v>
      </c>
      <c r="F56" s="44">
        <v>88212.2</v>
      </c>
      <c r="G56" s="66">
        <v>7.4999999999999997E-2</v>
      </c>
      <c r="H56" s="43">
        <v>22</v>
      </c>
      <c r="I56" s="44">
        <v>105467.86363599999</v>
      </c>
      <c r="J56" s="74">
        <v>0.13636400000000001</v>
      </c>
      <c r="K56" s="44">
        <v>18</v>
      </c>
      <c r="L56" s="44">
        <v>67121.944443999993</v>
      </c>
      <c r="M56" s="66">
        <v>0</v>
      </c>
      <c r="N56" s="43">
        <v>0</v>
      </c>
      <c r="O56" s="44">
        <v>0</v>
      </c>
      <c r="P56" s="74">
        <v>0</v>
      </c>
    </row>
    <row r="57" spans="1:16" ht="15" customHeight="1" x14ac:dyDescent="0.2">
      <c r="A57" s="120"/>
      <c r="B57" s="123"/>
      <c r="C57" s="84" t="s">
        <v>47</v>
      </c>
      <c r="D57" s="44">
        <v>239</v>
      </c>
      <c r="E57" s="53">
        <v>1</v>
      </c>
      <c r="F57" s="44">
        <v>128118.560669</v>
      </c>
      <c r="G57" s="66">
        <v>5.4392999999999997E-2</v>
      </c>
      <c r="H57" s="43">
        <v>90</v>
      </c>
      <c r="I57" s="44">
        <v>132592.68888900001</v>
      </c>
      <c r="J57" s="74">
        <v>5.5556000000000001E-2</v>
      </c>
      <c r="K57" s="44">
        <v>149</v>
      </c>
      <c r="L57" s="44">
        <v>125416.067114</v>
      </c>
      <c r="M57" s="66">
        <v>5.3691000000000003E-2</v>
      </c>
      <c r="N57" s="43">
        <v>0</v>
      </c>
      <c r="O57" s="44">
        <v>0</v>
      </c>
      <c r="P57" s="74">
        <v>0</v>
      </c>
    </row>
    <row r="58" spans="1:16" ht="15" customHeight="1" x14ac:dyDescent="0.2">
      <c r="A58" s="120"/>
      <c r="B58" s="123"/>
      <c r="C58" s="84" t="s">
        <v>48</v>
      </c>
      <c r="D58" s="44">
        <v>1822</v>
      </c>
      <c r="E58" s="53">
        <v>1</v>
      </c>
      <c r="F58" s="44">
        <v>157996.588364</v>
      </c>
      <c r="G58" s="66">
        <v>7.5741000000000003E-2</v>
      </c>
      <c r="H58" s="43">
        <v>697</v>
      </c>
      <c r="I58" s="44">
        <v>165733.27833599999</v>
      </c>
      <c r="J58" s="74">
        <v>0.109039</v>
      </c>
      <c r="K58" s="44">
        <v>1125</v>
      </c>
      <c r="L58" s="44">
        <v>153203.27911100001</v>
      </c>
      <c r="M58" s="66">
        <v>5.5111E-2</v>
      </c>
      <c r="N58" s="43">
        <v>0</v>
      </c>
      <c r="O58" s="44">
        <v>0</v>
      </c>
      <c r="P58" s="74">
        <v>0</v>
      </c>
    </row>
    <row r="59" spans="1:16" ht="15" customHeight="1" x14ac:dyDescent="0.2">
      <c r="A59" s="120"/>
      <c r="B59" s="123"/>
      <c r="C59" s="84" t="s">
        <v>49</v>
      </c>
      <c r="D59" s="44">
        <v>5210</v>
      </c>
      <c r="E59" s="53">
        <v>1</v>
      </c>
      <c r="F59" s="44">
        <v>185363.59577700001</v>
      </c>
      <c r="G59" s="66">
        <v>0.223992</v>
      </c>
      <c r="H59" s="43">
        <v>2002</v>
      </c>
      <c r="I59" s="44">
        <v>199270.93007</v>
      </c>
      <c r="J59" s="74">
        <v>0.34115899999999999</v>
      </c>
      <c r="K59" s="44">
        <v>3208</v>
      </c>
      <c r="L59" s="44">
        <v>176684.517456</v>
      </c>
      <c r="M59" s="66">
        <v>0.15087300000000001</v>
      </c>
      <c r="N59" s="43">
        <v>0</v>
      </c>
      <c r="O59" s="44">
        <v>0</v>
      </c>
      <c r="P59" s="74">
        <v>0</v>
      </c>
    </row>
    <row r="60" spans="1:16" ht="15" customHeight="1" x14ac:dyDescent="0.2">
      <c r="A60" s="120"/>
      <c r="B60" s="123"/>
      <c r="C60" s="84" t="s">
        <v>50</v>
      </c>
      <c r="D60" s="44">
        <v>8180</v>
      </c>
      <c r="E60" s="53">
        <v>1</v>
      </c>
      <c r="F60" s="44">
        <v>217769.83349600001</v>
      </c>
      <c r="G60" s="66">
        <v>0.454401</v>
      </c>
      <c r="H60" s="43">
        <v>3120</v>
      </c>
      <c r="I60" s="44">
        <v>234560.43397400001</v>
      </c>
      <c r="J60" s="74">
        <v>0.60256399999999999</v>
      </c>
      <c r="K60" s="44">
        <v>5060</v>
      </c>
      <c r="L60" s="44">
        <v>207416.73596799999</v>
      </c>
      <c r="M60" s="66">
        <v>0.363043</v>
      </c>
      <c r="N60" s="43">
        <v>0</v>
      </c>
      <c r="O60" s="44">
        <v>0</v>
      </c>
      <c r="P60" s="74">
        <v>0</v>
      </c>
    </row>
    <row r="61" spans="1:16" ht="15" customHeight="1" x14ac:dyDescent="0.2">
      <c r="A61" s="120"/>
      <c r="B61" s="123"/>
      <c r="C61" s="84" t="s">
        <v>51</v>
      </c>
      <c r="D61" s="44">
        <v>7625</v>
      </c>
      <c r="E61" s="53">
        <v>1</v>
      </c>
      <c r="F61" s="44">
        <v>245396.93796700001</v>
      </c>
      <c r="G61" s="66">
        <v>0.65954100000000004</v>
      </c>
      <c r="H61" s="43">
        <v>2938</v>
      </c>
      <c r="I61" s="44">
        <v>256641.02416599999</v>
      </c>
      <c r="J61" s="74">
        <v>0.70728400000000002</v>
      </c>
      <c r="K61" s="44">
        <v>4687</v>
      </c>
      <c r="L61" s="44">
        <v>238348.692767</v>
      </c>
      <c r="M61" s="66">
        <v>0.62961400000000001</v>
      </c>
      <c r="N61" s="43">
        <v>0</v>
      </c>
      <c r="O61" s="44">
        <v>0</v>
      </c>
      <c r="P61" s="74">
        <v>0</v>
      </c>
    </row>
    <row r="62" spans="1:16" s="3" customFormat="1" ht="15" customHeight="1" x14ac:dyDescent="0.2">
      <c r="A62" s="120"/>
      <c r="B62" s="123"/>
      <c r="C62" s="84" t="s">
        <v>52</v>
      </c>
      <c r="D62" s="35">
        <v>6810</v>
      </c>
      <c r="E62" s="55">
        <v>1</v>
      </c>
      <c r="F62" s="35">
        <v>259599.60543299999</v>
      </c>
      <c r="G62" s="68">
        <v>0.80969199999999997</v>
      </c>
      <c r="H62" s="43">
        <v>2470</v>
      </c>
      <c r="I62" s="44">
        <v>253569.64048599999</v>
      </c>
      <c r="J62" s="74">
        <v>0.70161899999999999</v>
      </c>
      <c r="K62" s="35">
        <v>4340</v>
      </c>
      <c r="L62" s="35">
        <v>263031.40575999999</v>
      </c>
      <c r="M62" s="68">
        <v>0.87119800000000003</v>
      </c>
      <c r="N62" s="43">
        <v>0</v>
      </c>
      <c r="O62" s="44">
        <v>0</v>
      </c>
      <c r="P62" s="74">
        <v>0</v>
      </c>
    </row>
    <row r="63" spans="1:16" ht="15" customHeight="1" x14ac:dyDescent="0.2">
      <c r="A63" s="120"/>
      <c r="B63" s="123"/>
      <c r="C63" s="84" t="s">
        <v>53</v>
      </c>
      <c r="D63" s="44">
        <v>5916</v>
      </c>
      <c r="E63" s="53">
        <v>1</v>
      </c>
      <c r="F63" s="44">
        <v>261805.888607</v>
      </c>
      <c r="G63" s="66">
        <v>0.83586899999999997</v>
      </c>
      <c r="H63" s="43">
        <v>2293</v>
      </c>
      <c r="I63" s="44">
        <v>249783.61229799999</v>
      </c>
      <c r="J63" s="74">
        <v>0.64718699999999996</v>
      </c>
      <c r="K63" s="44">
        <v>3623</v>
      </c>
      <c r="L63" s="44">
        <v>269414.79823399999</v>
      </c>
      <c r="M63" s="66">
        <v>0.95528599999999997</v>
      </c>
      <c r="N63" s="43">
        <v>0</v>
      </c>
      <c r="O63" s="44">
        <v>0</v>
      </c>
      <c r="P63" s="74">
        <v>0</v>
      </c>
    </row>
    <row r="64" spans="1:16" ht="15" customHeight="1" x14ac:dyDescent="0.2">
      <c r="A64" s="120"/>
      <c r="B64" s="123"/>
      <c r="C64" s="84" t="s">
        <v>54</v>
      </c>
      <c r="D64" s="44">
        <v>4442</v>
      </c>
      <c r="E64" s="53">
        <v>1</v>
      </c>
      <c r="F64" s="44">
        <v>262225.13327300001</v>
      </c>
      <c r="G64" s="66">
        <v>0.74380900000000005</v>
      </c>
      <c r="H64" s="43">
        <v>1690</v>
      </c>
      <c r="I64" s="44">
        <v>238959.279882</v>
      </c>
      <c r="J64" s="74">
        <v>0.45621299999999998</v>
      </c>
      <c r="K64" s="44">
        <v>2752</v>
      </c>
      <c r="L64" s="44">
        <v>276512.66678799997</v>
      </c>
      <c r="M64" s="66">
        <v>0.92042199999999996</v>
      </c>
      <c r="N64" s="43">
        <v>0</v>
      </c>
      <c r="O64" s="44">
        <v>0</v>
      </c>
      <c r="P64" s="74">
        <v>0</v>
      </c>
    </row>
    <row r="65" spans="1:16" ht="15" customHeight="1" x14ac:dyDescent="0.2">
      <c r="A65" s="120"/>
      <c r="B65" s="123"/>
      <c r="C65" s="84" t="s">
        <v>55</v>
      </c>
      <c r="D65" s="44">
        <v>3528</v>
      </c>
      <c r="E65" s="53">
        <v>1</v>
      </c>
      <c r="F65" s="44">
        <v>269516.40136100003</v>
      </c>
      <c r="G65" s="66">
        <v>0.58560100000000004</v>
      </c>
      <c r="H65" s="43">
        <v>1343</v>
      </c>
      <c r="I65" s="44">
        <v>239769.63440099999</v>
      </c>
      <c r="J65" s="74">
        <v>0.26358900000000002</v>
      </c>
      <c r="K65" s="44">
        <v>2185</v>
      </c>
      <c r="L65" s="44">
        <v>287800.11212800001</v>
      </c>
      <c r="M65" s="66">
        <v>0.783524</v>
      </c>
      <c r="N65" s="43">
        <v>0</v>
      </c>
      <c r="O65" s="44">
        <v>0</v>
      </c>
      <c r="P65" s="74">
        <v>0</v>
      </c>
    </row>
    <row r="66" spans="1:16" s="3" customFormat="1" ht="15" customHeight="1" x14ac:dyDescent="0.2">
      <c r="A66" s="120"/>
      <c r="B66" s="123"/>
      <c r="C66" s="84" t="s">
        <v>56</v>
      </c>
      <c r="D66" s="35">
        <v>5537</v>
      </c>
      <c r="E66" s="55">
        <v>1</v>
      </c>
      <c r="F66" s="35">
        <v>270204.35777499998</v>
      </c>
      <c r="G66" s="68">
        <v>0.34332699999999999</v>
      </c>
      <c r="H66" s="43">
        <v>2269</v>
      </c>
      <c r="I66" s="44">
        <v>225876.26222999999</v>
      </c>
      <c r="J66" s="74">
        <v>8.0212000000000006E-2</v>
      </c>
      <c r="K66" s="35">
        <v>3268</v>
      </c>
      <c r="L66" s="35">
        <v>300981.728886</v>
      </c>
      <c r="M66" s="68">
        <v>0.52600999999999998</v>
      </c>
      <c r="N66" s="43">
        <v>0</v>
      </c>
      <c r="O66" s="44">
        <v>0</v>
      </c>
      <c r="P66" s="74">
        <v>0</v>
      </c>
    </row>
    <row r="67" spans="1:16" s="3" customFormat="1" ht="15" customHeight="1" x14ac:dyDescent="0.2">
      <c r="A67" s="121"/>
      <c r="B67" s="124"/>
      <c r="C67" s="85" t="s">
        <v>9</v>
      </c>
      <c r="D67" s="46">
        <v>49349</v>
      </c>
      <c r="E67" s="54">
        <v>1</v>
      </c>
      <c r="F67" s="46">
        <v>240506.76238599999</v>
      </c>
      <c r="G67" s="67">
        <v>0.56327400000000005</v>
      </c>
      <c r="H67" s="87">
        <v>18934</v>
      </c>
      <c r="I67" s="46">
        <v>235131.82058699999</v>
      </c>
      <c r="J67" s="75">
        <v>0.48848599999999998</v>
      </c>
      <c r="K67" s="46">
        <v>30415</v>
      </c>
      <c r="L67" s="46">
        <v>243852.78073299999</v>
      </c>
      <c r="M67" s="67">
        <v>0.60983100000000001</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190" priority="30" operator="notEqual">
      <formula>H8+K8+N8</formula>
    </cfRule>
  </conditionalFormatting>
  <conditionalFormatting sqref="D20:D30">
    <cfRule type="cellIs" dxfId="189" priority="29" operator="notEqual">
      <formula>H20+K20+N20</formula>
    </cfRule>
  </conditionalFormatting>
  <conditionalFormatting sqref="D32:D42">
    <cfRule type="cellIs" dxfId="188" priority="28" operator="notEqual">
      <formula>H32+K32+N32</formula>
    </cfRule>
  </conditionalFormatting>
  <conditionalFormatting sqref="D44:D54">
    <cfRule type="cellIs" dxfId="187" priority="27" operator="notEqual">
      <formula>H44+K44+N44</formula>
    </cfRule>
  </conditionalFormatting>
  <conditionalFormatting sqref="D56:D66">
    <cfRule type="cellIs" dxfId="186" priority="26" operator="notEqual">
      <formula>H56+K56+N56</formula>
    </cfRule>
  </conditionalFormatting>
  <conditionalFormatting sqref="D19">
    <cfRule type="cellIs" dxfId="185" priority="25" operator="notEqual">
      <formula>SUM(D8:D18)</formula>
    </cfRule>
  </conditionalFormatting>
  <conditionalFormatting sqref="D31">
    <cfRule type="cellIs" dxfId="184" priority="24" operator="notEqual">
      <formula>H31+K31+N31</formula>
    </cfRule>
  </conditionalFormatting>
  <conditionalFormatting sqref="D31">
    <cfRule type="cellIs" dxfId="183" priority="23" operator="notEqual">
      <formula>SUM(D20:D30)</formula>
    </cfRule>
  </conditionalFormatting>
  <conditionalFormatting sqref="D43">
    <cfRule type="cellIs" dxfId="182" priority="22" operator="notEqual">
      <formula>H43+K43+N43</formula>
    </cfRule>
  </conditionalFormatting>
  <conditionalFormatting sqref="D43">
    <cfRule type="cellIs" dxfId="181" priority="21" operator="notEqual">
      <formula>SUM(D32:D42)</formula>
    </cfRule>
  </conditionalFormatting>
  <conditionalFormatting sqref="D55">
    <cfRule type="cellIs" dxfId="180" priority="20" operator="notEqual">
      <formula>H55+K55+N55</formula>
    </cfRule>
  </conditionalFormatting>
  <conditionalFormatting sqref="D55">
    <cfRule type="cellIs" dxfId="179" priority="19" operator="notEqual">
      <formula>SUM(D44:D54)</formula>
    </cfRule>
  </conditionalFormatting>
  <conditionalFormatting sqref="D67">
    <cfRule type="cellIs" dxfId="178" priority="18" operator="notEqual">
      <formula>H67+K67+N67</formula>
    </cfRule>
  </conditionalFormatting>
  <conditionalFormatting sqref="D67">
    <cfRule type="cellIs" dxfId="177" priority="17" operator="notEqual">
      <formula>SUM(D56:D66)</formula>
    </cfRule>
  </conditionalFormatting>
  <conditionalFormatting sqref="H19">
    <cfRule type="cellIs" dxfId="176" priority="16" operator="notEqual">
      <formula>SUM(H8:H18)</formula>
    </cfRule>
  </conditionalFormatting>
  <conditionalFormatting sqref="K19">
    <cfRule type="cellIs" dxfId="175" priority="15" operator="notEqual">
      <formula>SUM(K8:K18)</formula>
    </cfRule>
  </conditionalFormatting>
  <conditionalFormatting sqref="N19">
    <cfRule type="cellIs" dxfId="174" priority="14" operator="notEqual">
      <formula>SUM(N8:N18)</formula>
    </cfRule>
  </conditionalFormatting>
  <conditionalFormatting sqref="H31">
    <cfRule type="cellIs" dxfId="173" priority="13" operator="notEqual">
      <formula>SUM(H20:H30)</formula>
    </cfRule>
  </conditionalFormatting>
  <conditionalFormatting sqref="K31">
    <cfRule type="cellIs" dxfId="172" priority="12" operator="notEqual">
      <formula>SUM(K20:K30)</formula>
    </cfRule>
  </conditionalFormatting>
  <conditionalFormatting sqref="N31">
    <cfRule type="cellIs" dxfId="171" priority="11" operator="notEqual">
      <formula>SUM(N20:N30)</formula>
    </cfRule>
  </conditionalFormatting>
  <conditionalFormatting sqref="H43">
    <cfRule type="cellIs" dxfId="170" priority="10" operator="notEqual">
      <formula>SUM(H32:H42)</formula>
    </cfRule>
  </conditionalFormatting>
  <conditionalFormatting sqref="K43">
    <cfRule type="cellIs" dxfId="169" priority="9" operator="notEqual">
      <formula>SUM(K32:K42)</formula>
    </cfRule>
  </conditionalFormatting>
  <conditionalFormatting sqref="N43">
    <cfRule type="cellIs" dxfId="168" priority="8" operator="notEqual">
      <formula>SUM(N32:N42)</formula>
    </cfRule>
  </conditionalFormatting>
  <conditionalFormatting sqref="H55">
    <cfRule type="cellIs" dxfId="167" priority="7" operator="notEqual">
      <formula>SUM(H44:H54)</formula>
    </cfRule>
  </conditionalFormatting>
  <conditionalFormatting sqref="K55">
    <cfRule type="cellIs" dxfId="166" priority="6" operator="notEqual">
      <formula>SUM(K44:K54)</formula>
    </cfRule>
  </conditionalFormatting>
  <conditionalFormatting sqref="N55">
    <cfRule type="cellIs" dxfId="165" priority="5" operator="notEqual">
      <formula>SUM(N44:N54)</formula>
    </cfRule>
  </conditionalFormatting>
  <conditionalFormatting sqref="H67">
    <cfRule type="cellIs" dxfId="164" priority="4" operator="notEqual">
      <formula>SUM(H56:H66)</formula>
    </cfRule>
  </conditionalFormatting>
  <conditionalFormatting sqref="K67">
    <cfRule type="cellIs" dxfId="163" priority="3" operator="notEqual">
      <formula>SUM(K56:K66)</formula>
    </cfRule>
  </conditionalFormatting>
  <conditionalFormatting sqref="N67">
    <cfRule type="cellIs" dxfId="162" priority="2" operator="notEqual">
      <formula>SUM(N56:N66)</formula>
    </cfRule>
  </conditionalFormatting>
  <conditionalFormatting sqref="D32:D43">
    <cfRule type="cellIs" dxfId="16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74</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2</v>
      </c>
      <c r="E8" s="53">
        <v>2</v>
      </c>
      <c r="F8" s="44">
        <v>84840.118992999996</v>
      </c>
      <c r="G8" s="66">
        <v>0</v>
      </c>
      <c r="H8" s="43">
        <v>1</v>
      </c>
      <c r="I8" s="44">
        <v>139597.63717500001</v>
      </c>
      <c r="J8" s="74">
        <v>0</v>
      </c>
      <c r="K8" s="44">
        <v>1</v>
      </c>
      <c r="L8" s="44">
        <v>30082.60081</v>
      </c>
      <c r="M8" s="66">
        <v>0</v>
      </c>
      <c r="N8" s="43">
        <v>0</v>
      </c>
      <c r="O8" s="44">
        <v>0</v>
      </c>
      <c r="P8" s="74">
        <v>0</v>
      </c>
    </row>
    <row r="9" spans="1:16" ht="15" customHeight="1" x14ac:dyDescent="0.2">
      <c r="A9" s="120"/>
      <c r="B9" s="123"/>
      <c r="C9" s="84" t="s">
        <v>47</v>
      </c>
      <c r="D9" s="44">
        <v>1</v>
      </c>
      <c r="E9" s="53">
        <v>0.14285700000000001</v>
      </c>
      <c r="F9" s="44">
        <v>107076.99778999999</v>
      </c>
      <c r="G9" s="66">
        <v>0</v>
      </c>
      <c r="H9" s="43">
        <v>0</v>
      </c>
      <c r="I9" s="44">
        <v>0</v>
      </c>
      <c r="J9" s="74">
        <v>0</v>
      </c>
      <c r="K9" s="44">
        <v>1</v>
      </c>
      <c r="L9" s="44">
        <v>107076.99778999999</v>
      </c>
      <c r="M9" s="66">
        <v>0</v>
      </c>
      <c r="N9" s="43">
        <v>0</v>
      </c>
      <c r="O9" s="44">
        <v>0</v>
      </c>
      <c r="P9" s="74">
        <v>0</v>
      </c>
    </row>
    <row r="10" spans="1:16" ht="15" customHeight="1" x14ac:dyDescent="0.2">
      <c r="A10" s="120"/>
      <c r="B10" s="123"/>
      <c r="C10" s="84" t="s">
        <v>48</v>
      </c>
      <c r="D10" s="44">
        <v>10</v>
      </c>
      <c r="E10" s="53">
        <v>0.17543900000000001</v>
      </c>
      <c r="F10" s="44">
        <v>142971.96538400001</v>
      </c>
      <c r="G10" s="66">
        <v>0.1</v>
      </c>
      <c r="H10" s="43">
        <v>4</v>
      </c>
      <c r="I10" s="44">
        <v>163033.86530999999</v>
      </c>
      <c r="J10" s="74">
        <v>0.25</v>
      </c>
      <c r="K10" s="44">
        <v>6</v>
      </c>
      <c r="L10" s="44">
        <v>129597.365433</v>
      </c>
      <c r="M10" s="66">
        <v>0</v>
      </c>
      <c r="N10" s="43">
        <v>0</v>
      </c>
      <c r="O10" s="44">
        <v>0</v>
      </c>
      <c r="P10" s="74">
        <v>0</v>
      </c>
    </row>
    <row r="11" spans="1:16" ht="15" customHeight="1" x14ac:dyDescent="0.2">
      <c r="A11" s="120"/>
      <c r="B11" s="123"/>
      <c r="C11" s="84" t="s">
        <v>49</v>
      </c>
      <c r="D11" s="44">
        <v>29</v>
      </c>
      <c r="E11" s="53">
        <v>0.11600000000000001</v>
      </c>
      <c r="F11" s="44">
        <v>171495.54949599999</v>
      </c>
      <c r="G11" s="66">
        <v>0.24137900000000001</v>
      </c>
      <c r="H11" s="43">
        <v>10</v>
      </c>
      <c r="I11" s="44">
        <v>187188.874839</v>
      </c>
      <c r="J11" s="74">
        <v>0.5</v>
      </c>
      <c r="K11" s="44">
        <v>19</v>
      </c>
      <c r="L11" s="44">
        <v>163235.90457799999</v>
      </c>
      <c r="M11" s="66">
        <v>0.105263</v>
      </c>
      <c r="N11" s="43">
        <v>0</v>
      </c>
      <c r="O11" s="44">
        <v>0</v>
      </c>
      <c r="P11" s="74">
        <v>0</v>
      </c>
    </row>
    <row r="12" spans="1:16" ht="15" customHeight="1" x14ac:dyDescent="0.2">
      <c r="A12" s="120"/>
      <c r="B12" s="123"/>
      <c r="C12" s="84" t="s">
        <v>50</v>
      </c>
      <c r="D12" s="44">
        <v>72</v>
      </c>
      <c r="E12" s="53">
        <v>0.14399999999999999</v>
      </c>
      <c r="F12" s="44">
        <v>212995.15081200001</v>
      </c>
      <c r="G12" s="66">
        <v>0.47222199999999998</v>
      </c>
      <c r="H12" s="43">
        <v>34</v>
      </c>
      <c r="I12" s="44">
        <v>227527.52170300001</v>
      </c>
      <c r="J12" s="74">
        <v>0.735294</v>
      </c>
      <c r="K12" s="44">
        <v>38</v>
      </c>
      <c r="L12" s="44">
        <v>199992.50317400001</v>
      </c>
      <c r="M12" s="66">
        <v>0.236842</v>
      </c>
      <c r="N12" s="43">
        <v>0</v>
      </c>
      <c r="O12" s="44">
        <v>0</v>
      </c>
      <c r="P12" s="74">
        <v>0</v>
      </c>
    </row>
    <row r="13" spans="1:16" ht="15" customHeight="1" x14ac:dyDescent="0.2">
      <c r="A13" s="120"/>
      <c r="B13" s="123"/>
      <c r="C13" s="84" t="s">
        <v>51</v>
      </c>
      <c r="D13" s="44">
        <v>52</v>
      </c>
      <c r="E13" s="53">
        <v>9.0592000000000006E-2</v>
      </c>
      <c r="F13" s="44">
        <v>218737.253268</v>
      </c>
      <c r="G13" s="66">
        <v>0.538462</v>
      </c>
      <c r="H13" s="43">
        <v>21</v>
      </c>
      <c r="I13" s="44">
        <v>239389.900922</v>
      </c>
      <c r="J13" s="74">
        <v>0.52381</v>
      </c>
      <c r="K13" s="44">
        <v>31</v>
      </c>
      <c r="L13" s="44">
        <v>204746.750019</v>
      </c>
      <c r="M13" s="66">
        <v>0.54838699999999996</v>
      </c>
      <c r="N13" s="43">
        <v>0</v>
      </c>
      <c r="O13" s="44">
        <v>0</v>
      </c>
      <c r="P13" s="74">
        <v>0</v>
      </c>
    </row>
    <row r="14" spans="1:16" s="3" customFormat="1" ht="15" customHeight="1" x14ac:dyDescent="0.2">
      <c r="A14" s="120"/>
      <c r="B14" s="123"/>
      <c r="C14" s="84" t="s">
        <v>52</v>
      </c>
      <c r="D14" s="35">
        <v>60</v>
      </c>
      <c r="E14" s="55">
        <v>9.5541000000000001E-2</v>
      </c>
      <c r="F14" s="35">
        <v>229749.10861299999</v>
      </c>
      <c r="G14" s="68">
        <v>0.56666700000000003</v>
      </c>
      <c r="H14" s="43">
        <v>20</v>
      </c>
      <c r="I14" s="44">
        <v>221214.31718400001</v>
      </c>
      <c r="J14" s="74">
        <v>0.55000000000000004</v>
      </c>
      <c r="K14" s="35">
        <v>40</v>
      </c>
      <c r="L14" s="35">
        <v>234016.504327</v>
      </c>
      <c r="M14" s="68">
        <v>0.57499999999999996</v>
      </c>
      <c r="N14" s="43">
        <v>0</v>
      </c>
      <c r="O14" s="44">
        <v>0</v>
      </c>
      <c r="P14" s="74">
        <v>0</v>
      </c>
    </row>
    <row r="15" spans="1:16" ht="15" customHeight="1" x14ac:dyDescent="0.2">
      <c r="A15" s="120"/>
      <c r="B15" s="123"/>
      <c r="C15" s="84" t="s">
        <v>53</v>
      </c>
      <c r="D15" s="44">
        <v>35</v>
      </c>
      <c r="E15" s="53">
        <v>6.3176999999999997E-2</v>
      </c>
      <c r="F15" s="44">
        <v>230212.631731</v>
      </c>
      <c r="G15" s="66">
        <v>0.77142900000000003</v>
      </c>
      <c r="H15" s="43">
        <v>15</v>
      </c>
      <c r="I15" s="44">
        <v>215505.21763900001</v>
      </c>
      <c r="J15" s="74">
        <v>0.73333300000000001</v>
      </c>
      <c r="K15" s="44">
        <v>20</v>
      </c>
      <c r="L15" s="44">
        <v>241243.19229899999</v>
      </c>
      <c r="M15" s="66">
        <v>0.8</v>
      </c>
      <c r="N15" s="43">
        <v>0</v>
      </c>
      <c r="O15" s="44">
        <v>0</v>
      </c>
      <c r="P15" s="74">
        <v>0</v>
      </c>
    </row>
    <row r="16" spans="1:16" ht="15" customHeight="1" x14ac:dyDescent="0.2">
      <c r="A16" s="120"/>
      <c r="B16" s="123"/>
      <c r="C16" s="84" t="s">
        <v>54</v>
      </c>
      <c r="D16" s="44">
        <v>39</v>
      </c>
      <c r="E16" s="53">
        <v>9.7256999999999996E-2</v>
      </c>
      <c r="F16" s="44">
        <v>223025.46170099999</v>
      </c>
      <c r="G16" s="66">
        <v>0.48717899999999997</v>
      </c>
      <c r="H16" s="43">
        <v>19</v>
      </c>
      <c r="I16" s="44">
        <v>187048.85857499999</v>
      </c>
      <c r="J16" s="74">
        <v>0.263158</v>
      </c>
      <c r="K16" s="44">
        <v>20</v>
      </c>
      <c r="L16" s="44">
        <v>257203.23467100001</v>
      </c>
      <c r="M16" s="66">
        <v>0.7</v>
      </c>
      <c r="N16" s="43">
        <v>0</v>
      </c>
      <c r="O16" s="44">
        <v>0</v>
      </c>
      <c r="P16" s="74">
        <v>0</v>
      </c>
    </row>
    <row r="17" spans="1:16" ht="15" customHeight="1" x14ac:dyDescent="0.2">
      <c r="A17" s="120"/>
      <c r="B17" s="123"/>
      <c r="C17" s="84" t="s">
        <v>55</v>
      </c>
      <c r="D17" s="44">
        <v>39</v>
      </c>
      <c r="E17" s="53">
        <v>0.141818</v>
      </c>
      <c r="F17" s="44">
        <v>240888.32489399999</v>
      </c>
      <c r="G17" s="66">
        <v>0.538462</v>
      </c>
      <c r="H17" s="43">
        <v>24</v>
      </c>
      <c r="I17" s="44">
        <v>229412.65756399999</v>
      </c>
      <c r="J17" s="74">
        <v>0.25</v>
      </c>
      <c r="K17" s="44">
        <v>15</v>
      </c>
      <c r="L17" s="44">
        <v>259249.39262299999</v>
      </c>
      <c r="M17" s="66">
        <v>1</v>
      </c>
      <c r="N17" s="43">
        <v>0</v>
      </c>
      <c r="O17" s="44">
        <v>0</v>
      </c>
      <c r="P17" s="74">
        <v>0</v>
      </c>
    </row>
    <row r="18" spans="1:16" s="3" customFormat="1" ht="15" customHeight="1" x14ac:dyDescent="0.2">
      <c r="A18" s="120"/>
      <c r="B18" s="123"/>
      <c r="C18" s="84" t="s">
        <v>56</v>
      </c>
      <c r="D18" s="35">
        <v>35</v>
      </c>
      <c r="E18" s="55">
        <v>8.6419999999999997E-2</v>
      </c>
      <c r="F18" s="35">
        <v>254951.01057400001</v>
      </c>
      <c r="G18" s="68">
        <v>0.45714300000000002</v>
      </c>
      <c r="H18" s="43">
        <v>8</v>
      </c>
      <c r="I18" s="44">
        <v>213324.75188699999</v>
      </c>
      <c r="J18" s="74">
        <v>0.125</v>
      </c>
      <c r="K18" s="35">
        <v>27</v>
      </c>
      <c r="L18" s="35">
        <v>267284.71685199998</v>
      </c>
      <c r="M18" s="68">
        <v>0.55555600000000005</v>
      </c>
      <c r="N18" s="43">
        <v>0</v>
      </c>
      <c r="O18" s="44">
        <v>0</v>
      </c>
      <c r="P18" s="74">
        <v>0</v>
      </c>
    </row>
    <row r="19" spans="1:16" s="3" customFormat="1" ht="15" customHeight="1" x14ac:dyDescent="0.2">
      <c r="A19" s="121"/>
      <c r="B19" s="124"/>
      <c r="C19" s="85" t="s">
        <v>9</v>
      </c>
      <c r="D19" s="46">
        <v>374</v>
      </c>
      <c r="E19" s="54">
        <v>0.10241</v>
      </c>
      <c r="F19" s="46">
        <v>219914.83296299999</v>
      </c>
      <c r="G19" s="67">
        <v>0.5</v>
      </c>
      <c r="H19" s="87">
        <v>156</v>
      </c>
      <c r="I19" s="46">
        <v>216987.43732</v>
      </c>
      <c r="J19" s="75">
        <v>0.48717899999999997</v>
      </c>
      <c r="K19" s="46">
        <v>218</v>
      </c>
      <c r="L19" s="46">
        <v>222009.66654199999</v>
      </c>
      <c r="M19" s="67">
        <v>0.50917400000000002</v>
      </c>
      <c r="N19" s="87">
        <v>0</v>
      </c>
      <c r="O19" s="46">
        <v>0</v>
      </c>
      <c r="P19" s="75">
        <v>0</v>
      </c>
    </row>
    <row r="20" spans="1:16" ht="15" customHeight="1" x14ac:dyDescent="0.2">
      <c r="A20" s="119">
        <v>2</v>
      </c>
      <c r="B20" s="122" t="s">
        <v>57</v>
      </c>
      <c r="C20" s="84" t="s">
        <v>46</v>
      </c>
      <c r="D20" s="44">
        <v>1</v>
      </c>
      <c r="E20" s="53">
        <v>1</v>
      </c>
      <c r="F20" s="44">
        <v>101887</v>
      </c>
      <c r="G20" s="66">
        <v>0</v>
      </c>
      <c r="H20" s="43">
        <v>0</v>
      </c>
      <c r="I20" s="44">
        <v>0</v>
      </c>
      <c r="J20" s="74">
        <v>0</v>
      </c>
      <c r="K20" s="44">
        <v>1</v>
      </c>
      <c r="L20" s="44">
        <v>101887</v>
      </c>
      <c r="M20" s="66">
        <v>0</v>
      </c>
      <c r="N20" s="43">
        <v>0</v>
      </c>
      <c r="O20" s="44">
        <v>0</v>
      </c>
      <c r="P20" s="74">
        <v>0</v>
      </c>
    </row>
    <row r="21" spans="1:16" ht="15" customHeight="1" x14ac:dyDescent="0.2">
      <c r="A21" s="120"/>
      <c r="B21" s="123"/>
      <c r="C21" s="84" t="s">
        <v>47</v>
      </c>
      <c r="D21" s="44">
        <v>4</v>
      </c>
      <c r="E21" s="53">
        <v>0.57142899999999996</v>
      </c>
      <c r="F21" s="44">
        <v>103143</v>
      </c>
      <c r="G21" s="66">
        <v>0</v>
      </c>
      <c r="H21" s="43">
        <v>2</v>
      </c>
      <c r="I21" s="44">
        <v>103418.5</v>
      </c>
      <c r="J21" s="74">
        <v>0</v>
      </c>
      <c r="K21" s="44">
        <v>2</v>
      </c>
      <c r="L21" s="44">
        <v>102867.5</v>
      </c>
      <c r="M21" s="66">
        <v>0</v>
      </c>
      <c r="N21" s="43">
        <v>0</v>
      </c>
      <c r="O21" s="44">
        <v>0</v>
      </c>
      <c r="P21" s="74">
        <v>0</v>
      </c>
    </row>
    <row r="22" spans="1:16" ht="15" customHeight="1" x14ac:dyDescent="0.2">
      <c r="A22" s="120"/>
      <c r="B22" s="123"/>
      <c r="C22" s="84" t="s">
        <v>48</v>
      </c>
      <c r="D22" s="44">
        <v>17</v>
      </c>
      <c r="E22" s="53">
        <v>0.29824600000000001</v>
      </c>
      <c r="F22" s="44">
        <v>151359.35294099999</v>
      </c>
      <c r="G22" s="66">
        <v>5.8824000000000001E-2</v>
      </c>
      <c r="H22" s="43">
        <v>6</v>
      </c>
      <c r="I22" s="44">
        <v>122134.333333</v>
      </c>
      <c r="J22" s="74">
        <v>0.16666700000000001</v>
      </c>
      <c r="K22" s="44">
        <v>11</v>
      </c>
      <c r="L22" s="44">
        <v>167300.272727</v>
      </c>
      <c r="M22" s="66">
        <v>0</v>
      </c>
      <c r="N22" s="43">
        <v>0</v>
      </c>
      <c r="O22" s="44">
        <v>0</v>
      </c>
      <c r="P22" s="74">
        <v>0</v>
      </c>
    </row>
    <row r="23" spans="1:16" ht="15" customHeight="1" x14ac:dyDescent="0.2">
      <c r="A23" s="120"/>
      <c r="B23" s="123"/>
      <c r="C23" s="84" t="s">
        <v>49</v>
      </c>
      <c r="D23" s="44">
        <v>20</v>
      </c>
      <c r="E23" s="53">
        <v>0.08</v>
      </c>
      <c r="F23" s="44">
        <v>181856.5</v>
      </c>
      <c r="G23" s="66">
        <v>0.05</v>
      </c>
      <c r="H23" s="43">
        <v>9</v>
      </c>
      <c r="I23" s="44">
        <v>179768.11111100001</v>
      </c>
      <c r="J23" s="74">
        <v>0</v>
      </c>
      <c r="K23" s="44">
        <v>11</v>
      </c>
      <c r="L23" s="44">
        <v>183565.18181800001</v>
      </c>
      <c r="M23" s="66">
        <v>9.0909000000000004E-2</v>
      </c>
      <c r="N23" s="43">
        <v>0</v>
      </c>
      <c r="O23" s="44">
        <v>0</v>
      </c>
      <c r="P23" s="74">
        <v>0</v>
      </c>
    </row>
    <row r="24" spans="1:16" ht="15" customHeight="1" x14ac:dyDescent="0.2">
      <c r="A24" s="120"/>
      <c r="B24" s="123"/>
      <c r="C24" s="84" t="s">
        <v>50</v>
      </c>
      <c r="D24" s="44">
        <v>16</v>
      </c>
      <c r="E24" s="53">
        <v>3.2000000000000001E-2</v>
      </c>
      <c r="F24" s="44">
        <v>184931.25</v>
      </c>
      <c r="G24" s="66">
        <v>6.25E-2</v>
      </c>
      <c r="H24" s="43">
        <v>7</v>
      </c>
      <c r="I24" s="44">
        <v>175224</v>
      </c>
      <c r="J24" s="74">
        <v>0</v>
      </c>
      <c r="K24" s="44">
        <v>9</v>
      </c>
      <c r="L24" s="44">
        <v>192481.33333299999</v>
      </c>
      <c r="M24" s="66">
        <v>0.111111</v>
      </c>
      <c r="N24" s="43">
        <v>0</v>
      </c>
      <c r="O24" s="44">
        <v>0</v>
      </c>
      <c r="P24" s="74">
        <v>0</v>
      </c>
    </row>
    <row r="25" spans="1:16" ht="15" customHeight="1" x14ac:dyDescent="0.2">
      <c r="A25" s="120"/>
      <c r="B25" s="123"/>
      <c r="C25" s="84" t="s">
        <v>51</v>
      </c>
      <c r="D25" s="44">
        <v>11</v>
      </c>
      <c r="E25" s="53">
        <v>1.9164E-2</v>
      </c>
      <c r="F25" s="44">
        <v>205240.90909100001</v>
      </c>
      <c r="G25" s="66">
        <v>0.272727</v>
      </c>
      <c r="H25" s="43">
        <v>3</v>
      </c>
      <c r="I25" s="44">
        <v>187637.33333299999</v>
      </c>
      <c r="J25" s="74">
        <v>0</v>
      </c>
      <c r="K25" s="44">
        <v>8</v>
      </c>
      <c r="L25" s="44">
        <v>211842.25</v>
      </c>
      <c r="M25" s="66">
        <v>0.375</v>
      </c>
      <c r="N25" s="43">
        <v>0</v>
      </c>
      <c r="O25" s="44">
        <v>0</v>
      </c>
      <c r="P25" s="74">
        <v>0</v>
      </c>
    </row>
    <row r="26" spans="1:16" s="3" customFormat="1" ht="15" customHeight="1" x14ac:dyDescent="0.2">
      <c r="A26" s="120"/>
      <c r="B26" s="123"/>
      <c r="C26" s="84" t="s">
        <v>52</v>
      </c>
      <c r="D26" s="35">
        <v>7</v>
      </c>
      <c r="E26" s="55">
        <v>1.1146E-2</v>
      </c>
      <c r="F26" s="35">
        <v>172244.285714</v>
      </c>
      <c r="G26" s="68">
        <v>0.14285700000000001</v>
      </c>
      <c r="H26" s="43">
        <v>4</v>
      </c>
      <c r="I26" s="44">
        <v>195519</v>
      </c>
      <c r="J26" s="74">
        <v>0.25</v>
      </c>
      <c r="K26" s="35">
        <v>3</v>
      </c>
      <c r="L26" s="35">
        <v>141211.33333299999</v>
      </c>
      <c r="M26" s="68">
        <v>0</v>
      </c>
      <c r="N26" s="43">
        <v>0</v>
      </c>
      <c r="O26" s="44">
        <v>0</v>
      </c>
      <c r="P26" s="74">
        <v>0</v>
      </c>
    </row>
    <row r="27" spans="1:16" ht="15" customHeight="1" x14ac:dyDescent="0.2">
      <c r="A27" s="120"/>
      <c r="B27" s="123"/>
      <c r="C27" s="84" t="s">
        <v>53</v>
      </c>
      <c r="D27" s="44">
        <v>12</v>
      </c>
      <c r="E27" s="53">
        <v>2.1661E-2</v>
      </c>
      <c r="F27" s="44">
        <v>217282.91666700001</v>
      </c>
      <c r="G27" s="66">
        <v>0.41666700000000001</v>
      </c>
      <c r="H27" s="43">
        <v>5</v>
      </c>
      <c r="I27" s="44">
        <v>244513.2</v>
      </c>
      <c r="J27" s="74">
        <v>0.4</v>
      </c>
      <c r="K27" s="44">
        <v>7</v>
      </c>
      <c r="L27" s="44">
        <v>197832.714286</v>
      </c>
      <c r="M27" s="66">
        <v>0.42857099999999998</v>
      </c>
      <c r="N27" s="43">
        <v>0</v>
      </c>
      <c r="O27" s="44">
        <v>0</v>
      </c>
      <c r="P27" s="74">
        <v>0</v>
      </c>
    </row>
    <row r="28" spans="1:16" ht="15" customHeight="1" x14ac:dyDescent="0.2">
      <c r="A28" s="120"/>
      <c r="B28" s="123"/>
      <c r="C28" s="84" t="s">
        <v>54</v>
      </c>
      <c r="D28" s="44">
        <v>0</v>
      </c>
      <c r="E28" s="53">
        <v>0</v>
      </c>
      <c r="F28" s="44">
        <v>0</v>
      </c>
      <c r="G28" s="66">
        <v>0</v>
      </c>
      <c r="H28" s="43">
        <v>0</v>
      </c>
      <c r="I28" s="44">
        <v>0</v>
      </c>
      <c r="J28" s="74">
        <v>0</v>
      </c>
      <c r="K28" s="44">
        <v>0</v>
      </c>
      <c r="L28" s="44">
        <v>0</v>
      </c>
      <c r="M28" s="66">
        <v>0</v>
      </c>
      <c r="N28" s="43">
        <v>0</v>
      </c>
      <c r="O28" s="44">
        <v>0</v>
      </c>
      <c r="P28" s="74">
        <v>0</v>
      </c>
    </row>
    <row r="29" spans="1:16" ht="15" customHeight="1" x14ac:dyDescent="0.2">
      <c r="A29" s="120"/>
      <c r="B29" s="123"/>
      <c r="C29" s="84" t="s">
        <v>55</v>
      </c>
      <c r="D29" s="44">
        <v>3</v>
      </c>
      <c r="E29" s="53">
        <v>1.0909E-2</v>
      </c>
      <c r="F29" s="44">
        <v>229437.33333299999</v>
      </c>
      <c r="G29" s="66">
        <v>0</v>
      </c>
      <c r="H29" s="43">
        <v>0</v>
      </c>
      <c r="I29" s="44">
        <v>0</v>
      </c>
      <c r="J29" s="74">
        <v>0</v>
      </c>
      <c r="K29" s="44">
        <v>3</v>
      </c>
      <c r="L29" s="44">
        <v>229437.33333299999</v>
      </c>
      <c r="M29" s="66">
        <v>0</v>
      </c>
      <c r="N29" s="43">
        <v>0</v>
      </c>
      <c r="O29" s="44">
        <v>0</v>
      </c>
      <c r="P29" s="74">
        <v>0</v>
      </c>
    </row>
    <row r="30" spans="1:16" s="3" customFormat="1" ht="15" customHeight="1" x14ac:dyDescent="0.2">
      <c r="A30" s="120"/>
      <c r="B30" s="123"/>
      <c r="C30" s="84" t="s">
        <v>56</v>
      </c>
      <c r="D30" s="35">
        <v>0</v>
      </c>
      <c r="E30" s="55">
        <v>0</v>
      </c>
      <c r="F30" s="35">
        <v>0</v>
      </c>
      <c r="G30" s="68">
        <v>0</v>
      </c>
      <c r="H30" s="43">
        <v>0</v>
      </c>
      <c r="I30" s="44">
        <v>0</v>
      </c>
      <c r="J30" s="74">
        <v>0</v>
      </c>
      <c r="K30" s="35">
        <v>0</v>
      </c>
      <c r="L30" s="35">
        <v>0</v>
      </c>
      <c r="M30" s="68">
        <v>0</v>
      </c>
      <c r="N30" s="43">
        <v>0</v>
      </c>
      <c r="O30" s="44">
        <v>0</v>
      </c>
      <c r="P30" s="74">
        <v>0</v>
      </c>
    </row>
    <row r="31" spans="1:16" s="3" customFormat="1" ht="15" customHeight="1" x14ac:dyDescent="0.2">
      <c r="A31" s="121"/>
      <c r="B31" s="124"/>
      <c r="C31" s="85" t="s">
        <v>9</v>
      </c>
      <c r="D31" s="46">
        <v>91</v>
      </c>
      <c r="E31" s="54">
        <v>2.4917999999999999E-2</v>
      </c>
      <c r="F31" s="46">
        <v>180688.62637400001</v>
      </c>
      <c r="G31" s="67">
        <v>0.13186800000000001</v>
      </c>
      <c r="H31" s="87">
        <v>36</v>
      </c>
      <c r="I31" s="46">
        <v>176435.5</v>
      </c>
      <c r="J31" s="75">
        <v>0.111111</v>
      </c>
      <c r="K31" s="46">
        <v>55</v>
      </c>
      <c r="L31" s="46">
        <v>183472.49090899999</v>
      </c>
      <c r="M31" s="67">
        <v>0.145455</v>
      </c>
      <c r="N31" s="87">
        <v>0</v>
      </c>
      <c r="O31" s="46">
        <v>0</v>
      </c>
      <c r="P31" s="75">
        <v>0</v>
      </c>
    </row>
    <row r="32" spans="1:16" ht="15" customHeight="1" x14ac:dyDescent="0.2">
      <c r="A32" s="119">
        <v>3</v>
      </c>
      <c r="B32" s="122" t="s">
        <v>58</v>
      </c>
      <c r="C32" s="84" t="s">
        <v>46</v>
      </c>
      <c r="D32" s="44">
        <v>-1</v>
      </c>
      <c r="E32" s="44">
        <v>0</v>
      </c>
      <c r="F32" s="44">
        <v>17046.881007</v>
      </c>
      <c r="G32" s="66">
        <v>0</v>
      </c>
      <c r="H32" s="43">
        <v>-1</v>
      </c>
      <c r="I32" s="44">
        <v>-139597.63717500001</v>
      </c>
      <c r="J32" s="74">
        <v>0</v>
      </c>
      <c r="K32" s="44">
        <v>0</v>
      </c>
      <c r="L32" s="44">
        <v>71804.399189999996</v>
      </c>
      <c r="M32" s="66">
        <v>0</v>
      </c>
      <c r="N32" s="43">
        <v>0</v>
      </c>
      <c r="O32" s="44">
        <v>0</v>
      </c>
      <c r="P32" s="74">
        <v>0</v>
      </c>
    </row>
    <row r="33" spans="1:16" ht="15" customHeight="1" x14ac:dyDescent="0.2">
      <c r="A33" s="120"/>
      <c r="B33" s="123"/>
      <c r="C33" s="84" t="s">
        <v>47</v>
      </c>
      <c r="D33" s="44">
        <v>3</v>
      </c>
      <c r="E33" s="44">
        <v>0</v>
      </c>
      <c r="F33" s="44">
        <v>-3933.9977899999999</v>
      </c>
      <c r="G33" s="66">
        <v>0</v>
      </c>
      <c r="H33" s="43">
        <v>2</v>
      </c>
      <c r="I33" s="44">
        <v>103418.5</v>
      </c>
      <c r="J33" s="74">
        <v>0</v>
      </c>
      <c r="K33" s="44">
        <v>1</v>
      </c>
      <c r="L33" s="44">
        <v>-4209.4977900000004</v>
      </c>
      <c r="M33" s="66">
        <v>0</v>
      </c>
      <c r="N33" s="43">
        <v>0</v>
      </c>
      <c r="O33" s="44">
        <v>0</v>
      </c>
      <c r="P33" s="74">
        <v>0</v>
      </c>
    </row>
    <row r="34" spans="1:16" ht="15" customHeight="1" x14ac:dyDescent="0.2">
      <c r="A34" s="120"/>
      <c r="B34" s="123"/>
      <c r="C34" s="84" t="s">
        <v>48</v>
      </c>
      <c r="D34" s="44">
        <v>7</v>
      </c>
      <c r="E34" s="44">
        <v>0</v>
      </c>
      <c r="F34" s="44">
        <v>8387.387557</v>
      </c>
      <c r="G34" s="66">
        <v>-4.1175999999999997E-2</v>
      </c>
      <c r="H34" s="43">
        <v>2</v>
      </c>
      <c r="I34" s="44">
        <v>-40899.531976999999</v>
      </c>
      <c r="J34" s="74">
        <v>-8.3333000000000004E-2</v>
      </c>
      <c r="K34" s="44">
        <v>5</v>
      </c>
      <c r="L34" s="44">
        <v>37702.907293999997</v>
      </c>
      <c r="M34" s="66">
        <v>0</v>
      </c>
      <c r="N34" s="43">
        <v>0</v>
      </c>
      <c r="O34" s="44">
        <v>0</v>
      </c>
      <c r="P34" s="74">
        <v>0</v>
      </c>
    </row>
    <row r="35" spans="1:16" ht="15" customHeight="1" x14ac:dyDescent="0.2">
      <c r="A35" s="120"/>
      <c r="B35" s="123"/>
      <c r="C35" s="84" t="s">
        <v>49</v>
      </c>
      <c r="D35" s="44">
        <v>-9</v>
      </c>
      <c r="E35" s="44">
        <v>0</v>
      </c>
      <c r="F35" s="44">
        <v>10360.950504</v>
      </c>
      <c r="G35" s="66">
        <v>-0.19137899999999999</v>
      </c>
      <c r="H35" s="43">
        <v>-1</v>
      </c>
      <c r="I35" s="44">
        <v>-7420.7637279999999</v>
      </c>
      <c r="J35" s="74">
        <v>-0.5</v>
      </c>
      <c r="K35" s="44">
        <v>-8</v>
      </c>
      <c r="L35" s="44">
        <v>20329.277239999999</v>
      </c>
      <c r="M35" s="66">
        <v>-1.4354E-2</v>
      </c>
      <c r="N35" s="43">
        <v>0</v>
      </c>
      <c r="O35" s="44">
        <v>0</v>
      </c>
      <c r="P35" s="74">
        <v>0</v>
      </c>
    </row>
    <row r="36" spans="1:16" ht="15" customHeight="1" x14ac:dyDescent="0.2">
      <c r="A36" s="120"/>
      <c r="B36" s="123"/>
      <c r="C36" s="84" t="s">
        <v>50</v>
      </c>
      <c r="D36" s="44">
        <v>-56</v>
      </c>
      <c r="E36" s="44">
        <v>0</v>
      </c>
      <c r="F36" s="44">
        <v>-28063.900812</v>
      </c>
      <c r="G36" s="66">
        <v>-0.40972199999999998</v>
      </c>
      <c r="H36" s="43">
        <v>-27</v>
      </c>
      <c r="I36" s="44">
        <v>-52303.521702999999</v>
      </c>
      <c r="J36" s="74">
        <v>-0.735294</v>
      </c>
      <c r="K36" s="44">
        <v>-29</v>
      </c>
      <c r="L36" s="44">
        <v>-7511.1698399999996</v>
      </c>
      <c r="M36" s="66">
        <v>-0.12573100000000001</v>
      </c>
      <c r="N36" s="43">
        <v>0</v>
      </c>
      <c r="O36" s="44">
        <v>0</v>
      </c>
      <c r="P36" s="74">
        <v>0</v>
      </c>
    </row>
    <row r="37" spans="1:16" ht="15" customHeight="1" x14ac:dyDescent="0.2">
      <c r="A37" s="120"/>
      <c r="B37" s="123"/>
      <c r="C37" s="84" t="s">
        <v>51</v>
      </c>
      <c r="D37" s="44">
        <v>-41</v>
      </c>
      <c r="E37" s="44">
        <v>0</v>
      </c>
      <c r="F37" s="44">
        <v>-13496.344177000001</v>
      </c>
      <c r="G37" s="66">
        <v>-0.26573400000000003</v>
      </c>
      <c r="H37" s="43">
        <v>-18</v>
      </c>
      <c r="I37" s="44">
        <v>-51752.567587999998</v>
      </c>
      <c r="J37" s="74">
        <v>-0.52381</v>
      </c>
      <c r="K37" s="44">
        <v>-23</v>
      </c>
      <c r="L37" s="44">
        <v>7095.4999809999999</v>
      </c>
      <c r="M37" s="66">
        <v>-0.17338700000000001</v>
      </c>
      <c r="N37" s="43">
        <v>0</v>
      </c>
      <c r="O37" s="44">
        <v>0</v>
      </c>
      <c r="P37" s="74">
        <v>0</v>
      </c>
    </row>
    <row r="38" spans="1:16" s="3" customFormat="1" ht="15" customHeight="1" x14ac:dyDescent="0.2">
      <c r="A38" s="120"/>
      <c r="B38" s="123"/>
      <c r="C38" s="84" t="s">
        <v>52</v>
      </c>
      <c r="D38" s="35">
        <v>-53</v>
      </c>
      <c r="E38" s="35">
        <v>0</v>
      </c>
      <c r="F38" s="35">
        <v>-57504.822897999999</v>
      </c>
      <c r="G38" s="68">
        <v>-0.42381000000000002</v>
      </c>
      <c r="H38" s="43">
        <v>-16</v>
      </c>
      <c r="I38" s="44">
        <v>-25695.317184</v>
      </c>
      <c r="J38" s="74">
        <v>-0.3</v>
      </c>
      <c r="K38" s="35">
        <v>-37</v>
      </c>
      <c r="L38" s="35">
        <v>-92805.170994</v>
      </c>
      <c r="M38" s="68">
        <v>-0.57499999999999996</v>
      </c>
      <c r="N38" s="43">
        <v>0</v>
      </c>
      <c r="O38" s="44">
        <v>0</v>
      </c>
      <c r="P38" s="74">
        <v>0</v>
      </c>
    </row>
    <row r="39" spans="1:16" ht="15" customHeight="1" x14ac:dyDescent="0.2">
      <c r="A39" s="120"/>
      <c r="B39" s="123"/>
      <c r="C39" s="84" t="s">
        <v>53</v>
      </c>
      <c r="D39" s="44">
        <v>-23</v>
      </c>
      <c r="E39" s="44">
        <v>0</v>
      </c>
      <c r="F39" s="44">
        <v>-12929.715064</v>
      </c>
      <c r="G39" s="66">
        <v>-0.35476200000000002</v>
      </c>
      <c r="H39" s="43">
        <v>-10</v>
      </c>
      <c r="I39" s="44">
        <v>29007.982360999998</v>
      </c>
      <c r="J39" s="74">
        <v>-0.33333299999999999</v>
      </c>
      <c r="K39" s="44">
        <v>-13</v>
      </c>
      <c r="L39" s="44">
        <v>-43410.478013</v>
      </c>
      <c r="M39" s="66">
        <v>-0.37142900000000001</v>
      </c>
      <c r="N39" s="43">
        <v>0</v>
      </c>
      <c r="O39" s="44">
        <v>0</v>
      </c>
      <c r="P39" s="74">
        <v>0</v>
      </c>
    </row>
    <row r="40" spans="1:16" ht="15" customHeight="1" x14ac:dyDescent="0.2">
      <c r="A40" s="120"/>
      <c r="B40" s="123"/>
      <c r="C40" s="84" t="s">
        <v>54</v>
      </c>
      <c r="D40" s="44">
        <v>-39</v>
      </c>
      <c r="E40" s="44">
        <v>0</v>
      </c>
      <c r="F40" s="44">
        <v>-223025.46170099999</v>
      </c>
      <c r="G40" s="66">
        <v>-0.48717899999999997</v>
      </c>
      <c r="H40" s="43">
        <v>-19</v>
      </c>
      <c r="I40" s="44">
        <v>-187048.85857499999</v>
      </c>
      <c r="J40" s="74">
        <v>-0.263158</v>
      </c>
      <c r="K40" s="44">
        <v>-20</v>
      </c>
      <c r="L40" s="44">
        <v>-257203.23467100001</v>
      </c>
      <c r="M40" s="66">
        <v>-0.7</v>
      </c>
      <c r="N40" s="43">
        <v>0</v>
      </c>
      <c r="O40" s="44">
        <v>0</v>
      </c>
      <c r="P40" s="74">
        <v>0</v>
      </c>
    </row>
    <row r="41" spans="1:16" ht="15" customHeight="1" x14ac:dyDescent="0.2">
      <c r="A41" s="120"/>
      <c r="B41" s="123"/>
      <c r="C41" s="84" t="s">
        <v>55</v>
      </c>
      <c r="D41" s="44">
        <v>-36</v>
      </c>
      <c r="E41" s="44">
        <v>0</v>
      </c>
      <c r="F41" s="44">
        <v>-11450.991561000001</v>
      </c>
      <c r="G41" s="66">
        <v>-0.538462</v>
      </c>
      <c r="H41" s="43">
        <v>-24</v>
      </c>
      <c r="I41" s="44">
        <v>-229412.65756399999</v>
      </c>
      <c r="J41" s="74">
        <v>-0.25</v>
      </c>
      <c r="K41" s="44">
        <v>-12</v>
      </c>
      <c r="L41" s="44">
        <v>-29812.059289000001</v>
      </c>
      <c r="M41" s="66">
        <v>-1</v>
      </c>
      <c r="N41" s="43">
        <v>0</v>
      </c>
      <c r="O41" s="44">
        <v>0</v>
      </c>
      <c r="P41" s="74">
        <v>0</v>
      </c>
    </row>
    <row r="42" spans="1:16" s="3" customFormat="1" ht="15" customHeight="1" x14ac:dyDescent="0.2">
      <c r="A42" s="120"/>
      <c r="B42" s="123"/>
      <c r="C42" s="84" t="s">
        <v>56</v>
      </c>
      <c r="D42" s="35">
        <v>-35</v>
      </c>
      <c r="E42" s="35">
        <v>0</v>
      </c>
      <c r="F42" s="35">
        <v>-254951.01057400001</v>
      </c>
      <c r="G42" s="68">
        <v>-0.45714300000000002</v>
      </c>
      <c r="H42" s="43">
        <v>-8</v>
      </c>
      <c r="I42" s="44">
        <v>-213324.75188699999</v>
      </c>
      <c r="J42" s="74">
        <v>-0.125</v>
      </c>
      <c r="K42" s="35">
        <v>-27</v>
      </c>
      <c r="L42" s="35">
        <v>-267284.71685199998</v>
      </c>
      <c r="M42" s="68">
        <v>-0.55555600000000005</v>
      </c>
      <c r="N42" s="43">
        <v>0</v>
      </c>
      <c r="O42" s="44">
        <v>0</v>
      </c>
      <c r="P42" s="74">
        <v>0</v>
      </c>
    </row>
    <row r="43" spans="1:16" s="3" customFormat="1" ht="15" customHeight="1" x14ac:dyDescent="0.2">
      <c r="A43" s="121"/>
      <c r="B43" s="124"/>
      <c r="C43" s="85" t="s">
        <v>9</v>
      </c>
      <c r="D43" s="46">
        <v>-283</v>
      </c>
      <c r="E43" s="46">
        <v>0</v>
      </c>
      <c r="F43" s="46">
        <v>-39226.206589000001</v>
      </c>
      <c r="G43" s="67">
        <v>-0.36813200000000001</v>
      </c>
      <c r="H43" s="87">
        <v>-120</v>
      </c>
      <c r="I43" s="46">
        <v>-40551.937319999997</v>
      </c>
      <c r="J43" s="75">
        <v>-0.37606800000000001</v>
      </c>
      <c r="K43" s="46">
        <v>-163</v>
      </c>
      <c r="L43" s="46">
        <v>-38537.175632999999</v>
      </c>
      <c r="M43" s="67">
        <v>-0.36371999999999999</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0</v>
      </c>
      <c r="E45" s="53">
        <v>0</v>
      </c>
      <c r="F45" s="44">
        <v>0</v>
      </c>
      <c r="G45" s="66">
        <v>0</v>
      </c>
      <c r="H45" s="43">
        <v>0</v>
      </c>
      <c r="I45" s="44">
        <v>0</v>
      </c>
      <c r="J45" s="74">
        <v>0</v>
      </c>
      <c r="K45" s="44">
        <v>0</v>
      </c>
      <c r="L45" s="44">
        <v>0</v>
      </c>
      <c r="M45" s="66">
        <v>0</v>
      </c>
      <c r="N45" s="43">
        <v>0</v>
      </c>
      <c r="O45" s="44">
        <v>0</v>
      </c>
      <c r="P45" s="74">
        <v>0</v>
      </c>
    </row>
    <row r="46" spans="1:16" ht="15" customHeight="1" x14ac:dyDescent="0.2">
      <c r="A46" s="120"/>
      <c r="B46" s="123"/>
      <c r="C46" s="84" t="s">
        <v>48</v>
      </c>
      <c r="D46" s="44">
        <v>2</v>
      </c>
      <c r="E46" s="53">
        <v>3.5088000000000001E-2</v>
      </c>
      <c r="F46" s="44">
        <v>232757.5</v>
      </c>
      <c r="G46" s="66">
        <v>0</v>
      </c>
      <c r="H46" s="43">
        <v>2</v>
      </c>
      <c r="I46" s="44">
        <v>232757.5</v>
      </c>
      <c r="J46" s="74">
        <v>0</v>
      </c>
      <c r="K46" s="44">
        <v>0</v>
      </c>
      <c r="L46" s="44">
        <v>0</v>
      </c>
      <c r="M46" s="66">
        <v>0</v>
      </c>
      <c r="N46" s="43">
        <v>0</v>
      </c>
      <c r="O46" s="44">
        <v>0</v>
      </c>
      <c r="P46" s="74">
        <v>0</v>
      </c>
    </row>
    <row r="47" spans="1:16" ht="15" customHeight="1" x14ac:dyDescent="0.2">
      <c r="A47" s="120"/>
      <c r="B47" s="123"/>
      <c r="C47" s="84" t="s">
        <v>49</v>
      </c>
      <c r="D47" s="44">
        <v>11</v>
      </c>
      <c r="E47" s="53">
        <v>4.3999999999999997E-2</v>
      </c>
      <c r="F47" s="44">
        <v>233919.18181800001</v>
      </c>
      <c r="G47" s="66">
        <v>0.54545500000000002</v>
      </c>
      <c r="H47" s="43">
        <v>3</v>
      </c>
      <c r="I47" s="44">
        <v>277605.66666699998</v>
      </c>
      <c r="J47" s="74">
        <v>1</v>
      </c>
      <c r="K47" s="44">
        <v>8</v>
      </c>
      <c r="L47" s="44">
        <v>217536.75</v>
      </c>
      <c r="M47" s="66">
        <v>0.375</v>
      </c>
      <c r="N47" s="43">
        <v>0</v>
      </c>
      <c r="O47" s="44">
        <v>0</v>
      </c>
      <c r="P47" s="74">
        <v>0</v>
      </c>
    </row>
    <row r="48" spans="1:16" ht="15" customHeight="1" x14ac:dyDescent="0.2">
      <c r="A48" s="120"/>
      <c r="B48" s="123"/>
      <c r="C48" s="84" t="s">
        <v>50</v>
      </c>
      <c r="D48" s="44">
        <v>26</v>
      </c>
      <c r="E48" s="53">
        <v>5.1999999999999998E-2</v>
      </c>
      <c r="F48" s="44">
        <v>224444.192308</v>
      </c>
      <c r="G48" s="66">
        <v>0.230769</v>
      </c>
      <c r="H48" s="43">
        <v>7</v>
      </c>
      <c r="I48" s="44">
        <v>267268</v>
      </c>
      <c r="J48" s="74">
        <v>0.14285700000000001</v>
      </c>
      <c r="K48" s="44">
        <v>19</v>
      </c>
      <c r="L48" s="44">
        <v>208667</v>
      </c>
      <c r="M48" s="66">
        <v>0.263158</v>
      </c>
      <c r="N48" s="43">
        <v>0</v>
      </c>
      <c r="O48" s="44">
        <v>0</v>
      </c>
      <c r="P48" s="74">
        <v>0</v>
      </c>
    </row>
    <row r="49" spans="1:16" ht="15" customHeight="1" x14ac:dyDescent="0.2">
      <c r="A49" s="120"/>
      <c r="B49" s="123"/>
      <c r="C49" s="84" t="s">
        <v>51</v>
      </c>
      <c r="D49" s="44">
        <v>12</v>
      </c>
      <c r="E49" s="53">
        <v>2.0906000000000001E-2</v>
      </c>
      <c r="F49" s="44">
        <v>231056.58333299999</v>
      </c>
      <c r="G49" s="66">
        <v>0.66666700000000001</v>
      </c>
      <c r="H49" s="43">
        <v>2</v>
      </c>
      <c r="I49" s="44">
        <v>275149</v>
      </c>
      <c r="J49" s="74">
        <v>2</v>
      </c>
      <c r="K49" s="44">
        <v>10</v>
      </c>
      <c r="L49" s="44">
        <v>222238.1</v>
      </c>
      <c r="M49" s="66">
        <v>0.4</v>
      </c>
      <c r="N49" s="43">
        <v>0</v>
      </c>
      <c r="O49" s="44">
        <v>0</v>
      </c>
      <c r="P49" s="74">
        <v>0</v>
      </c>
    </row>
    <row r="50" spans="1:16" s="3" customFormat="1" ht="15" customHeight="1" x14ac:dyDescent="0.2">
      <c r="A50" s="120"/>
      <c r="B50" s="123"/>
      <c r="C50" s="84" t="s">
        <v>52</v>
      </c>
      <c r="D50" s="35">
        <v>12</v>
      </c>
      <c r="E50" s="55">
        <v>1.9108E-2</v>
      </c>
      <c r="F50" s="35">
        <v>267202.91666699998</v>
      </c>
      <c r="G50" s="68">
        <v>1</v>
      </c>
      <c r="H50" s="43">
        <v>6</v>
      </c>
      <c r="I50" s="44">
        <v>265774.33333300002</v>
      </c>
      <c r="J50" s="74">
        <v>1.5</v>
      </c>
      <c r="K50" s="35">
        <v>6</v>
      </c>
      <c r="L50" s="35">
        <v>268631.5</v>
      </c>
      <c r="M50" s="68">
        <v>0.5</v>
      </c>
      <c r="N50" s="43">
        <v>0</v>
      </c>
      <c r="O50" s="44">
        <v>0</v>
      </c>
      <c r="P50" s="74">
        <v>0</v>
      </c>
    </row>
    <row r="51" spans="1:16" ht="15" customHeight="1" x14ac:dyDescent="0.2">
      <c r="A51" s="120"/>
      <c r="B51" s="123"/>
      <c r="C51" s="84" t="s">
        <v>53</v>
      </c>
      <c r="D51" s="44">
        <v>17</v>
      </c>
      <c r="E51" s="53">
        <v>3.0686000000000001E-2</v>
      </c>
      <c r="F51" s="44">
        <v>316362.23529400001</v>
      </c>
      <c r="G51" s="66">
        <v>0.58823499999999995</v>
      </c>
      <c r="H51" s="43">
        <v>6</v>
      </c>
      <c r="I51" s="44">
        <v>253004.33333299999</v>
      </c>
      <c r="J51" s="74">
        <v>0.33333299999999999</v>
      </c>
      <c r="K51" s="44">
        <v>11</v>
      </c>
      <c r="L51" s="44">
        <v>350921.09090900002</v>
      </c>
      <c r="M51" s="66">
        <v>0.72727299999999995</v>
      </c>
      <c r="N51" s="43">
        <v>0</v>
      </c>
      <c r="O51" s="44">
        <v>0</v>
      </c>
      <c r="P51" s="74">
        <v>0</v>
      </c>
    </row>
    <row r="52" spans="1:16" ht="15" customHeight="1" x14ac:dyDescent="0.2">
      <c r="A52" s="120"/>
      <c r="B52" s="123"/>
      <c r="C52" s="84" t="s">
        <v>54</v>
      </c>
      <c r="D52" s="44">
        <v>4</v>
      </c>
      <c r="E52" s="53">
        <v>9.9749999999999995E-3</v>
      </c>
      <c r="F52" s="44">
        <v>233441.5</v>
      </c>
      <c r="G52" s="66">
        <v>0.5</v>
      </c>
      <c r="H52" s="43">
        <v>2</v>
      </c>
      <c r="I52" s="44">
        <v>230819</v>
      </c>
      <c r="J52" s="74">
        <v>0.5</v>
      </c>
      <c r="K52" s="44">
        <v>2</v>
      </c>
      <c r="L52" s="44">
        <v>236064</v>
      </c>
      <c r="M52" s="66">
        <v>0.5</v>
      </c>
      <c r="N52" s="43">
        <v>0</v>
      </c>
      <c r="O52" s="44">
        <v>0</v>
      </c>
      <c r="P52" s="74">
        <v>0</v>
      </c>
    </row>
    <row r="53" spans="1:16" ht="15" customHeight="1" x14ac:dyDescent="0.2">
      <c r="A53" s="120"/>
      <c r="B53" s="123"/>
      <c r="C53" s="84" t="s">
        <v>55</v>
      </c>
      <c r="D53" s="44">
        <v>0</v>
      </c>
      <c r="E53" s="53">
        <v>0</v>
      </c>
      <c r="F53" s="44">
        <v>0</v>
      </c>
      <c r="G53" s="66">
        <v>0</v>
      </c>
      <c r="H53" s="43">
        <v>0</v>
      </c>
      <c r="I53" s="44">
        <v>0</v>
      </c>
      <c r="J53" s="74">
        <v>0</v>
      </c>
      <c r="K53" s="44">
        <v>0</v>
      </c>
      <c r="L53" s="44">
        <v>0</v>
      </c>
      <c r="M53" s="66">
        <v>0</v>
      </c>
      <c r="N53" s="43">
        <v>0</v>
      </c>
      <c r="O53" s="44">
        <v>0</v>
      </c>
      <c r="P53" s="74">
        <v>0</v>
      </c>
    </row>
    <row r="54" spans="1:16" s="3" customFormat="1" ht="15" customHeight="1" x14ac:dyDescent="0.2">
      <c r="A54" s="120"/>
      <c r="B54" s="123"/>
      <c r="C54" s="84" t="s">
        <v>56</v>
      </c>
      <c r="D54" s="35">
        <v>1</v>
      </c>
      <c r="E54" s="55">
        <v>2.4689999999999998E-3</v>
      </c>
      <c r="F54" s="35">
        <v>209449</v>
      </c>
      <c r="G54" s="68">
        <v>0</v>
      </c>
      <c r="H54" s="43">
        <v>0</v>
      </c>
      <c r="I54" s="44">
        <v>0</v>
      </c>
      <c r="J54" s="74">
        <v>0</v>
      </c>
      <c r="K54" s="35">
        <v>1</v>
      </c>
      <c r="L54" s="35">
        <v>209449</v>
      </c>
      <c r="M54" s="68">
        <v>0</v>
      </c>
      <c r="N54" s="43">
        <v>0</v>
      </c>
      <c r="O54" s="44">
        <v>0</v>
      </c>
      <c r="P54" s="74">
        <v>0</v>
      </c>
    </row>
    <row r="55" spans="1:16" s="3" customFormat="1" ht="15" customHeight="1" x14ac:dyDescent="0.2">
      <c r="A55" s="121"/>
      <c r="B55" s="124"/>
      <c r="C55" s="85" t="s">
        <v>9</v>
      </c>
      <c r="D55" s="46">
        <v>85</v>
      </c>
      <c r="E55" s="54">
        <v>2.3275000000000001E-2</v>
      </c>
      <c r="F55" s="46">
        <v>251466.61176500001</v>
      </c>
      <c r="G55" s="67">
        <v>0.51764699999999997</v>
      </c>
      <c r="H55" s="87">
        <v>28</v>
      </c>
      <c r="I55" s="46">
        <v>260493.428571</v>
      </c>
      <c r="J55" s="75">
        <v>0.71428599999999998</v>
      </c>
      <c r="K55" s="46">
        <v>57</v>
      </c>
      <c r="L55" s="46">
        <v>247032.38596499999</v>
      </c>
      <c r="M55" s="67">
        <v>0.42105300000000001</v>
      </c>
      <c r="N55" s="87">
        <v>0</v>
      </c>
      <c r="O55" s="46">
        <v>0</v>
      </c>
      <c r="P55" s="75">
        <v>0</v>
      </c>
    </row>
    <row r="56" spans="1:16" ht="15" customHeight="1" x14ac:dyDescent="0.2">
      <c r="A56" s="119">
        <v>5</v>
      </c>
      <c r="B56" s="122" t="s">
        <v>60</v>
      </c>
      <c r="C56" s="84" t="s">
        <v>46</v>
      </c>
      <c r="D56" s="44">
        <v>1</v>
      </c>
      <c r="E56" s="53">
        <v>1</v>
      </c>
      <c r="F56" s="44">
        <v>101887</v>
      </c>
      <c r="G56" s="66">
        <v>0</v>
      </c>
      <c r="H56" s="43">
        <v>0</v>
      </c>
      <c r="I56" s="44">
        <v>0</v>
      </c>
      <c r="J56" s="74">
        <v>0</v>
      </c>
      <c r="K56" s="44">
        <v>1</v>
      </c>
      <c r="L56" s="44">
        <v>101887</v>
      </c>
      <c r="M56" s="66">
        <v>0</v>
      </c>
      <c r="N56" s="43">
        <v>0</v>
      </c>
      <c r="O56" s="44">
        <v>0</v>
      </c>
      <c r="P56" s="74">
        <v>0</v>
      </c>
    </row>
    <row r="57" spans="1:16" ht="15" customHeight="1" x14ac:dyDescent="0.2">
      <c r="A57" s="120"/>
      <c r="B57" s="123"/>
      <c r="C57" s="84" t="s">
        <v>47</v>
      </c>
      <c r="D57" s="44">
        <v>7</v>
      </c>
      <c r="E57" s="53">
        <v>1</v>
      </c>
      <c r="F57" s="44">
        <v>142183.142857</v>
      </c>
      <c r="G57" s="66">
        <v>0.14285700000000001</v>
      </c>
      <c r="H57" s="43">
        <v>3</v>
      </c>
      <c r="I57" s="44">
        <v>111290</v>
      </c>
      <c r="J57" s="74">
        <v>0</v>
      </c>
      <c r="K57" s="44">
        <v>4</v>
      </c>
      <c r="L57" s="44">
        <v>165353</v>
      </c>
      <c r="M57" s="66">
        <v>0.25</v>
      </c>
      <c r="N57" s="43">
        <v>0</v>
      </c>
      <c r="O57" s="44">
        <v>0</v>
      </c>
      <c r="P57" s="74">
        <v>0</v>
      </c>
    </row>
    <row r="58" spans="1:16" ht="15" customHeight="1" x14ac:dyDescent="0.2">
      <c r="A58" s="120"/>
      <c r="B58" s="123"/>
      <c r="C58" s="84" t="s">
        <v>48</v>
      </c>
      <c r="D58" s="44">
        <v>57</v>
      </c>
      <c r="E58" s="53">
        <v>1</v>
      </c>
      <c r="F58" s="44">
        <v>181174.14035100001</v>
      </c>
      <c r="G58" s="66">
        <v>0.15789500000000001</v>
      </c>
      <c r="H58" s="43">
        <v>26</v>
      </c>
      <c r="I58" s="44">
        <v>178128.76923100001</v>
      </c>
      <c r="J58" s="74">
        <v>0.230769</v>
      </c>
      <c r="K58" s="44">
        <v>31</v>
      </c>
      <c r="L58" s="44">
        <v>183728.32258099999</v>
      </c>
      <c r="M58" s="66">
        <v>9.6773999999999999E-2</v>
      </c>
      <c r="N58" s="43">
        <v>0</v>
      </c>
      <c r="O58" s="44">
        <v>0</v>
      </c>
      <c r="P58" s="74">
        <v>0</v>
      </c>
    </row>
    <row r="59" spans="1:16" ht="15" customHeight="1" x14ac:dyDescent="0.2">
      <c r="A59" s="120"/>
      <c r="B59" s="123"/>
      <c r="C59" s="84" t="s">
        <v>49</v>
      </c>
      <c r="D59" s="44">
        <v>250</v>
      </c>
      <c r="E59" s="53">
        <v>1</v>
      </c>
      <c r="F59" s="44">
        <v>205852.204</v>
      </c>
      <c r="G59" s="66">
        <v>0.20399999999999999</v>
      </c>
      <c r="H59" s="43">
        <v>121</v>
      </c>
      <c r="I59" s="44">
        <v>218620.42148799999</v>
      </c>
      <c r="J59" s="74">
        <v>0.31405</v>
      </c>
      <c r="K59" s="44">
        <v>129</v>
      </c>
      <c r="L59" s="44">
        <v>193875.813953</v>
      </c>
      <c r="M59" s="66">
        <v>0.100775</v>
      </c>
      <c r="N59" s="43">
        <v>0</v>
      </c>
      <c r="O59" s="44">
        <v>0</v>
      </c>
      <c r="P59" s="74">
        <v>0</v>
      </c>
    </row>
    <row r="60" spans="1:16" ht="15" customHeight="1" x14ac:dyDescent="0.2">
      <c r="A60" s="120"/>
      <c r="B60" s="123"/>
      <c r="C60" s="84" t="s">
        <v>50</v>
      </c>
      <c r="D60" s="44">
        <v>500</v>
      </c>
      <c r="E60" s="53">
        <v>1</v>
      </c>
      <c r="F60" s="44">
        <v>238021.212</v>
      </c>
      <c r="G60" s="66">
        <v>0.38600000000000001</v>
      </c>
      <c r="H60" s="43">
        <v>194</v>
      </c>
      <c r="I60" s="44">
        <v>255158.948454</v>
      </c>
      <c r="J60" s="74">
        <v>0.52577300000000005</v>
      </c>
      <c r="K60" s="44">
        <v>306</v>
      </c>
      <c r="L60" s="44">
        <v>227156.11111100001</v>
      </c>
      <c r="M60" s="66">
        <v>0.29738599999999998</v>
      </c>
      <c r="N60" s="43">
        <v>0</v>
      </c>
      <c r="O60" s="44">
        <v>0</v>
      </c>
      <c r="P60" s="74">
        <v>0</v>
      </c>
    </row>
    <row r="61" spans="1:16" ht="15" customHeight="1" x14ac:dyDescent="0.2">
      <c r="A61" s="120"/>
      <c r="B61" s="123"/>
      <c r="C61" s="84" t="s">
        <v>51</v>
      </c>
      <c r="D61" s="44">
        <v>574</v>
      </c>
      <c r="E61" s="53">
        <v>1</v>
      </c>
      <c r="F61" s="44">
        <v>255997.96689899999</v>
      </c>
      <c r="G61" s="66">
        <v>0.53135900000000003</v>
      </c>
      <c r="H61" s="43">
        <v>227</v>
      </c>
      <c r="I61" s="44">
        <v>265596.638767</v>
      </c>
      <c r="J61" s="74">
        <v>0.59471399999999996</v>
      </c>
      <c r="K61" s="44">
        <v>347</v>
      </c>
      <c r="L61" s="44">
        <v>249718.72046099999</v>
      </c>
      <c r="M61" s="66">
        <v>0.48991400000000002</v>
      </c>
      <c r="N61" s="43">
        <v>0</v>
      </c>
      <c r="O61" s="44">
        <v>0</v>
      </c>
      <c r="P61" s="74">
        <v>0</v>
      </c>
    </row>
    <row r="62" spans="1:16" s="3" customFormat="1" ht="15" customHeight="1" x14ac:dyDescent="0.2">
      <c r="A62" s="120"/>
      <c r="B62" s="123"/>
      <c r="C62" s="84" t="s">
        <v>52</v>
      </c>
      <c r="D62" s="35">
        <v>628</v>
      </c>
      <c r="E62" s="55">
        <v>1</v>
      </c>
      <c r="F62" s="35">
        <v>270150.86624200002</v>
      </c>
      <c r="G62" s="68">
        <v>0.75636899999999996</v>
      </c>
      <c r="H62" s="43">
        <v>261</v>
      </c>
      <c r="I62" s="44">
        <v>276397.68199200003</v>
      </c>
      <c r="J62" s="74">
        <v>0.77011499999999999</v>
      </c>
      <c r="K62" s="35">
        <v>367</v>
      </c>
      <c r="L62" s="35">
        <v>265708.30790199997</v>
      </c>
      <c r="M62" s="68">
        <v>0.74659399999999998</v>
      </c>
      <c r="N62" s="43">
        <v>0</v>
      </c>
      <c r="O62" s="44">
        <v>0</v>
      </c>
      <c r="P62" s="74">
        <v>0</v>
      </c>
    </row>
    <row r="63" spans="1:16" ht="15" customHeight="1" x14ac:dyDescent="0.2">
      <c r="A63" s="120"/>
      <c r="B63" s="123"/>
      <c r="C63" s="84" t="s">
        <v>53</v>
      </c>
      <c r="D63" s="44">
        <v>554</v>
      </c>
      <c r="E63" s="53">
        <v>1</v>
      </c>
      <c r="F63" s="44">
        <v>280453.46750899998</v>
      </c>
      <c r="G63" s="66">
        <v>0.78519899999999998</v>
      </c>
      <c r="H63" s="43">
        <v>231</v>
      </c>
      <c r="I63" s="44">
        <v>265162.40692600003</v>
      </c>
      <c r="J63" s="74">
        <v>0.59307399999999999</v>
      </c>
      <c r="K63" s="44">
        <v>323</v>
      </c>
      <c r="L63" s="44">
        <v>291389.17956700001</v>
      </c>
      <c r="M63" s="66">
        <v>0.922601</v>
      </c>
      <c r="N63" s="43">
        <v>0</v>
      </c>
      <c r="O63" s="44">
        <v>0</v>
      </c>
      <c r="P63" s="74">
        <v>0</v>
      </c>
    </row>
    <row r="64" spans="1:16" ht="15" customHeight="1" x14ac:dyDescent="0.2">
      <c r="A64" s="120"/>
      <c r="B64" s="123"/>
      <c r="C64" s="84" t="s">
        <v>54</v>
      </c>
      <c r="D64" s="44">
        <v>401</v>
      </c>
      <c r="E64" s="53">
        <v>1</v>
      </c>
      <c r="F64" s="44">
        <v>288770.58603499999</v>
      </c>
      <c r="G64" s="66">
        <v>0.79301699999999997</v>
      </c>
      <c r="H64" s="43">
        <v>161</v>
      </c>
      <c r="I64" s="44">
        <v>258010.142857</v>
      </c>
      <c r="J64" s="74">
        <v>0.42236000000000001</v>
      </c>
      <c r="K64" s="44">
        <v>240</v>
      </c>
      <c r="L64" s="44">
        <v>309405.71666699997</v>
      </c>
      <c r="M64" s="66">
        <v>1.0416669999999999</v>
      </c>
      <c r="N64" s="43">
        <v>0</v>
      </c>
      <c r="O64" s="44">
        <v>0</v>
      </c>
      <c r="P64" s="74">
        <v>0</v>
      </c>
    </row>
    <row r="65" spans="1:16" ht="15" customHeight="1" x14ac:dyDescent="0.2">
      <c r="A65" s="120"/>
      <c r="B65" s="123"/>
      <c r="C65" s="84" t="s">
        <v>55</v>
      </c>
      <c r="D65" s="44">
        <v>275</v>
      </c>
      <c r="E65" s="53">
        <v>1</v>
      </c>
      <c r="F65" s="44">
        <v>290031.785455</v>
      </c>
      <c r="G65" s="66">
        <v>0.58545499999999995</v>
      </c>
      <c r="H65" s="43">
        <v>104</v>
      </c>
      <c r="I65" s="44">
        <v>286487.307692</v>
      </c>
      <c r="J65" s="74">
        <v>0.38461499999999998</v>
      </c>
      <c r="K65" s="44">
        <v>171</v>
      </c>
      <c r="L65" s="44">
        <v>292187.49122800003</v>
      </c>
      <c r="M65" s="66">
        <v>0.70760199999999995</v>
      </c>
      <c r="N65" s="43">
        <v>0</v>
      </c>
      <c r="O65" s="44">
        <v>0</v>
      </c>
      <c r="P65" s="74">
        <v>0</v>
      </c>
    </row>
    <row r="66" spans="1:16" s="3" customFormat="1" ht="15" customHeight="1" x14ac:dyDescent="0.2">
      <c r="A66" s="120"/>
      <c r="B66" s="123"/>
      <c r="C66" s="84" t="s">
        <v>56</v>
      </c>
      <c r="D66" s="35">
        <v>405</v>
      </c>
      <c r="E66" s="55">
        <v>1</v>
      </c>
      <c r="F66" s="35">
        <v>301266.076543</v>
      </c>
      <c r="G66" s="68">
        <v>0.380247</v>
      </c>
      <c r="H66" s="43">
        <v>161</v>
      </c>
      <c r="I66" s="44">
        <v>263836.33540400001</v>
      </c>
      <c r="J66" s="74">
        <v>0.124224</v>
      </c>
      <c r="K66" s="35">
        <v>244</v>
      </c>
      <c r="L66" s="35">
        <v>325963.56967200001</v>
      </c>
      <c r="M66" s="68">
        <v>0.54918</v>
      </c>
      <c r="N66" s="43">
        <v>0</v>
      </c>
      <c r="O66" s="44">
        <v>0</v>
      </c>
      <c r="P66" s="74">
        <v>0</v>
      </c>
    </row>
    <row r="67" spans="1:16" s="3" customFormat="1" ht="15" customHeight="1" x14ac:dyDescent="0.2">
      <c r="A67" s="121"/>
      <c r="B67" s="124"/>
      <c r="C67" s="85" t="s">
        <v>9</v>
      </c>
      <c r="D67" s="46">
        <v>3652</v>
      </c>
      <c r="E67" s="54">
        <v>1</v>
      </c>
      <c r="F67" s="46">
        <v>266000.837076</v>
      </c>
      <c r="G67" s="67">
        <v>0.57557499999999995</v>
      </c>
      <c r="H67" s="87">
        <v>1489</v>
      </c>
      <c r="I67" s="46">
        <v>260855.497649</v>
      </c>
      <c r="J67" s="75">
        <v>0.50167899999999999</v>
      </c>
      <c r="K67" s="46">
        <v>2163</v>
      </c>
      <c r="L67" s="46">
        <v>269542.86685200001</v>
      </c>
      <c r="M67" s="67">
        <v>0.62644500000000003</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160" priority="30" operator="notEqual">
      <formula>H8+K8+N8</formula>
    </cfRule>
  </conditionalFormatting>
  <conditionalFormatting sqref="D20:D30">
    <cfRule type="cellIs" dxfId="159" priority="29" operator="notEqual">
      <formula>H20+K20+N20</formula>
    </cfRule>
  </conditionalFormatting>
  <conditionalFormatting sqref="D32:D42">
    <cfRule type="cellIs" dxfId="158" priority="28" operator="notEqual">
      <formula>H32+K32+N32</formula>
    </cfRule>
  </conditionalFormatting>
  <conditionalFormatting sqref="D44:D54">
    <cfRule type="cellIs" dxfId="157" priority="27" operator="notEqual">
      <formula>H44+K44+N44</formula>
    </cfRule>
  </conditionalFormatting>
  <conditionalFormatting sqref="D56:D66">
    <cfRule type="cellIs" dxfId="156" priority="26" operator="notEqual">
      <formula>H56+K56+N56</formula>
    </cfRule>
  </conditionalFormatting>
  <conditionalFormatting sqref="D19">
    <cfRule type="cellIs" dxfId="155" priority="25" operator="notEqual">
      <formula>SUM(D8:D18)</formula>
    </cfRule>
  </conditionalFormatting>
  <conditionalFormatting sqref="D31">
    <cfRule type="cellIs" dxfId="154" priority="24" operator="notEqual">
      <formula>H31+K31+N31</formula>
    </cfRule>
  </conditionalFormatting>
  <conditionalFormatting sqref="D31">
    <cfRule type="cellIs" dxfId="153" priority="23" operator="notEqual">
      <formula>SUM(D20:D30)</formula>
    </cfRule>
  </conditionalFormatting>
  <conditionalFormatting sqref="D43">
    <cfRule type="cellIs" dxfId="152" priority="22" operator="notEqual">
      <formula>H43+K43+N43</formula>
    </cfRule>
  </conditionalFormatting>
  <conditionalFormatting sqref="D43">
    <cfRule type="cellIs" dxfId="151" priority="21" operator="notEqual">
      <formula>SUM(D32:D42)</formula>
    </cfRule>
  </conditionalFormatting>
  <conditionalFormatting sqref="D55">
    <cfRule type="cellIs" dxfId="150" priority="20" operator="notEqual">
      <formula>H55+K55+N55</formula>
    </cfRule>
  </conditionalFormatting>
  <conditionalFormatting sqref="D55">
    <cfRule type="cellIs" dxfId="149" priority="19" operator="notEqual">
      <formula>SUM(D44:D54)</formula>
    </cfRule>
  </conditionalFormatting>
  <conditionalFormatting sqref="D67">
    <cfRule type="cellIs" dxfId="148" priority="18" operator="notEqual">
      <formula>H67+K67+N67</formula>
    </cfRule>
  </conditionalFormatting>
  <conditionalFormatting sqref="D67">
    <cfRule type="cellIs" dxfId="147" priority="17" operator="notEqual">
      <formula>SUM(D56:D66)</formula>
    </cfRule>
  </conditionalFormatting>
  <conditionalFormatting sqref="H19">
    <cfRule type="cellIs" dxfId="146" priority="16" operator="notEqual">
      <formula>SUM(H8:H18)</formula>
    </cfRule>
  </conditionalFormatting>
  <conditionalFormatting sqref="K19">
    <cfRule type="cellIs" dxfId="145" priority="15" operator="notEqual">
      <formula>SUM(K8:K18)</formula>
    </cfRule>
  </conditionalFormatting>
  <conditionalFormatting sqref="N19">
    <cfRule type="cellIs" dxfId="144" priority="14" operator="notEqual">
      <formula>SUM(N8:N18)</formula>
    </cfRule>
  </conditionalFormatting>
  <conditionalFormatting sqref="H31">
    <cfRule type="cellIs" dxfId="143" priority="13" operator="notEqual">
      <formula>SUM(H20:H30)</formula>
    </cfRule>
  </conditionalFormatting>
  <conditionalFormatting sqref="K31">
    <cfRule type="cellIs" dxfId="142" priority="12" operator="notEqual">
      <formula>SUM(K20:K30)</formula>
    </cfRule>
  </conditionalFormatting>
  <conditionalFormatting sqref="N31">
    <cfRule type="cellIs" dxfId="141" priority="11" operator="notEqual">
      <formula>SUM(N20:N30)</formula>
    </cfRule>
  </conditionalFormatting>
  <conditionalFormatting sqref="H43">
    <cfRule type="cellIs" dxfId="140" priority="10" operator="notEqual">
      <formula>SUM(H32:H42)</formula>
    </cfRule>
  </conditionalFormatting>
  <conditionalFormatting sqref="K43">
    <cfRule type="cellIs" dxfId="139" priority="9" operator="notEqual">
      <formula>SUM(K32:K42)</formula>
    </cfRule>
  </conditionalFormatting>
  <conditionalFormatting sqref="N43">
    <cfRule type="cellIs" dxfId="138" priority="8" operator="notEqual">
      <formula>SUM(N32:N42)</formula>
    </cfRule>
  </conditionalFormatting>
  <conditionalFormatting sqref="H55">
    <cfRule type="cellIs" dxfId="137" priority="7" operator="notEqual">
      <formula>SUM(H44:H54)</formula>
    </cfRule>
  </conditionalFormatting>
  <conditionalFormatting sqref="K55">
    <cfRule type="cellIs" dxfId="136" priority="6" operator="notEqual">
      <formula>SUM(K44:K54)</formula>
    </cfRule>
  </conditionalFormatting>
  <conditionalFormatting sqref="N55">
    <cfRule type="cellIs" dxfId="135" priority="5" operator="notEqual">
      <formula>SUM(N44:N54)</formula>
    </cfRule>
  </conditionalFormatting>
  <conditionalFormatting sqref="H67">
    <cfRule type="cellIs" dxfId="134" priority="4" operator="notEqual">
      <formula>SUM(H56:H66)</formula>
    </cfRule>
  </conditionalFormatting>
  <conditionalFormatting sqref="K67">
    <cfRule type="cellIs" dxfId="133" priority="3" operator="notEqual">
      <formula>SUM(K56:K66)</formula>
    </cfRule>
  </conditionalFormatting>
  <conditionalFormatting sqref="N67">
    <cfRule type="cellIs" dxfId="132" priority="2" operator="notEqual">
      <formula>SUM(N56:N66)</formula>
    </cfRule>
  </conditionalFormatting>
  <conditionalFormatting sqref="D32:D43">
    <cfRule type="cellIs" dxfId="13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75</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2</v>
      </c>
      <c r="E8" s="53">
        <v>0.18181800000000001</v>
      </c>
      <c r="F8" s="44">
        <v>143561.64978800001</v>
      </c>
      <c r="G8" s="66">
        <v>0</v>
      </c>
      <c r="H8" s="43">
        <v>2</v>
      </c>
      <c r="I8" s="44">
        <v>143561.64978800001</v>
      </c>
      <c r="J8" s="74">
        <v>0</v>
      </c>
      <c r="K8" s="44">
        <v>0</v>
      </c>
      <c r="L8" s="44">
        <v>0</v>
      </c>
      <c r="M8" s="66">
        <v>0</v>
      </c>
      <c r="N8" s="43">
        <v>0</v>
      </c>
      <c r="O8" s="44">
        <v>0</v>
      </c>
      <c r="P8" s="74">
        <v>0</v>
      </c>
    </row>
    <row r="9" spans="1:16" ht="15" customHeight="1" x14ac:dyDescent="0.2">
      <c r="A9" s="120"/>
      <c r="B9" s="123"/>
      <c r="C9" s="84" t="s">
        <v>47</v>
      </c>
      <c r="D9" s="44">
        <v>8</v>
      </c>
      <c r="E9" s="53">
        <v>0.242424</v>
      </c>
      <c r="F9" s="44">
        <v>103359.37718700001</v>
      </c>
      <c r="G9" s="66">
        <v>0</v>
      </c>
      <c r="H9" s="43">
        <v>3</v>
      </c>
      <c r="I9" s="44">
        <v>110748.721844</v>
      </c>
      <c r="J9" s="74">
        <v>0</v>
      </c>
      <c r="K9" s="44">
        <v>5</v>
      </c>
      <c r="L9" s="44">
        <v>98925.770392000006</v>
      </c>
      <c r="M9" s="66">
        <v>0</v>
      </c>
      <c r="N9" s="43">
        <v>0</v>
      </c>
      <c r="O9" s="44">
        <v>0</v>
      </c>
      <c r="P9" s="74">
        <v>0</v>
      </c>
    </row>
    <row r="10" spans="1:16" ht="15" customHeight="1" x14ac:dyDescent="0.2">
      <c r="A10" s="120"/>
      <c r="B10" s="123"/>
      <c r="C10" s="84" t="s">
        <v>48</v>
      </c>
      <c r="D10" s="44">
        <v>58</v>
      </c>
      <c r="E10" s="53">
        <v>0.17682899999999999</v>
      </c>
      <c r="F10" s="44">
        <v>146710.626766</v>
      </c>
      <c r="G10" s="66">
        <v>0.137931</v>
      </c>
      <c r="H10" s="43">
        <v>20</v>
      </c>
      <c r="I10" s="44">
        <v>166244.98469400001</v>
      </c>
      <c r="J10" s="74">
        <v>0.3</v>
      </c>
      <c r="K10" s="44">
        <v>38</v>
      </c>
      <c r="L10" s="44">
        <v>136429.38575099999</v>
      </c>
      <c r="M10" s="66">
        <v>5.2631999999999998E-2</v>
      </c>
      <c r="N10" s="43">
        <v>0</v>
      </c>
      <c r="O10" s="44">
        <v>0</v>
      </c>
      <c r="P10" s="74">
        <v>0</v>
      </c>
    </row>
    <row r="11" spans="1:16" ht="15" customHeight="1" x14ac:dyDescent="0.2">
      <c r="A11" s="120"/>
      <c r="B11" s="123"/>
      <c r="C11" s="84" t="s">
        <v>49</v>
      </c>
      <c r="D11" s="44">
        <v>147</v>
      </c>
      <c r="E11" s="53">
        <v>0.14773900000000001</v>
      </c>
      <c r="F11" s="44">
        <v>165290.57835299999</v>
      </c>
      <c r="G11" s="66">
        <v>0.21768699999999999</v>
      </c>
      <c r="H11" s="43">
        <v>67</v>
      </c>
      <c r="I11" s="44">
        <v>164175.09326600001</v>
      </c>
      <c r="J11" s="74">
        <v>0.25373099999999998</v>
      </c>
      <c r="K11" s="44">
        <v>80</v>
      </c>
      <c r="L11" s="44">
        <v>166224.79711399999</v>
      </c>
      <c r="M11" s="66">
        <v>0.1875</v>
      </c>
      <c r="N11" s="43">
        <v>0</v>
      </c>
      <c r="O11" s="44">
        <v>0</v>
      </c>
      <c r="P11" s="74">
        <v>0</v>
      </c>
    </row>
    <row r="12" spans="1:16" ht="15" customHeight="1" x14ac:dyDescent="0.2">
      <c r="A12" s="120"/>
      <c r="B12" s="123"/>
      <c r="C12" s="84" t="s">
        <v>50</v>
      </c>
      <c r="D12" s="44">
        <v>201</v>
      </c>
      <c r="E12" s="53">
        <v>0.12152399999999999</v>
      </c>
      <c r="F12" s="44">
        <v>196835.101383</v>
      </c>
      <c r="G12" s="66">
        <v>0.34825899999999999</v>
      </c>
      <c r="H12" s="43">
        <v>72</v>
      </c>
      <c r="I12" s="44">
        <v>197885.07747399999</v>
      </c>
      <c r="J12" s="74">
        <v>0.34722199999999998</v>
      </c>
      <c r="K12" s="44">
        <v>129</v>
      </c>
      <c r="L12" s="44">
        <v>196249.06821500001</v>
      </c>
      <c r="M12" s="66">
        <v>0.34883700000000001</v>
      </c>
      <c r="N12" s="43">
        <v>0</v>
      </c>
      <c r="O12" s="44">
        <v>0</v>
      </c>
      <c r="P12" s="74">
        <v>0</v>
      </c>
    </row>
    <row r="13" spans="1:16" ht="15" customHeight="1" x14ac:dyDescent="0.2">
      <c r="A13" s="120"/>
      <c r="B13" s="123"/>
      <c r="C13" s="84" t="s">
        <v>51</v>
      </c>
      <c r="D13" s="44">
        <v>181</v>
      </c>
      <c r="E13" s="53">
        <v>9.9450999999999998E-2</v>
      </c>
      <c r="F13" s="44">
        <v>216209.9601</v>
      </c>
      <c r="G13" s="66">
        <v>0.56353600000000004</v>
      </c>
      <c r="H13" s="43">
        <v>56</v>
      </c>
      <c r="I13" s="44">
        <v>216643.630802</v>
      </c>
      <c r="J13" s="74">
        <v>0.58928599999999998</v>
      </c>
      <c r="K13" s="44">
        <v>125</v>
      </c>
      <c r="L13" s="44">
        <v>216015.675625</v>
      </c>
      <c r="M13" s="66">
        <v>0.55200000000000005</v>
      </c>
      <c r="N13" s="43">
        <v>0</v>
      </c>
      <c r="O13" s="44">
        <v>0</v>
      </c>
      <c r="P13" s="74">
        <v>0</v>
      </c>
    </row>
    <row r="14" spans="1:16" s="3" customFormat="1" ht="15" customHeight="1" x14ac:dyDescent="0.2">
      <c r="A14" s="120"/>
      <c r="B14" s="123"/>
      <c r="C14" s="84" t="s">
        <v>52</v>
      </c>
      <c r="D14" s="35">
        <v>170</v>
      </c>
      <c r="E14" s="55">
        <v>9.7364999999999993E-2</v>
      </c>
      <c r="F14" s="35">
        <v>207098.908134</v>
      </c>
      <c r="G14" s="68">
        <v>0.5</v>
      </c>
      <c r="H14" s="43">
        <v>61</v>
      </c>
      <c r="I14" s="44">
        <v>221607.14170499999</v>
      </c>
      <c r="J14" s="74">
        <v>0.54098400000000002</v>
      </c>
      <c r="K14" s="35">
        <v>109</v>
      </c>
      <c r="L14" s="35">
        <v>198979.62145599999</v>
      </c>
      <c r="M14" s="68">
        <v>0.47706399999999999</v>
      </c>
      <c r="N14" s="43">
        <v>0</v>
      </c>
      <c r="O14" s="44">
        <v>0</v>
      </c>
      <c r="P14" s="74">
        <v>0</v>
      </c>
    </row>
    <row r="15" spans="1:16" ht="15" customHeight="1" x14ac:dyDescent="0.2">
      <c r="A15" s="120"/>
      <c r="B15" s="123"/>
      <c r="C15" s="84" t="s">
        <v>53</v>
      </c>
      <c r="D15" s="44">
        <v>117</v>
      </c>
      <c r="E15" s="53">
        <v>7.6121999999999995E-2</v>
      </c>
      <c r="F15" s="44">
        <v>205331.24864500001</v>
      </c>
      <c r="G15" s="66">
        <v>0.43589699999999998</v>
      </c>
      <c r="H15" s="43">
        <v>35</v>
      </c>
      <c r="I15" s="44">
        <v>208583.85018499999</v>
      </c>
      <c r="J15" s="74">
        <v>0.34285700000000002</v>
      </c>
      <c r="K15" s="44">
        <v>82</v>
      </c>
      <c r="L15" s="44">
        <v>203942.94310900001</v>
      </c>
      <c r="M15" s="66">
        <v>0.47560999999999998</v>
      </c>
      <c r="N15" s="43">
        <v>0</v>
      </c>
      <c r="O15" s="44">
        <v>0</v>
      </c>
      <c r="P15" s="74">
        <v>0</v>
      </c>
    </row>
    <row r="16" spans="1:16" ht="15" customHeight="1" x14ac:dyDescent="0.2">
      <c r="A16" s="120"/>
      <c r="B16" s="123"/>
      <c r="C16" s="84" t="s">
        <v>54</v>
      </c>
      <c r="D16" s="44">
        <v>100</v>
      </c>
      <c r="E16" s="53">
        <v>8.0063999999999996E-2</v>
      </c>
      <c r="F16" s="44">
        <v>231702.61419600001</v>
      </c>
      <c r="G16" s="66">
        <v>0.53</v>
      </c>
      <c r="H16" s="43">
        <v>31</v>
      </c>
      <c r="I16" s="44">
        <v>235504.14032899999</v>
      </c>
      <c r="J16" s="74">
        <v>0.38709700000000002</v>
      </c>
      <c r="K16" s="44">
        <v>69</v>
      </c>
      <c r="L16" s="44">
        <v>229994.68216500001</v>
      </c>
      <c r="M16" s="66">
        <v>0.59420300000000004</v>
      </c>
      <c r="N16" s="43">
        <v>0</v>
      </c>
      <c r="O16" s="44">
        <v>0</v>
      </c>
      <c r="P16" s="74">
        <v>0</v>
      </c>
    </row>
    <row r="17" spans="1:16" ht="15" customHeight="1" x14ac:dyDescent="0.2">
      <c r="A17" s="120"/>
      <c r="B17" s="123"/>
      <c r="C17" s="84" t="s">
        <v>55</v>
      </c>
      <c r="D17" s="44">
        <v>107</v>
      </c>
      <c r="E17" s="53">
        <v>8.8429999999999995E-2</v>
      </c>
      <c r="F17" s="44">
        <v>234907.728198</v>
      </c>
      <c r="G17" s="66">
        <v>0.448598</v>
      </c>
      <c r="H17" s="43">
        <v>37</v>
      </c>
      <c r="I17" s="44">
        <v>193601.77947400001</v>
      </c>
      <c r="J17" s="74">
        <v>0.108108</v>
      </c>
      <c r="K17" s="44">
        <v>70</v>
      </c>
      <c r="L17" s="44">
        <v>256740.87252400001</v>
      </c>
      <c r="M17" s="66">
        <v>0.62857099999999999</v>
      </c>
      <c r="N17" s="43">
        <v>0</v>
      </c>
      <c r="O17" s="44">
        <v>0</v>
      </c>
      <c r="P17" s="74">
        <v>0</v>
      </c>
    </row>
    <row r="18" spans="1:16" s="3" customFormat="1" ht="15" customHeight="1" x14ac:dyDescent="0.2">
      <c r="A18" s="120"/>
      <c r="B18" s="123"/>
      <c r="C18" s="84" t="s">
        <v>56</v>
      </c>
      <c r="D18" s="35">
        <v>176</v>
      </c>
      <c r="E18" s="55">
        <v>8.7085999999999997E-2</v>
      </c>
      <c r="F18" s="35">
        <v>254525.82150699999</v>
      </c>
      <c r="G18" s="68">
        <v>0.375</v>
      </c>
      <c r="H18" s="43">
        <v>53</v>
      </c>
      <c r="I18" s="44">
        <v>217597.48700699999</v>
      </c>
      <c r="J18" s="74">
        <v>7.5471999999999997E-2</v>
      </c>
      <c r="K18" s="35">
        <v>123</v>
      </c>
      <c r="L18" s="35">
        <v>270438.03068199998</v>
      </c>
      <c r="M18" s="68">
        <v>0.50406499999999999</v>
      </c>
      <c r="N18" s="43">
        <v>0</v>
      </c>
      <c r="O18" s="44">
        <v>0</v>
      </c>
      <c r="P18" s="74">
        <v>0</v>
      </c>
    </row>
    <row r="19" spans="1:16" s="3" customFormat="1" ht="15" customHeight="1" x14ac:dyDescent="0.2">
      <c r="A19" s="121"/>
      <c r="B19" s="124"/>
      <c r="C19" s="85" t="s">
        <v>9</v>
      </c>
      <c r="D19" s="46">
        <v>1267</v>
      </c>
      <c r="E19" s="54">
        <v>0.100524</v>
      </c>
      <c r="F19" s="46">
        <v>209117.04123100001</v>
      </c>
      <c r="G19" s="67">
        <v>0.406472</v>
      </c>
      <c r="H19" s="87">
        <v>437</v>
      </c>
      <c r="I19" s="46">
        <v>201690.61948200001</v>
      </c>
      <c r="J19" s="75">
        <v>0.334096</v>
      </c>
      <c r="K19" s="46">
        <v>830</v>
      </c>
      <c r="L19" s="46">
        <v>213027.09701900001</v>
      </c>
      <c r="M19" s="67">
        <v>0.44457799999999997</v>
      </c>
      <c r="N19" s="87">
        <v>0</v>
      </c>
      <c r="O19" s="46">
        <v>0</v>
      </c>
      <c r="P19" s="75">
        <v>0</v>
      </c>
    </row>
    <row r="20" spans="1:16" ht="15" customHeight="1" x14ac:dyDescent="0.2">
      <c r="A20" s="119">
        <v>2</v>
      </c>
      <c r="B20" s="122" t="s">
        <v>57</v>
      </c>
      <c r="C20" s="84" t="s">
        <v>46</v>
      </c>
      <c r="D20" s="44">
        <v>2</v>
      </c>
      <c r="E20" s="53">
        <v>0.18181800000000001</v>
      </c>
      <c r="F20" s="44">
        <v>5000</v>
      </c>
      <c r="G20" s="66">
        <v>0</v>
      </c>
      <c r="H20" s="43">
        <v>0</v>
      </c>
      <c r="I20" s="44">
        <v>0</v>
      </c>
      <c r="J20" s="74">
        <v>0</v>
      </c>
      <c r="K20" s="44">
        <v>2</v>
      </c>
      <c r="L20" s="44">
        <v>5000</v>
      </c>
      <c r="M20" s="66">
        <v>0</v>
      </c>
      <c r="N20" s="43">
        <v>0</v>
      </c>
      <c r="O20" s="44">
        <v>0</v>
      </c>
      <c r="P20" s="74">
        <v>0</v>
      </c>
    </row>
    <row r="21" spans="1:16" ht="15" customHeight="1" x14ac:dyDescent="0.2">
      <c r="A21" s="120"/>
      <c r="B21" s="123"/>
      <c r="C21" s="84" t="s">
        <v>47</v>
      </c>
      <c r="D21" s="44">
        <v>11</v>
      </c>
      <c r="E21" s="53">
        <v>0.33333299999999999</v>
      </c>
      <c r="F21" s="44">
        <v>129096.272727</v>
      </c>
      <c r="G21" s="66">
        <v>0</v>
      </c>
      <c r="H21" s="43">
        <v>5</v>
      </c>
      <c r="I21" s="44">
        <v>131049.60000000001</v>
      </c>
      <c r="J21" s="74">
        <v>0</v>
      </c>
      <c r="K21" s="44">
        <v>6</v>
      </c>
      <c r="L21" s="44">
        <v>127468.5</v>
      </c>
      <c r="M21" s="66">
        <v>0</v>
      </c>
      <c r="N21" s="43">
        <v>0</v>
      </c>
      <c r="O21" s="44">
        <v>0</v>
      </c>
      <c r="P21" s="74">
        <v>0</v>
      </c>
    </row>
    <row r="22" spans="1:16" ht="15" customHeight="1" x14ac:dyDescent="0.2">
      <c r="A22" s="120"/>
      <c r="B22" s="123"/>
      <c r="C22" s="84" t="s">
        <v>48</v>
      </c>
      <c r="D22" s="44">
        <v>67</v>
      </c>
      <c r="E22" s="53">
        <v>0.20426800000000001</v>
      </c>
      <c r="F22" s="44">
        <v>144768.46268699999</v>
      </c>
      <c r="G22" s="66">
        <v>2.9850999999999999E-2</v>
      </c>
      <c r="H22" s="43">
        <v>31</v>
      </c>
      <c r="I22" s="44">
        <v>146389.612903</v>
      </c>
      <c r="J22" s="74">
        <v>3.2258000000000002E-2</v>
      </c>
      <c r="K22" s="44">
        <v>36</v>
      </c>
      <c r="L22" s="44">
        <v>143372.47222200001</v>
      </c>
      <c r="M22" s="66">
        <v>2.7778000000000001E-2</v>
      </c>
      <c r="N22" s="43">
        <v>0</v>
      </c>
      <c r="O22" s="44">
        <v>0</v>
      </c>
      <c r="P22" s="74">
        <v>0</v>
      </c>
    </row>
    <row r="23" spans="1:16" ht="15" customHeight="1" x14ac:dyDescent="0.2">
      <c r="A23" s="120"/>
      <c r="B23" s="123"/>
      <c r="C23" s="84" t="s">
        <v>49</v>
      </c>
      <c r="D23" s="44">
        <v>70</v>
      </c>
      <c r="E23" s="53">
        <v>7.0351999999999998E-2</v>
      </c>
      <c r="F23" s="44">
        <v>166441.385714</v>
      </c>
      <c r="G23" s="66">
        <v>0.228571</v>
      </c>
      <c r="H23" s="43">
        <v>28</v>
      </c>
      <c r="I23" s="44">
        <v>170070.5</v>
      </c>
      <c r="J23" s="74">
        <v>0.28571400000000002</v>
      </c>
      <c r="K23" s="44">
        <v>42</v>
      </c>
      <c r="L23" s="44">
        <v>164021.97618999999</v>
      </c>
      <c r="M23" s="66">
        <v>0.19047600000000001</v>
      </c>
      <c r="N23" s="43">
        <v>0</v>
      </c>
      <c r="O23" s="44">
        <v>0</v>
      </c>
      <c r="P23" s="74">
        <v>0</v>
      </c>
    </row>
    <row r="24" spans="1:16" ht="15" customHeight="1" x14ac:dyDescent="0.2">
      <c r="A24" s="120"/>
      <c r="B24" s="123"/>
      <c r="C24" s="84" t="s">
        <v>50</v>
      </c>
      <c r="D24" s="44">
        <v>49</v>
      </c>
      <c r="E24" s="53">
        <v>2.9624999999999999E-2</v>
      </c>
      <c r="F24" s="44">
        <v>181606.34693900001</v>
      </c>
      <c r="G24" s="66">
        <v>0.244898</v>
      </c>
      <c r="H24" s="43">
        <v>19</v>
      </c>
      <c r="I24" s="44">
        <v>184883.94736799999</v>
      </c>
      <c r="J24" s="74">
        <v>0.31578899999999999</v>
      </c>
      <c r="K24" s="44">
        <v>30</v>
      </c>
      <c r="L24" s="44">
        <v>179530.533333</v>
      </c>
      <c r="M24" s="66">
        <v>0.2</v>
      </c>
      <c r="N24" s="43">
        <v>0</v>
      </c>
      <c r="O24" s="44">
        <v>0</v>
      </c>
      <c r="P24" s="74">
        <v>0</v>
      </c>
    </row>
    <row r="25" spans="1:16" ht="15" customHeight="1" x14ac:dyDescent="0.2">
      <c r="A25" s="120"/>
      <c r="B25" s="123"/>
      <c r="C25" s="84" t="s">
        <v>51</v>
      </c>
      <c r="D25" s="44">
        <v>35</v>
      </c>
      <c r="E25" s="53">
        <v>1.9231000000000002E-2</v>
      </c>
      <c r="F25" s="44">
        <v>197951.114286</v>
      </c>
      <c r="G25" s="66">
        <v>0.34285700000000002</v>
      </c>
      <c r="H25" s="43">
        <v>13</v>
      </c>
      <c r="I25" s="44">
        <v>211180.538462</v>
      </c>
      <c r="J25" s="74">
        <v>0.538462</v>
      </c>
      <c r="K25" s="44">
        <v>22</v>
      </c>
      <c r="L25" s="44">
        <v>190133.727273</v>
      </c>
      <c r="M25" s="66">
        <v>0.227273</v>
      </c>
      <c r="N25" s="43">
        <v>0</v>
      </c>
      <c r="O25" s="44">
        <v>0</v>
      </c>
      <c r="P25" s="74">
        <v>0</v>
      </c>
    </row>
    <row r="26" spans="1:16" s="3" customFormat="1" ht="15" customHeight="1" x14ac:dyDescent="0.2">
      <c r="A26" s="120"/>
      <c r="B26" s="123"/>
      <c r="C26" s="84" t="s">
        <v>52</v>
      </c>
      <c r="D26" s="35">
        <v>40</v>
      </c>
      <c r="E26" s="55">
        <v>2.291E-2</v>
      </c>
      <c r="F26" s="35">
        <v>215579.4</v>
      </c>
      <c r="G26" s="68">
        <v>0.57499999999999996</v>
      </c>
      <c r="H26" s="43">
        <v>10</v>
      </c>
      <c r="I26" s="44">
        <v>226438.7</v>
      </c>
      <c r="J26" s="74">
        <v>0.7</v>
      </c>
      <c r="K26" s="35">
        <v>30</v>
      </c>
      <c r="L26" s="35">
        <v>211959.63333300001</v>
      </c>
      <c r="M26" s="68">
        <v>0.53333299999999995</v>
      </c>
      <c r="N26" s="43">
        <v>0</v>
      </c>
      <c r="O26" s="44">
        <v>0</v>
      </c>
      <c r="P26" s="74">
        <v>0</v>
      </c>
    </row>
    <row r="27" spans="1:16" ht="15" customHeight="1" x14ac:dyDescent="0.2">
      <c r="A27" s="120"/>
      <c r="B27" s="123"/>
      <c r="C27" s="84" t="s">
        <v>53</v>
      </c>
      <c r="D27" s="44">
        <v>22</v>
      </c>
      <c r="E27" s="53">
        <v>1.4314E-2</v>
      </c>
      <c r="F27" s="44">
        <v>214503.31818199999</v>
      </c>
      <c r="G27" s="66">
        <v>0.40909099999999998</v>
      </c>
      <c r="H27" s="43">
        <v>6</v>
      </c>
      <c r="I27" s="44">
        <v>208054.5</v>
      </c>
      <c r="J27" s="74">
        <v>0.16666700000000001</v>
      </c>
      <c r="K27" s="44">
        <v>16</v>
      </c>
      <c r="L27" s="44">
        <v>216921.625</v>
      </c>
      <c r="M27" s="66">
        <v>0.5</v>
      </c>
      <c r="N27" s="43">
        <v>0</v>
      </c>
      <c r="O27" s="44">
        <v>0</v>
      </c>
      <c r="P27" s="74">
        <v>0</v>
      </c>
    </row>
    <row r="28" spans="1:16" ht="15" customHeight="1" x14ac:dyDescent="0.2">
      <c r="A28" s="120"/>
      <c r="B28" s="123"/>
      <c r="C28" s="84" t="s">
        <v>54</v>
      </c>
      <c r="D28" s="44">
        <v>11</v>
      </c>
      <c r="E28" s="53">
        <v>8.8070000000000006E-3</v>
      </c>
      <c r="F28" s="44">
        <v>232301.09090899999</v>
      </c>
      <c r="G28" s="66">
        <v>0.45454499999999998</v>
      </c>
      <c r="H28" s="43">
        <v>3</v>
      </c>
      <c r="I28" s="44">
        <v>300954.66666699998</v>
      </c>
      <c r="J28" s="74">
        <v>0.33333299999999999</v>
      </c>
      <c r="K28" s="44">
        <v>8</v>
      </c>
      <c r="L28" s="44">
        <v>206556</v>
      </c>
      <c r="M28" s="66">
        <v>0.5</v>
      </c>
      <c r="N28" s="43">
        <v>0</v>
      </c>
      <c r="O28" s="44">
        <v>0</v>
      </c>
      <c r="P28" s="74">
        <v>0</v>
      </c>
    </row>
    <row r="29" spans="1:16" ht="15" customHeight="1" x14ac:dyDescent="0.2">
      <c r="A29" s="120"/>
      <c r="B29" s="123"/>
      <c r="C29" s="84" t="s">
        <v>55</v>
      </c>
      <c r="D29" s="44">
        <v>6</v>
      </c>
      <c r="E29" s="53">
        <v>4.9589999999999999E-3</v>
      </c>
      <c r="F29" s="44">
        <v>229573.5</v>
      </c>
      <c r="G29" s="66">
        <v>0.16666700000000001</v>
      </c>
      <c r="H29" s="43">
        <v>0</v>
      </c>
      <c r="I29" s="44">
        <v>0</v>
      </c>
      <c r="J29" s="74">
        <v>0</v>
      </c>
      <c r="K29" s="44">
        <v>6</v>
      </c>
      <c r="L29" s="44">
        <v>229573.5</v>
      </c>
      <c r="M29" s="66">
        <v>0.16666700000000001</v>
      </c>
      <c r="N29" s="43">
        <v>0</v>
      </c>
      <c r="O29" s="44">
        <v>0</v>
      </c>
      <c r="P29" s="74">
        <v>0</v>
      </c>
    </row>
    <row r="30" spans="1:16" s="3" customFormat="1" ht="15" customHeight="1" x14ac:dyDescent="0.2">
      <c r="A30" s="120"/>
      <c r="B30" s="123"/>
      <c r="C30" s="84" t="s">
        <v>56</v>
      </c>
      <c r="D30" s="35">
        <v>10</v>
      </c>
      <c r="E30" s="55">
        <v>4.9480000000000001E-3</v>
      </c>
      <c r="F30" s="35">
        <v>146859.1</v>
      </c>
      <c r="G30" s="68">
        <v>0.1</v>
      </c>
      <c r="H30" s="43">
        <v>10</v>
      </c>
      <c r="I30" s="44">
        <v>146859.1</v>
      </c>
      <c r="J30" s="74">
        <v>0.1</v>
      </c>
      <c r="K30" s="35">
        <v>0</v>
      </c>
      <c r="L30" s="35">
        <v>0</v>
      </c>
      <c r="M30" s="68">
        <v>0</v>
      </c>
      <c r="N30" s="43">
        <v>0</v>
      </c>
      <c r="O30" s="44">
        <v>0</v>
      </c>
      <c r="P30" s="74">
        <v>0</v>
      </c>
    </row>
    <row r="31" spans="1:16" s="3" customFormat="1" ht="15" customHeight="1" x14ac:dyDescent="0.2">
      <c r="A31" s="121"/>
      <c r="B31" s="124"/>
      <c r="C31" s="85" t="s">
        <v>9</v>
      </c>
      <c r="D31" s="46">
        <v>323</v>
      </c>
      <c r="E31" s="54">
        <v>2.5627E-2</v>
      </c>
      <c r="F31" s="46">
        <v>177557.38699699999</v>
      </c>
      <c r="G31" s="67">
        <v>0.250774</v>
      </c>
      <c r="H31" s="87">
        <v>125</v>
      </c>
      <c r="I31" s="46">
        <v>176780.88800000001</v>
      </c>
      <c r="J31" s="75">
        <v>0.25600000000000001</v>
      </c>
      <c r="K31" s="46">
        <v>198</v>
      </c>
      <c r="L31" s="46">
        <v>178047.60101000001</v>
      </c>
      <c r="M31" s="67">
        <v>0.247475</v>
      </c>
      <c r="N31" s="87">
        <v>0</v>
      </c>
      <c r="O31" s="46">
        <v>0</v>
      </c>
      <c r="P31" s="75">
        <v>0</v>
      </c>
    </row>
    <row r="32" spans="1:16" ht="15" customHeight="1" x14ac:dyDescent="0.2">
      <c r="A32" s="119">
        <v>3</v>
      </c>
      <c r="B32" s="122" t="s">
        <v>58</v>
      </c>
      <c r="C32" s="84" t="s">
        <v>46</v>
      </c>
      <c r="D32" s="44">
        <v>0</v>
      </c>
      <c r="E32" s="44">
        <v>0</v>
      </c>
      <c r="F32" s="44">
        <v>-138561.64978800001</v>
      </c>
      <c r="G32" s="66">
        <v>0</v>
      </c>
      <c r="H32" s="43">
        <v>-2</v>
      </c>
      <c r="I32" s="44">
        <v>-143561.64978800001</v>
      </c>
      <c r="J32" s="74">
        <v>0</v>
      </c>
      <c r="K32" s="44">
        <v>2</v>
      </c>
      <c r="L32" s="44">
        <v>5000</v>
      </c>
      <c r="M32" s="66">
        <v>0</v>
      </c>
      <c r="N32" s="43">
        <v>0</v>
      </c>
      <c r="O32" s="44">
        <v>0</v>
      </c>
      <c r="P32" s="74">
        <v>0</v>
      </c>
    </row>
    <row r="33" spans="1:16" ht="15" customHeight="1" x14ac:dyDescent="0.2">
      <c r="A33" s="120"/>
      <c r="B33" s="123"/>
      <c r="C33" s="84" t="s">
        <v>47</v>
      </c>
      <c r="D33" s="44">
        <v>3</v>
      </c>
      <c r="E33" s="44">
        <v>0</v>
      </c>
      <c r="F33" s="44">
        <v>25736.895541000002</v>
      </c>
      <c r="G33" s="66">
        <v>0</v>
      </c>
      <c r="H33" s="43">
        <v>2</v>
      </c>
      <c r="I33" s="44">
        <v>20300.878155999999</v>
      </c>
      <c r="J33" s="74">
        <v>0</v>
      </c>
      <c r="K33" s="44">
        <v>1</v>
      </c>
      <c r="L33" s="44">
        <v>28542.729608000001</v>
      </c>
      <c r="M33" s="66">
        <v>0</v>
      </c>
      <c r="N33" s="43">
        <v>0</v>
      </c>
      <c r="O33" s="44">
        <v>0</v>
      </c>
      <c r="P33" s="74">
        <v>0</v>
      </c>
    </row>
    <row r="34" spans="1:16" ht="15" customHeight="1" x14ac:dyDescent="0.2">
      <c r="A34" s="120"/>
      <c r="B34" s="123"/>
      <c r="C34" s="84" t="s">
        <v>48</v>
      </c>
      <c r="D34" s="44">
        <v>9</v>
      </c>
      <c r="E34" s="44">
        <v>0</v>
      </c>
      <c r="F34" s="44">
        <v>-1942.1640789999999</v>
      </c>
      <c r="G34" s="66">
        <v>-0.10808</v>
      </c>
      <c r="H34" s="43">
        <v>11</v>
      </c>
      <c r="I34" s="44">
        <v>-19855.371791000001</v>
      </c>
      <c r="J34" s="74">
        <v>-0.26774199999999998</v>
      </c>
      <c r="K34" s="44">
        <v>-2</v>
      </c>
      <c r="L34" s="44">
        <v>6943.0864709999996</v>
      </c>
      <c r="M34" s="66">
        <v>-2.4854000000000001E-2</v>
      </c>
      <c r="N34" s="43">
        <v>0</v>
      </c>
      <c r="O34" s="44">
        <v>0</v>
      </c>
      <c r="P34" s="74">
        <v>0</v>
      </c>
    </row>
    <row r="35" spans="1:16" ht="15" customHeight="1" x14ac:dyDescent="0.2">
      <c r="A35" s="120"/>
      <c r="B35" s="123"/>
      <c r="C35" s="84" t="s">
        <v>49</v>
      </c>
      <c r="D35" s="44">
        <v>-77</v>
      </c>
      <c r="E35" s="44">
        <v>0</v>
      </c>
      <c r="F35" s="44">
        <v>1150.8073609999999</v>
      </c>
      <c r="G35" s="66">
        <v>1.0884E-2</v>
      </c>
      <c r="H35" s="43">
        <v>-39</v>
      </c>
      <c r="I35" s="44">
        <v>5895.4067340000001</v>
      </c>
      <c r="J35" s="74">
        <v>3.1982999999999998E-2</v>
      </c>
      <c r="K35" s="44">
        <v>-38</v>
      </c>
      <c r="L35" s="44">
        <v>-2202.8209230000002</v>
      </c>
      <c r="M35" s="66">
        <v>2.9759999999999999E-3</v>
      </c>
      <c r="N35" s="43">
        <v>0</v>
      </c>
      <c r="O35" s="44">
        <v>0</v>
      </c>
      <c r="P35" s="74">
        <v>0</v>
      </c>
    </row>
    <row r="36" spans="1:16" ht="15" customHeight="1" x14ac:dyDescent="0.2">
      <c r="A36" s="120"/>
      <c r="B36" s="123"/>
      <c r="C36" s="84" t="s">
        <v>50</v>
      </c>
      <c r="D36" s="44">
        <v>-152</v>
      </c>
      <c r="E36" s="44">
        <v>0</v>
      </c>
      <c r="F36" s="44">
        <v>-15228.754444</v>
      </c>
      <c r="G36" s="66">
        <v>-0.10336099999999999</v>
      </c>
      <c r="H36" s="43">
        <v>-53</v>
      </c>
      <c r="I36" s="44">
        <v>-13001.130106000001</v>
      </c>
      <c r="J36" s="74">
        <v>-3.1433000000000003E-2</v>
      </c>
      <c r="K36" s="44">
        <v>-99</v>
      </c>
      <c r="L36" s="44">
        <v>-16718.534882</v>
      </c>
      <c r="M36" s="66">
        <v>-0.148837</v>
      </c>
      <c r="N36" s="43">
        <v>0</v>
      </c>
      <c r="O36" s="44">
        <v>0</v>
      </c>
      <c r="P36" s="74">
        <v>0</v>
      </c>
    </row>
    <row r="37" spans="1:16" ht="15" customHeight="1" x14ac:dyDescent="0.2">
      <c r="A37" s="120"/>
      <c r="B37" s="123"/>
      <c r="C37" s="84" t="s">
        <v>51</v>
      </c>
      <c r="D37" s="44">
        <v>-146</v>
      </c>
      <c r="E37" s="44">
        <v>0</v>
      </c>
      <c r="F37" s="44">
        <v>-18258.845814</v>
      </c>
      <c r="G37" s="66">
        <v>-0.22067899999999999</v>
      </c>
      <c r="H37" s="43">
        <v>-43</v>
      </c>
      <c r="I37" s="44">
        <v>-5463.0923400000001</v>
      </c>
      <c r="J37" s="74">
        <v>-5.0824000000000001E-2</v>
      </c>
      <c r="K37" s="44">
        <v>-103</v>
      </c>
      <c r="L37" s="44">
        <v>-25881.948351999999</v>
      </c>
      <c r="M37" s="66">
        <v>-0.32472699999999999</v>
      </c>
      <c r="N37" s="43">
        <v>0</v>
      </c>
      <c r="O37" s="44">
        <v>0</v>
      </c>
      <c r="P37" s="74">
        <v>0</v>
      </c>
    </row>
    <row r="38" spans="1:16" s="3" customFormat="1" ht="15" customHeight="1" x14ac:dyDescent="0.2">
      <c r="A38" s="120"/>
      <c r="B38" s="123"/>
      <c r="C38" s="84" t="s">
        <v>52</v>
      </c>
      <c r="D38" s="35">
        <v>-130</v>
      </c>
      <c r="E38" s="35">
        <v>0</v>
      </c>
      <c r="F38" s="35">
        <v>8480.4918660000003</v>
      </c>
      <c r="G38" s="68">
        <v>7.4999999999999997E-2</v>
      </c>
      <c r="H38" s="43">
        <v>-51</v>
      </c>
      <c r="I38" s="44">
        <v>4831.5582949999998</v>
      </c>
      <c r="J38" s="74">
        <v>0.15901599999999999</v>
      </c>
      <c r="K38" s="35">
        <v>-79</v>
      </c>
      <c r="L38" s="35">
        <v>12980.011877000001</v>
      </c>
      <c r="M38" s="68">
        <v>5.6269E-2</v>
      </c>
      <c r="N38" s="43">
        <v>0</v>
      </c>
      <c r="O38" s="44">
        <v>0</v>
      </c>
      <c r="P38" s="74">
        <v>0</v>
      </c>
    </row>
    <row r="39" spans="1:16" ht="15" customHeight="1" x14ac:dyDescent="0.2">
      <c r="A39" s="120"/>
      <c r="B39" s="123"/>
      <c r="C39" s="84" t="s">
        <v>53</v>
      </c>
      <c r="D39" s="44">
        <v>-95</v>
      </c>
      <c r="E39" s="44">
        <v>0</v>
      </c>
      <c r="F39" s="44">
        <v>9172.0695369999994</v>
      </c>
      <c r="G39" s="66">
        <v>-2.6807000000000001E-2</v>
      </c>
      <c r="H39" s="43">
        <v>-29</v>
      </c>
      <c r="I39" s="44">
        <v>-529.35018500000001</v>
      </c>
      <c r="J39" s="74">
        <v>-0.17619000000000001</v>
      </c>
      <c r="K39" s="44">
        <v>-66</v>
      </c>
      <c r="L39" s="44">
        <v>12978.681891</v>
      </c>
      <c r="M39" s="66">
        <v>2.4389999999999998E-2</v>
      </c>
      <c r="N39" s="43">
        <v>0</v>
      </c>
      <c r="O39" s="44">
        <v>0</v>
      </c>
      <c r="P39" s="74">
        <v>0</v>
      </c>
    </row>
    <row r="40" spans="1:16" ht="15" customHeight="1" x14ac:dyDescent="0.2">
      <c r="A40" s="120"/>
      <c r="B40" s="123"/>
      <c r="C40" s="84" t="s">
        <v>54</v>
      </c>
      <c r="D40" s="44">
        <v>-89</v>
      </c>
      <c r="E40" s="44">
        <v>0</v>
      </c>
      <c r="F40" s="44">
        <v>598.47671300000002</v>
      </c>
      <c r="G40" s="66">
        <v>-7.5454999999999994E-2</v>
      </c>
      <c r="H40" s="43">
        <v>-28</v>
      </c>
      <c r="I40" s="44">
        <v>65450.526337000003</v>
      </c>
      <c r="J40" s="74">
        <v>-5.3762999999999998E-2</v>
      </c>
      <c r="K40" s="44">
        <v>-61</v>
      </c>
      <c r="L40" s="44">
        <v>-23438.682164999998</v>
      </c>
      <c r="M40" s="66">
        <v>-9.4202999999999995E-2</v>
      </c>
      <c r="N40" s="43">
        <v>0</v>
      </c>
      <c r="O40" s="44">
        <v>0</v>
      </c>
      <c r="P40" s="74">
        <v>0</v>
      </c>
    </row>
    <row r="41" spans="1:16" ht="15" customHeight="1" x14ac:dyDescent="0.2">
      <c r="A41" s="120"/>
      <c r="B41" s="123"/>
      <c r="C41" s="84" t="s">
        <v>55</v>
      </c>
      <c r="D41" s="44">
        <v>-101</v>
      </c>
      <c r="E41" s="44">
        <v>0</v>
      </c>
      <c r="F41" s="44">
        <v>-5334.2281979999998</v>
      </c>
      <c r="G41" s="66">
        <v>-0.28193099999999999</v>
      </c>
      <c r="H41" s="43">
        <v>-37</v>
      </c>
      <c r="I41" s="44">
        <v>-193601.77947400001</v>
      </c>
      <c r="J41" s="74">
        <v>-0.108108</v>
      </c>
      <c r="K41" s="44">
        <v>-64</v>
      </c>
      <c r="L41" s="44">
        <v>-27167.372523999999</v>
      </c>
      <c r="M41" s="66">
        <v>-0.46190500000000001</v>
      </c>
      <c r="N41" s="43">
        <v>0</v>
      </c>
      <c r="O41" s="44">
        <v>0</v>
      </c>
      <c r="P41" s="74">
        <v>0</v>
      </c>
    </row>
    <row r="42" spans="1:16" s="3" customFormat="1" ht="15" customHeight="1" x14ac:dyDescent="0.2">
      <c r="A42" s="120"/>
      <c r="B42" s="123"/>
      <c r="C42" s="84" t="s">
        <v>56</v>
      </c>
      <c r="D42" s="35">
        <v>-166</v>
      </c>
      <c r="E42" s="35">
        <v>0</v>
      </c>
      <c r="F42" s="35">
        <v>-107666.72150699999</v>
      </c>
      <c r="G42" s="68">
        <v>-0.27500000000000002</v>
      </c>
      <c r="H42" s="43">
        <v>-43</v>
      </c>
      <c r="I42" s="44">
        <v>-70738.387006999998</v>
      </c>
      <c r="J42" s="74">
        <v>2.4528000000000001E-2</v>
      </c>
      <c r="K42" s="35">
        <v>-123</v>
      </c>
      <c r="L42" s="35">
        <v>-270438.03068199998</v>
      </c>
      <c r="M42" s="68">
        <v>-0.50406499999999999</v>
      </c>
      <c r="N42" s="43">
        <v>0</v>
      </c>
      <c r="O42" s="44">
        <v>0</v>
      </c>
      <c r="P42" s="74">
        <v>0</v>
      </c>
    </row>
    <row r="43" spans="1:16" s="3" customFormat="1" ht="15" customHeight="1" x14ac:dyDescent="0.2">
      <c r="A43" s="121"/>
      <c r="B43" s="124"/>
      <c r="C43" s="85" t="s">
        <v>9</v>
      </c>
      <c r="D43" s="46">
        <v>-944</v>
      </c>
      <c r="E43" s="46">
        <v>0</v>
      </c>
      <c r="F43" s="46">
        <v>-31559.654234000001</v>
      </c>
      <c r="G43" s="67">
        <v>-0.155698</v>
      </c>
      <c r="H43" s="87">
        <v>-312</v>
      </c>
      <c r="I43" s="46">
        <v>-24909.731481999999</v>
      </c>
      <c r="J43" s="75">
        <v>-7.8095999999999999E-2</v>
      </c>
      <c r="K43" s="46">
        <v>-632</v>
      </c>
      <c r="L43" s="46">
        <v>-34979.496009000002</v>
      </c>
      <c r="M43" s="67">
        <v>-0.197104</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1</v>
      </c>
      <c r="E45" s="53">
        <v>3.0303E-2</v>
      </c>
      <c r="F45" s="44">
        <v>117073</v>
      </c>
      <c r="G45" s="66">
        <v>0</v>
      </c>
      <c r="H45" s="43">
        <v>1</v>
      </c>
      <c r="I45" s="44">
        <v>117073</v>
      </c>
      <c r="J45" s="74">
        <v>0</v>
      </c>
      <c r="K45" s="44">
        <v>0</v>
      </c>
      <c r="L45" s="44">
        <v>0</v>
      </c>
      <c r="M45" s="66">
        <v>0</v>
      </c>
      <c r="N45" s="43">
        <v>0</v>
      </c>
      <c r="O45" s="44">
        <v>0</v>
      </c>
      <c r="P45" s="74">
        <v>0</v>
      </c>
    </row>
    <row r="46" spans="1:16" ht="15" customHeight="1" x14ac:dyDescent="0.2">
      <c r="A46" s="120"/>
      <c r="B46" s="123"/>
      <c r="C46" s="84" t="s">
        <v>48</v>
      </c>
      <c r="D46" s="44">
        <v>13</v>
      </c>
      <c r="E46" s="53">
        <v>3.9634000000000003E-2</v>
      </c>
      <c r="F46" s="44">
        <v>173348.23076899999</v>
      </c>
      <c r="G46" s="66">
        <v>0.15384600000000001</v>
      </c>
      <c r="H46" s="43">
        <v>6</v>
      </c>
      <c r="I46" s="44">
        <v>162607.66666700001</v>
      </c>
      <c r="J46" s="74">
        <v>0.16666700000000001</v>
      </c>
      <c r="K46" s="44">
        <v>7</v>
      </c>
      <c r="L46" s="44">
        <v>182554.428571</v>
      </c>
      <c r="M46" s="66">
        <v>0.14285700000000001</v>
      </c>
      <c r="N46" s="43">
        <v>0</v>
      </c>
      <c r="O46" s="44">
        <v>0</v>
      </c>
      <c r="P46" s="74">
        <v>0</v>
      </c>
    </row>
    <row r="47" spans="1:16" ht="15" customHeight="1" x14ac:dyDescent="0.2">
      <c r="A47" s="120"/>
      <c r="B47" s="123"/>
      <c r="C47" s="84" t="s">
        <v>49</v>
      </c>
      <c r="D47" s="44">
        <v>46</v>
      </c>
      <c r="E47" s="53">
        <v>4.6231000000000001E-2</v>
      </c>
      <c r="F47" s="44">
        <v>190806.69565199999</v>
      </c>
      <c r="G47" s="66">
        <v>0.26086999999999999</v>
      </c>
      <c r="H47" s="43">
        <v>19</v>
      </c>
      <c r="I47" s="44">
        <v>182275.63157900001</v>
      </c>
      <c r="J47" s="74">
        <v>0.31578899999999999</v>
      </c>
      <c r="K47" s="44">
        <v>27</v>
      </c>
      <c r="L47" s="44">
        <v>196810.037037</v>
      </c>
      <c r="M47" s="66">
        <v>0.222222</v>
      </c>
      <c r="N47" s="43">
        <v>0</v>
      </c>
      <c r="O47" s="44">
        <v>0</v>
      </c>
      <c r="P47" s="74">
        <v>0</v>
      </c>
    </row>
    <row r="48" spans="1:16" ht="15" customHeight="1" x14ac:dyDescent="0.2">
      <c r="A48" s="120"/>
      <c r="B48" s="123"/>
      <c r="C48" s="84" t="s">
        <v>50</v>
      </c>
      <c r="D48" s="44">
        <v>80</v>
      </c>
      <c r="E48" s="53">
        <v>4.8368000000000001E-2</v>
      </c>
      <c r="F48" s="44">
        <v>223393.35</v>
      </c>
      <c r="G48" s="66">
        <v>0.38750000000000001</v>
      </c>
      <c r="H48" s="43">
        <v>31</v>
      </c>
      <c r="I48" s="44">
        <v>209757.19354800001</v>
      </c>
      <c r="J48" s="74">
        <v>0.41935499999999998</v>
      </c>
      <c r="K48" s="44">
        <v>49</v>
      </c>
      <c r="L48" s="44">
        <v>232020.30612200001</v>
      </c>
      <c r="M48" s="66">
        <v>0.36734699999999998</v>
      </c>
      <c r="N48" s="43">
        <v>0</v>
      </c>
      <c r="O48" s="44">
        <v>0</v>
      </c>
      <c r="P48" s="74">
        <v>0</v>
      </c>
    </row>
    <row r="49" spans="1:16" ht="15" customHeight="1" x14ac:dyDescent="0.2">
      <c r="A49" s="120"/>
      <c r="B49" s="123"/>
      <c r="C49" s="84" t="s">
        <v>51</v>
      </c>
      <c r="D49" s="44">
        <v>60</v>
      </c>
      <c r="E49" s="53">
        <v>3.2967000000000003E-2</v>
      </c>
      <c r="F49" s="44">
        <v>230505.60000000001</v>
      </c>
      <c r="G49" s="66">
        <v>0.53333299999999995</v>
      </c>
      <c r="H49" s="43">
        <v>16</v>
      </c>
      <c r="I49" s="44">
        <v>223006.625</v>
      </c>
      <c r="J49" s="74">
        <v>0.25</v>
      </c>
      <c r="K49" s="44">
        <v>44</v>
      </c>
      <c r="L49" s="44">
        <v>233232.5</v>
      </c>
      <c r="M49" s="66">
        <v>0.63636400000000004</v>
      </c>
      <c r="N49" s="43">
        <v>0</v>
      </c>
      <c r="O49" s="44">
        <v>0</v>
      </c>
      <c r="P49" s="74">
        <v>0</v>
      </c>
    </row>
    <row r="50" spans="1:16" s="3" customFormat="1" ht="15" customHeight="1" x14ac:dyDescent="0.2">
      <c r="A50" s="120"/>
      <c r="B50" s="123"/>
      <c r="C50" s="84" t="s">
        <v>52</v>
      </c>
      <c r="D50" s="35">
        <v>51</v>
      </c>
      <c r="E50" s="55">
        <v>2.921E-2</v>
      </c>
      <c r="F50" s="35">
        <v>262598.70588199998</v>
      </c>
      <c r="G50" s="68">
        <v>0.78431399999999996</v>
      </c>
      <c r="H50" s="43">
        <v>13</v>
      </c>
      <c r="I50" s="44">
        <v>266585.07692299999</v>
      </c>
      <c r="J50" s="74">
        <v>0.92307700000000004</v>
      </c>
      <c r="K50" s="35">
        <v>38</v>
      </c>
      <c r="L50" s="35">
        <v>261234.94736799999</v>
      </c>
      <c r="M50" s="68">
        <v>0.736842</v>
      </c>
      <c r="N50" s="43">
        <v>0</v>
      </c>
      <c r="O50" s="44">
        <v>0</v>
      </c>
      <c r="P50" s="74">
        <v>0</v>
      </c>
    </row>
    <row r="51" spans="1:16" ht="15" customHeight="1" x14ac:dyDescent="0.2">
      <c r="A51" s="120"/>
      <c r="B51" s="123"/>
      <c r="C51" s="84" t="s">
        <v>53</v>
      </c>
      <c r="D51" s="44">
        <v>44</v>
      </c>
      <c r="E51" s="53">
        <v>2.8627E-2</v>
      </c>
      <c r="F51" s="44">
        <v>237984.477273</v>
      </c>
      <c r="G51" s="66">
        <v>0.34090900000000002</v>
      </c>
      <c r="H51" s="43">
        <v>21</v>
      </c>
      <c r="I51" s="44">
        <v>239125.571429</v>
      </c>
      <c r="J51" s="74">
        <v>0.28571400000000002</v>
      </c>
      <c r="K51" s="44">
        <v>23</v>
      </c>
      <c r="L51" s="44">
        <v>236942.60869600001</v>
      </c>
      <c r="M51" s="66">
        <v>0.39130399999999999</v>
      </c>
      <c r="N51" s="43">
        <v>0</v>
      </c>
      <c r="O51" s="44">
        <v>0</v>
      </c>
      <c r="P51" s="74">
        <v>0</v>
      </c>
    </row>
    <row r="52" spans="1:16" ht="15" customHeight="1" x14ac:dyDescent="0.2">
      <c r="A52" s="120"/>
      <c r="B52" s="123"/>
      <c r="C52" s="84" t="s">
        <v>54</v>
      </c>
      <c r="D52" s="44">
        <v>28</v>
      </c>
      <c r="E52" s="53">
        <v>2.2418E-2</v>
      </c>
      <c r="F52" s="44">
        <v>275433.642857</v>
      </c>
      <c r="G52" s="66">
        <v>0.5</v>
      </c>
      <c r="H52" s="43">
        <v>9</v>
      </c>
      <c r="I52" s="44">
        <v>234412.88888899999</v>
      </c>
      <c r="J52" s="74">
        <v>0.111111</v>
      </c>
      <c r="K52" s="44">
        <v>19</v>
      </c>
      <c r="L52" s="44">
        <v>294864.52631599997</v>
      </c>
      <c r="M52" s="66">
        <v>0.68421100000000001</v>
      </c>
      <c r="N52" s="43">
        <v>0</v>
      </c>
      <c r="O52" s="44">
        <v>0</v>
      </c>
      <c r="P52" s="74">
        <v>0</v>
      </c>
    </row>
    <row r="53" spans="1:16" ht="15" customHeight="1" x14ac:dyDescent="0.2">
      <c r="A53" s="120"/>
      <c r="B53" s="123"/>
      <c r="C53" s="84" t="s">
        <v>55</v>
      </c>
      <c r="D53" s="44">
        <v>12</v>
      </c>
      <c r="E53" s="53">
        <v>9.9170000000000005E-3</v>
      </c>
      <c r="F53" s="44">
        <v>254514.66666700001</v>
      </c>
      <c r="G53" s="66">
        <v>0.25</v>
      </c>
      <c r="H53" s="43">
        <v>2</v>
      </c>
      <c r="I53" s="44">
        <v>268679.5</v>
      </c>
      <c r="J53" s="74">
        <v>0</v>
      </c>
      <c r="K53" s="44">
        <v>10</v>
      </c>
      <c r="L53" s="44">
        <v>251681.7</v>
      </c>
      <c r="M53" s="66">
        <v>0.3</v>
      </c>
      <c r="N53" s="43">
        <v>0</v>
      </c>
      <c r="O53" s="44">
        <v>0</v>
      </c>
      <c r="P53" s="74">
        <v>0</v>
      </c>
    </row>
    <row r="54" spans="1:16" s="3" customFormat="1" ht="15" customHeight="1" x14ac:dyDescent="0.2">
      <c r="A54" s="120"/>
      <c r="B54" s="123"/>
      <c r="C54" s="84" t="s">
        <v>56</v>
      </c>
      <c r="D54" s="35">
        <v>6</v>
      </c>
      <c r="E54" s="55">
        <v>2.9689999999999999E-3</v>
      </c>
      <c r="F54" s="35">
        <v>297056.33333300002</v>
      </c>
      <c r="G54" s="68">
        <v>0.66666700000000001</v>
      </c>
      <c r="H54" s="43">
        <v>1</v>
      </c>
      <c r="I54" s="44">
        <v>226594</v>
      </c>
      <c r="J54" s="74">
        <v>0</v>
      </c>
      <c r="K54" s="35">
        <v>5</v>
      </c>
      <c r="L54" s="35">
        <v>311148.79999999999</v>
      </c>
      <c r="M54" s="68">
        <v>0.8</v>
      </c>
      <c r="N54" s="43">
        <v>0</v>
      </c>
      <c r="O54" s="44">
        <v>0</v>
      </c>
      <c r="P54" s="74">
        <v>0</v>
      </c>
    </row>
    <row r="55" spans="1:16" s="3" customFormat="1" ht="15" customHeight="1" x14ac:dyDescent="0.2">
      <c r="A55" s="121"/>
      <c r="B55" s="124"/>
      <c r="C55" s="85" t="s">
        <v>9</v>
      </c>
      <c r="D55" s="46">
        <v>341</v>
      </c>
      <c r="E55" s="54">
        <v>2.7054999999999999E-2</v>
      </c>
      <c r="F55" s="46">
        <v>232439.93841599999</v>
      </c>
      <c r="G55" s="67">
        <v>0.44868000000000002</v>
      </c>
      <c r="H55" s="87">
        <v>119</v>
      </c>
      <c r="I55" s="46">
        <v>218381.90756299999</v>
      </c>
      <c r="J55" s="75">
        <v>0.36134500000000003</v>
      </c>
      <c r="K55" s="46">
        <v>222</v>
      </c>
      <c r="L55" s="46">
        <v>239975.54955</v>
      </c>
      <c r="M55" s="67">
        <v>0.49549500000000002</v>
      </c>
      <c r="N55" s="87">
        <v>0</v>
      </c>
      <c r="O55" s="46">
        <v>0</v>
      </c>
      <c r="P55" s="75">
        <v>0</v>
      </c>
    </row>
    <row r="56" spans="1:16" ht="15" customHeight="1" x14ac:dyDescent="0.2">
      <c r="A56" s="119">
        <v>5</v>
      </c>
      <c r="B56" s="122" t="s">
        <v>60</v>
      </c>
      <c r="C56" s="84" t="s">
        <v>46</v>
      </c>
      <c r="D56" s="44">
        <v>11</v>
      </c>
      <c r="E56" s="53">
        <v>1</v>
      </c>
      <c r="F56" s="44">
        <v>41809.909091000001</v>
      </c>
      <c r="G56" s="66">
        <v>9.0909000000000004E-2</v>
      </c>
      <c r="H56" s="43">
        <v>3</v>
      </c>
      <c r="I56" s="44">
        <v>14784</v>
      </c>
      <c r="J56" s="74">
        <v>0</v>
      </c>
      <c r="K56" s="44">
        <v>8</v>
      </c>
      <c r="L56" s="44">
        <v>51944.625</v>
      </c>
      <c r="M56" s="66">
        <v>0.125</v>
      </c>
      <c r="N56" s="43">
        <v>0</v>
      </c>
      <c r="O56" s="44">
        <v>0</v>
      </c>
      <c r="P56" s="74">
        <v>0</v>
      </c>
    </row>
    <row r="57" spans="1:16" ht="15" customHeight="1" x14ac:dyDescent="0.2">
      <c r="A57" s="120"/>
      <c r="B57" s="123"/>
      <c r="C57" s="84" t="s">
        <v>47</v>
      </c>
      <c r="D57" s="44">
        <v>33</v>
      </c>
      <c r="E57" s="53">
        <v>1</v>
      </c>
      <c r="F57" s="44">
        <v>151526.33333299999</v>
      </c>
      <c r="G57" s="66">
        <v>9.0909000000000004E-2</v>
      </c>
      <c r="H57" s="43">
        <v>14</v>
      </c>
      <c r="I57" s="44">
        <v>133668.428571</v>
      </c>
      <c r="J57" s="74">
        <v>0</v>
      </c>
      <c r="K57" s="44">
        <v>19</v>
      </c>
      <c r="L57" s="44">
        <v>164684.78947399999</v>
      </c>
      <c r="M57" s="66">
        <v>0.15789500000000001</v>
      </c>
      <c r="N57" s="43">
        <v>0</v>
      </c>
      <c r="O57" s="44">
        <v>0</v>
      </c>
      <c r="P57" s="74">
        <v>0</v>
      </c>
    </row>
    <row r="58" spans="1:16" ht="15" customHeight="1" x14ac:dyDescent="0.2">
      <c r="A58" s="120"/>
      <c r="B58" s="123"/>
      <c r="C58" s="84" t="s">
        <v>48</v>
      </c>
      <c r="D58" s="44">
        <v>328</v>
      </c>
      <c r="E58" s="53">
        <v>1</v>
      </c>
      <c r="F58" s="44">
        <v>158357.75</v>
      </c>
      <c r="G58" s="66">
        <v>4.2682999999999999E-2</v>
      </c>
      <c r="H58" s="43">
        <v>135</v>
      </c>
      <c r="I58" s="44">
        <v>161059.992593</v>
      </c>
      <c r="J58" s="74">
        <v>5.9258999999999999E-2</v>
      </c>
      <c r="K58" s="44">
        <v>193</v>
      </c>
      <c r="L58" s="44">
        <v>156467.580311</v>
      </c>
      <c r="M58" s="66">
        <v>3.1088000000000001E-2</v>
      </c>
      <c r="N58" s="43">
        <v>0</v>
      </c>
      <c r="O58" s="44">
        <v>0</v>
      </c>
      <c r="P58" s="74">
        <v>0</v>
      </c>
    </row>
    <row r="59" spans="1:16" ht="15" customHeight="1" x14ac:dyDescent="0.2">
      <c r="A59" s="120"/>
      <c r="B59" s="123"/>
      <c r="C59" s="84" t="s">
        <v>49</v>
      </c>
      <c r="D59" s="44">
        <v>995</v>
      </c>
      <c r="E59" s="53">
        <v>1</v>
      </c>
      <c r="F59" s="44">
        <v>185168.85125599999</v>
      </c>
      <c r="G59" s="66">
        <v>0.15477399999999999</v>
      </c>
      <c r="H59" s="43">
        <v>388</v>
      </c>
      <c r="I59" s="44">
        <v>192411.63659800001</v>
      </c>
      <c r="J59" s="74">
        <v>0.20360800000000001</v>
      </c>
      <c r="K59" s="44">
        <v>607</v>
      </c>
      <c r="L59" s="44">
        <v>180539.196046</v>
      </c>
      <c r="M59" s="66">
        <v>0.123558</v>
      </c>
      <c r="N59" s="43">
        <v>0</v>
      </c>
      <c r="O59" s="44">
        <v>0</v>
      </c>
      <c r="P59" s="74">
        <v>0</v>
      </c>
    </row>
    <row r="60" spans="1:16" ht="15" customHeight="1" x14ac:dyDescent="0.2">
      <c r="A60" s="120"/>
      <c r="B60" s="123"/>
      <c r="C60" s="84" t="s">
        <v>50</v>
      </c>
      <c r="D60" s="44">
        <v>1654</v>
      </c>
      <c r="E60" s="53">
        <v>1</v>
      </c>
      <c r="F60" s="44">
        <v>216870.43772700001</v>
      </c>
      <c r="G60" s="66">
        <v>0.34945599999999999</v>
      </c>
      <c r="H60" s="43">
        <v>627</v>
      </c>
      <c r="I60" s="44">
        <v>225650.90909100001</v>
      </c>
      <c r="J60" s="74">
        <v>0.41467300000000001</v>
      </c>
      <c r="K60" s="44">
        <v>1027</v>
      </c>
      <c r="L60" s="44">
        <v>211509.81889</v>
      </c>
      <c r="M60" s="66">
        <v>0.30964000000000003</v>
      </c>
      <c r="N60" s="43">
        <v>0</v>
      </c>
      <c r="O60" s="44">
        <v>0</v>
      </c>
      <c r="P60" s="74">
        <v>0</v>
      </c>
    </row>
    <row r="61" spans="1:16" ht="15" customHeight="1" x14ac:dyDescent="0.2">
      <c r="A61" s="120"/>
      <c r="B61" s="123"/>
      <c r="C61" s="84" t="s">
        <v>51</v>
      </c>
      <c r="D61" s="44">
        <v>1820</v>
      </c>
      <c r="E61" s="53">
        <v>1</v>
      </c>
      <c r="F61" s="44">
        <v>243920.57747300001</v>
      </c>
      <c r="G61" s="66">
        <v>0.57033</v>
      </c>
      <c r="H61" s="43">
        <v>681</v>
      </c>
      <c r="I61" s="44">
        <v>252602.57268700001</v>
      </c>
      <c r="J61" s="74">
        <v>0.61527200000000004</v>
      </c>
      <c r="K61" s="44">
        <v>1139</v>
      </c>
      <c r="L61" s="44">
        <v>238729.67427600001</v>
      </c>
      <c r="M61" s="66">
        <v>0.54345900000000003</v>
      </c>
      <c r="N61" s="43">
        <v>0</v>
      </c>
      <c r="O61" s="44">
        <v>0</v>
      </c>
      <c r="P61" s="74">
        <v>0</v>
      </c>
    </row>
    <row r="62" spans="1:16" s="3" customFormat="1" ht="15" customHeight="1" x14ac:dyDescent="0.2">
      <c r="A62" s="120"/>
      <c r="B62" s="123"/>
      <c r="C62" s="84" t="s">
        <v>52</v>
      </c>
      <c r="D62" s="35">
        <v>1746</v>
      </c>
      <c r="E62" s="55">
        <v>1</v>
      </c>
      <c r="F62" s="35">
        <v>256442.093929</v>
      </c>
      <c r="G62" s="68">
        <v>0.703322</v>
      </c>
      <c r="H62" s="43">
        <v>646</v>
      </c>
      <c r="I62" s="44">
        <v>253038.23529400001</v>
      </c>
      <c r="J62" s="74">
        <v>0.63931899999999997</v>
      </c>
      <c r="K62" s="35">
        <v>1100</v>
      </c>
      <c r="L62" s="35">
        <v>258441.08727300001</v>
      </c>
      <c r="M62" s="68">
        <v>0.74090900000000004</v>
      </c>
      <c r="N62" s="43">
        <v>0</v>
      </c>
      <c r="O62" s="44">
        <v>0</v>
      </c>
      <c r="P62" s="74">
        <v>0</v>
      </c>
    </row>
    <row r="63" spans="1:16" ht="15" customHeight="1" x14ac:dyDescent="0.2">
      <c r="A63" s="120"/>
      <c r="B63" s="123"/>
      <c r="C63" s="84" t="s">
        <v>53</v>
      </c>
      <c r="D63" s="44">
        <v>1537</v>
      </c>
      <c r="E63" s="53">
        <v>1</v>
      </c>
      <c r="F63" s="44">
        <v>258488.14704000001</v>
      </c>
      <c r="G63" s="66">
        <v>0.68379999999999996</v>
      </c>
      <c r="H63" s="43">
        <v>574</v>
      </c>
      <c r="I63" s="44">
        <v>245073.63763099999</v>
      </c>
      <c r="J63" s="74">
        <v>0.477352</v>
      </c>
      <c r="K63" s="44">
        <v>963</v>
      </c>
      <c r="L63" s="44">
        <v>266483.91900300002</v>
      </c>
      <c r="M63" s="66">
        <v>0.80685399999999996</v>
      </c>
      <c r="N63" s="43">
        <v>0</v>
      </c>
      <c r="O63" s="44">
        <v>0</v>
      </c>
      <c r="P63" s="74">
        <v>0</v>
      </c>
    </row>
    <row r="64" spans="1:16" ht="15" customHeight="1" x14ac:dyDescent="0.2">
      <c r="A64" s="120"/>
      <c r="B64" s="123"/>
      <c r="C64" s="84" t="s">
        <v>54</v>
      </c>
      <c r="D64" s="44">
        <v>1249</v>
      </c>
      <c r="E64" s="53">
        <v>1</v>
      </c>
      <c r="F64" s="44">
        <v>264008.55004</v>
      </c>
      <c r="G64" s="66">
        <v>0.63090500000000005</v>
      </c>
      <c r="H64" s="43">
        <v>459</v>
      </c>
      <c r="I64" s="44">
        <v>245030.34204799999</v>
      </c>
      <c r="J64" s="74">
        <v>0.36819200000000002</v>
      </c>
      <c r="K64" s="44">
        <v>790</v>
      </c>
      <c r="L64" s="44">
        <v>275035.12911400001</v>
      </c>
      <c r="M64" s="66">
        <v>0.78354400000000002</v>
      </c>
      <c r="N64" s="43">
        <v>0</v>
      </c>
      <c r="O64" s="44">
        <v>0</v>
      </c>
      <c r="P64" s="74">
        <v>0</v>
      </c>
    </row>
    <row r="65" spans="1:16" ht="15" customHeight="1" x14ac:dyDescent="0.2">
      <c r="A65" s="120"/>
      <c r="B65" s="123"/>
      <c r="C65" s="84" t="s">
        <v>55</v>
      </c>
      <c r="D65" s="44">
        <v>1210</v>
      </c>
      <c r="E65" s="53">
        <v>1</v>
      </c>
      <c r="F65" s="44">
        <v>267338.98347099999</v>
      </c>
      <c r="G65" s="66">
        <v>0.46942099999999998</v>
      </c>
      <c r="H65" s="43">
        <v>419</v>
      </c>
      <c r="I65" s="44">
        <v>250954.04773300001</v>
      </c>
      <c r="J65" s="74">
        <v>0.23150399999999999</v>
      </c>
      <c r="K65" s="44">
        <v>791</v>
      </c>
      <c r="L65" s="44">
        <v>276018.23514499998</v>
      </c>
      <c r="M65" s="66">
        <v>0.59544900000000001</v>
      </c>
      <c r="N65" s="43">
        <v>0</v>
      </c>
      <c r="O65" s="44">
        <v>0</v>
      </c>
      <c r="P65" s="74">
        <v>0</v>
      </c>
    </row>
    <row r="66" spans="1:16" s="3" customFormat="1" ht="15" customHeight="1" x14ac:dyDescent="0.2">
      <c r="A66" s="120"/>
      <c r="B66" s="123"/>
      <c r="C66" s="84" t="s">
        <v>56</v>
      </c>
      <c r="D66" s="35">
        <v>2021</v>
      </c>
      <c r="E66" s="55">
        <v>1</v>
      </c>
      <c r="F66" s="35">
        <v>279008.56061400002</v>
      </c>
      <c r="G66" s="68">
        <v>0.35922799999999999</v>
      </c>
      <c r="H66" s="43">
        <v>710</v>
      </c>
      <c r="I66" s="44">
        <v>236518.08309900001</v>
      </c>
      <c r="J66" s="74">
        <v>7.0422999999999999E-2</v>
      </c>
      <c r="K66" s="35">
        <v>1311</v>
      </c>
      <c r="L66" s="35">
        <v>302020.18459199998</v>
      </c>
      <c r="M66" s="68">
        <v>0.51563700000000001</v>
      </c>
      <c r="N66" s="43">
        <v>0</v>
      </c>
      <c r="O66" s="44">
        <v>0</v>
      </c>
      <c r="P66" s="74">
        <v>0</v>
      </c>
    </row>
    <row r="67" spans="1:16" s="3" customFormat="1" ht="15" customHeight="1" x14ac:dyDescent="0.2">
      <c r="A67" s="121"/>
      <c r="B67" s="124"/>
      <c r="C67" s="85" t="s">
        <v>9</v>
      </c>
      <c r="D67" s="46">
        <v>12604</v>
      </c>
      <c r="E67" s="54">
        <v>1</v>
      </c>
      <c r="F67" s="46">
        <v>246463.90907600001</v>
      </c>
      <c r="G67" s="67">
        <v>0.48786099999999999</v>
      </c>
      <c r="H67" s="87">
        <v>4656</v>
      </c>
      <c r="I67" s="46">
        <v>236576.77749099999</v>
      </c>
      <c r="J67" s="75">
        <v>0.37994</v>
      </c>
      <c r="K67" s="46">
        <v>7948</v>
      </c>
      <c r="L67" s="46">
        <v>252255.86738800001</v>
      </c>
      <c r="M67" s="67">
        <v>0.55108199999999996</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130" priority="30" operator="notEqual">
      <formula>H8+K8+N8</formula>
    </cfRule>
  </conditionalFormatting>
  <conditionalFormatting sqref="D20:D30">
    <cfRule type="cellIs" dxfId="129" priority="29" operator="notEqual">
      <formula>H20+K20+N20</formula>
    </cfRule>
  </conditionalFormatting>
  <conditionalFormatting sqref="D32:D42">
    <cfRule type="cellIs" dxfId="128" priority="28" operator="notEqual">
      <formula>H32+K32+N32</formula>
    </cfRule>
  </conditionalFormatting>
  <conditionalFormatting sqref="D44:D54">
    <cfRule type="cellIs" dxfId="127" priority="27" operator="notEqual">
      <formula>H44+K44+N44</formula>
    </cfRule>
  </conditionalFormatting>
  <conditionalFormatting sqref="D56:D66">
    <cfRule type="cellIs" dxfId="126" priority="26" operator="notEqual">
      <formula>H56+K56+N56</formula>
    </cfRule>
  </conditionalFormatting>
  <conditionalFormatting sqref="D19">
    <cfRule type="cellIs" dxfId="125" priority="25" operator="notEqual">
      <formula>SUM(D8:D18)</formula>
    </cfRule>
  </conditionalFormatting>
  <conditionalFormatting sqref="D31">
    <cfRule type="cellIs" dxfId="124" priority="24" operator="notEqual">
      <formula>H31+K31+N31</formula>
    </cfRule>
  </conditionalFormatting>
  <conditionalFormatting sqref="D31">
    <cfRule type="cellIs" dxfId="123" priority="23" operator="notEqual">
      <formula>SUM(D20:D30)</formula>
    </cfRule>
  </conditionalFormatting>
  <conditionalFormatting sqref="D43">
    <cfRule type="cellIs" dxfId="122" priority="22" operator="notEqual">
      <formula>H43+K43+N43</formula>
    </cfRule>
  </conditionalFormatting>
  <conditionalFormatting sqref="D43">
    <cfRule type="cellIs" dxfId="121" priority="21" operator="notEqual">
      <formula>SUM(D32:D42)</formula>
    </cfRule>
  </conditionalFormatting>
  <conditionalFormatting sqref="D55">
    <cfRule type="cellIs" dxfId="120" priority="20" operator="notEqual">
      <formula>H55+K55+N55</formula>
    </cfRule>
  </conditionalFormatting>
  <conditionalFormatting sqref="D55">
    <cfRule type="cellIs" dxfId="119" priority="19" operator="notEqual">
      <formula>SUM(D44:D54)</formula>
    </cfRule>
  </conditionalFormatting>
  <conditionalFormatting sqref="D67">
    <cfRule type="cellIs" dxfId="118" priority="18" operator="notEqual">
      <formula>H67+K67+N67</formula>
    </cfRule>
  </conditionalFormatting>
  <conditionalFormatting sqref="D67">
    <cfRule type="cellIs" dxfId="117" priority="17" operator="notEqual">
      <formula>SUM(D56:D66)</formula>
    </cfRule>
  </conditionalFormatting>
  <conditionalFormatting sqref="H19">
    <cfRule type="cellIs" dxfId="116" priority="16" operator="notEqual">
      <formula>SUM(H8:H18)</formula>
    </cfRule>
  </conditionalFormatting>
  <conditionalFormatting sqref="K19">
    <cfRule type="cellIs" dxfId="115" priority="15" operator="notEqual">
      <formula>SUM(K8:K18)</formula>
    </cfRule>
  </conditionalFormatting>
  <conditionalFormatting sqref="N19">
    <cfRule type="cellIs" dxfId="114" priority="14" operator="notEqual">
      <formula>SUM(N8:N18)</formula>
    </cfRule>
  </conditionalFormatting>
  <conditionalFormatting sqref="H31">
    <cfRule type="cellIs" dxfId="113" priority="13" operator="notEqual">
      <formula>SUM(H20:H30)</formula>
    </cfRule>
  </conditionalFormatting>
  <conditionalFormatting sqref="K31">
    <cfRule type="cellIs" dxfId="112" priority="12" operator="notEqual">
      <formula>SUM(K20:K30)</formula>
    </cfRule>
  </conditionalFormatting>
  <conditionalFormatting sqref="N31">
    <cfRule type="cellIs" dxfId="111" priority="11" operator="notEqual">
      <formula>SUM(N20:N30)</formula>
    </cfRule>
  </conditionalFormatting>
  <conditionalFormatting sqref="H43">
    <cfRule type="cellIs" dxfId="110" priority="10" operator="notEqual">
      <formula>SUM(H32:H42)</formula>
    </cfRule>
  </conditionalFormatting>
  <conditionalFormatting sqref="K43">
    <cfRule type="cellIs" dxfId="109" priority="9" operator="notEqual">
      <formula>SUM(K32:K42)</formula>
    </cfRule>
  </conditionalFormatting>
  <conditionalFormatting sqref="N43">
    <cfRule type="cellIs" dxfId="108" priority="8" operator="notEqual">
      <formula>SUM(N32:N42)</formula>
    </cfRule>
  </conditionalFormatting>
  <conditionalFormatting sqref="H55">
    <cfRule type="cellIs" dxfId="107" priority="7" operator="notEqual">
      <formula>SUM(H44:H54)</formula>
    </cfRule>
  </conditionalFormatting>
  <conditionalFormatting sqref="K55">
    <cfRule type="cellIs" dxfId="106" priority="6" operator="notEqual">
      <formula>SUM(K44:K54)</formula>
    </cfRule>
  </conditionalFormatting>
  <conditionalFormatting sqref="N55">
    <cfRule type="cellIs" dxfId="105" priority="5" operator="notEqual">
      <formula>SUM(N44:N54)</formula>
    </cfRule>
  </conditionalFormatting>
  <conditionalFormatting sqref="H67">
    <cfRule type="cellIs" dxfId="104" priority="4" operator="notEqual">
      <formula>SUM(H56:H66)</formula>
    </cfRule>
  </conditionalFormatting>
  <conditionalFormatting sqref="K67">
    <cfRule type="cellIs" dxfId="103" priority="3" operator="notEqual">
      <formula>SUM(K56:K66)</formula>
    </cfRule>
  </conditionalFormatting>
  <conditionalFormatting sqref="N67">
    <cfRule type="cellIs" dxfId="102" priority="2" operator="notEqual">
      <formula>SUM(N56:N66)</formula>
    </cfRule>
  </conditionalFormatting>
  <conditionalFormatting sqref="D32:D43">
    <cfRule type="cellIs" dxfId="10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76</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103</v>
      </c>
      <c r="E8" s="53">
        <v>9.6262E-2</v>
      </c>
      <c r="F8" s="44">
        <v>102796.858823</v>
      </c>
      <c r="G8" s="66">
        <v>0.223301</v>
      </c>
      <c r="H8" s="43">
        <v>57</v>
      </c>
      <c r="I8" s="44">
        <v>111924.886793</v>
      </c>
      <c r="J8" s="74">
        <v>0.245614</v>
      </c>
      <c r="K8" s="44">
        <v>46</v>
      </c>
      <c r="L8" s="44">
        <v>91486.041555000003</v>
      </c>
      <c r="M8" s="66">
        <v>0.19565199999999999</v>
      </c>
      <c r="N8" s="43">
        <v>0</v>
      </c>
      <c r="O8" s="44">
        <v>0</v>
      </c>
      <c r="P8" s="74">
        <v>0</v>
      </c>
    </row>
    <row r="9" spans="1:16" ht="15" customHeight="1" x14ac:dyDescent="0.2">
      <c r="A9" s="120"/>
      <c r="B9" s="123"/>
      <c r="C9" s="84" t="s">
        <v>47</v>
      </c>
      <c r="D9" s="44">
        <v>933</v>
      </c>
      <c r="E9" s="53">
        <v>0.114845</v>
      </c>
      <c r="F9" s="44">
        <v>141833.13973</v>
      </c>
      <c r="G9" s="66">
        <v>0.17256199999999999</v>
      </c>
      <c r="H9" s="43">
        <v>395</v>
      </c>
      <c r="I9" s="44">
        <v>148329.83968500001</v>
      </c>
      <c r="J9" s="74">
        <v>0.22784799999999999</v>
      </c>
      <c r="K9" s="44">
        <v>538</v>
      </c>
      <c r="L9" s="44">
        <v>137063.257793</v>
      </c>
      <c r="M9" s="66">
        <v>0.13197</v>
      </c>
      <c r="N9" s="43">
        <v>0</v>
      </c>
      <c r="O9" s="44">
        <v>0</v>
      </c>
      <c r="P9" s="74">
        <v>0</v>
      </c>
    </row>
    <row r="10" spans="1:16" ht="15" customHeight="1" x14ac:dyDescent="0.2">
      <c r="A10" s="120"/>
      <c r="B10" s="123"/>
      <c r="C10" s="84" t="s">
        <v>48</v>
      </c>
      <c r="D10" s="44">
        <v>5306</v>
      </c>
      <c r="E10" s="53">
        <v>8.4782999999999997E-2</v>
      </c>
      <c r="F10" s="44">
        <v>155963.24926499999</v>
      </c>
      <c r="G10" s="66">
        <v>0.16321099999999999</v>
      </c>
      <c r="H10" s="43">
        <v>2394</v>
      </c>
      <c r="I10" s="44">
        <v>164503.29094400001</v>
      </c>
      <c r="J10" s="74">
        <v>0.23517099999999999</v>
      </c>
      <c r="K10" s="44">
        <v>2912</v>
      </c>
      <c r="L10" s="44">
        <v>148942.34961500001</v>
      </c>
      <c r="M10" s="66">
        <v>0.10405200000000001</v>
      </c>
      <c r="N10" s="43">
        <v>0</v>
      </c>
      <c r="O10" s="44">
        <v>0</v>
      </c>
      <c r="P10" s="74">
        <v>0</v>
      </c>
    </row>
    <row r="11" spans="1:16" ht="15" customHeight="1" x14ac:dyDescent="0.2">
      <c r="A11" s="120"/>
      <c r="B11" s="123"/>
      <c r="C11" s="84" t="s">
        <v>49</v>
      </c>
      <c r="D11" s="44">
        <v>9813</v>
      </c>
      <c r="E11" s="53">
        <v>7.9202999999999996E-2</v>
      </c>
      <c r="F11" s="44">
        <v>176268.31830799999</v>
      </c>
      <c r="G11" s="66">
        <v>0.29950100000000002</v>
      </c>
      <c r="H11" s="43">
        <v>4185</v>
      </c>
      <c r="I11" s="44">
        <v>189419.96334700001</v>
      </c>
      <c r="J11" s="74">
        <v>0.43440899999999999</v>
      </c>
      <c r="K11" s="44">
        <v>5628</v>
      </c>
      <c r="L11" s="44">
        <v>166488.71019000001</v>
      </c>
      <c r="M11" s="66">
        <v>0.199183</v>
      </c>
      <c r="N11" s="43">
        <v>0</v>
      </c>
      <c r="O11" s="44">
        <v>0</v>
      </c>
      <c r="P11" s="74">
        <v>0</v>
      </c>
    </row>
    <row r="12" spans="1:16" ht="15" customHeight="1" x14ac:dyDescent="0.2">
      <c r="A12" s="120"/>
      <c r="B12" s="123"/>
      <c r="C12" s="84" t="s">
        <v>50</v>
      </c>
      <c r="D12" s="44">
        <v>10498</v>
      </c>
      <c r="E12" s="53">
        <v>6.6876000000000005E-2</v>
      </c>
      <c r="F12" s="44">
        <v>205333.87624899999</v>
      </c>
      <c r="G12" s="66">
        <v>0.50247699999999995</v>
      </c>
      <c r="H12" s="43">
        <v>4414</v>
      </c>
      <c r="I12" s="44">
        <v>224840.805097</v>
      </c>
      <c r="J12" s="74">
        <v>0.66696900000000003</v>
      </c>
      <c r="K12" s="44">
        <v>6084</v>
      </c>
      <c r="L12" s="44">
        <v>191181.41340600001</v>
      </c>
      <c r="M12" s="66">
        <v>0.38313599999999998</v>
      </c>
      <c r="N12" s="43">
        <v>0</v>
      </c>
      <c r="O12" s="44">
        <v>0</v>
      </c>
      <c r="P12" s="74">
        <v>0</v>
      </c>
    </row>
    <row r="13" spans="1:16" ht="15" customHeight="1" x14ac:dyDescent="0.2">
      <c r="A13" s="120"/>
      <c r="B13" s="123"/>
      <c r="C13" s="84" t="s">
        <v>51</v>
      </c>
      <c r="D13" s="44">
        <v>8260</v>
      </c>
      <c r="E13" s="53">
        <v>6.0734999999999997E-2</v>
      </c>
      <c r="F13" s="44">
        <v>231511.33223900001</v>
      </c>
      <c r="G13" s="66">
        <v>0.67554499999999995</v>
      </c>
      <c r="H13" s="43">
        <v>3169</v>
      </c>
      <c r="I13" s="44">
        <v>244762.84523000001</v>
      </c>
      <c r="J13" s="74">
        <v>0.73430099999999998</v>
      </c>
      <c r="K13" s="44">
        <v>5091</v>
      </c>
      <c r="L13" s="44">
        <v>223262.64933499999</v>
      </c>
      <c r="M13" s="66">
        <v>0.63897099999999996</v>
      </c>
      <c r="N13" s="43">
        <v>0</v>
      </c>
      <c r="O13" s="44">
        <v>0</v>
      </c>
      <c r="P13" s="74">
        <v>0</v>
      </c>
    </row>
    <row r="14" spans="1:16" s="3" customFormat="1" ht="15" customHeight="1" x14ac:dyDescent="0.2">
      <c r="A14" s="120"/>
      <c r="B14" s="123"/>
      <c r="C14" s="84" t="s">
        <v>52</v>
      </c>
      <c r="D14" s="35">
        <v>6262</v>
      </c>
      <c r="E14" s="55">
        <v>5.4799E-2</v>
      </c>
      <c r="F14" s="35">
        <v>241928.957991</v>
      </c>
      <c r="G14" s="68">
        <v>0.76892400000000005</v>
      </c>
      <c r="H14" s="43">
        <v>2319</v>
      </c>
      <c r="I14" s="44">
        <v>235579.57274599999</v>
      </c>
      <c r="J14" s="74">
        <v>0.62570099999999995</v>
      </c>
      <c r="K14" s="35">
        <v>3943</v>
      </c>
      <c r="L14" s="35">
        <v>245663.227426</v>
      </c>
      <c r="M14" s="68">
        <v>0.85315700000000005</v>
      </c>
      <c r="N14" s="43">
        <v>0</v>
      </c>
      <c r="O14" s="44">
        <v>0</v>
      </c>
      <c r="P14" s="74">
        <v>0</v>
      </c>
    </row>
    <row r="15" spans="1:16" ht="15" customHeight="1" x14ac:dyDescent="0.2">
      <c r="A15" s="120"/>
      <c r="B15" s="123"/>
      <c r="C15" s="84" t="s">
        <v>53</v>
      </c>
      <c r="D15" s="44">
        <v>5364</v>
      </c>
      <c r="E15" s="53">
        <v>5.4066000000000003E-2</v>
      </c>
      <c r="F15" s="44">
        <v>245864.05529799999</v>
      </c>
      <c r="G15" s="66">
        <v>0.81003000000000003</v>
      </c>
      <c r="H15" s="43">
        <v>1913</v>
      </c>
      <c r="I15" s="44">
        <v>234750.97974000001</v>
      </c>
      <c r="J15" s="74">
        <v>0.62990100000000004</v>
      </c>
      <c r="K15" s="44">
        <v>3451</v>
      </c>
      <c r="L15" s="44">
        <v>252024.389562</v>
      </c>
      <c r="M15" s="66">
        <v>0.90988100000000005</v>
      </c>
      <c r="N15" s="43">
        <v>0</v>
      </c>
      <c r="O15" s="44">
        <v>0</v>
      </c>
      <c r="P15" s="74">
        <v>0</v>
      </c>
    </row>
    <row r="16" spans="1:16" ht="15" customHeight="1" x14ac:dyDescent="0.2">
      <c r="A16" s="120"/>
      <c r="B16" s="123"/>
      <c r="C16" s="84" t="s">
        <v>54</v>
      </c>
      <c r="D16" s="44">
        <v>3986</v>
      </c>
      <c r="E16" s="53">
        <v>5.1548999999999998E-2</v>
      </c>
      <c r="F16" s="44">
        <v>242494.29679299999</v>
      </c>
      <c r="G16" s="66">
        <v>0.69041600000000003</v>
      </c>
      <c r="H16" s="43">
        <v>1451</v>
      </c>
      <c r="I16" s="44">
        <v>219120.77254199999</v>
      </c>
      <c r="J16" s="74">
        <v>0.40110299999999999</v>
      </c>
      <c r="K16" s="44">
        <v>2535</v>
      </c>
      <c r="L16" s="44">
        <v>255872.98858400001</v>
      </c>
      <c r="M16" s="66">
        <v>0.856016</v>
      </c>
      <c r="N16" s="43">
        <v>0</v>
      </c>
      <c r="O16" s="44">
        <v>0</v>
      </c>
      <c r="P16" s="74">
        <v>0</v>
      </c>
    </row>
    <row r="17" spans="1:16" ht="15" customHeight="1" x14ac:dyDescent="0.2">
      <c r="A17" s="120"/>
      <c r="B17" s="123"/>
      <c r="C17" s="84" t="s">
        <v>55</v>
      </c>
      <c r="D17" s="44">
        <v>3842</v>
      </c>
      <c r="E17" s="53">
        <v>6.0225000000000001E-2</v>
      </c>
      <c r="F17" s="44">
        <v>241754.53957299999</v>
      </c>
      <c r="G17" s="66">
        <v>0.51561699999999999</v>
      </c>
      <c r="H17" s="43">
        <v>1514</v>
      </c>
      <c r="I17" s="44">
        <v>218611.86029400001</v>
      </c>
      <c r="J17" s="74">
        <v>0.21466299999999999</v>
      </c>
      <c r="K17" s="44">
        <v>2328</v>
      </c>
      <c r="L17" s="44">
        <v>256805.23391499999</v>
      </c>
      <c r="M17" s="66">
        <v>0.71133999999999997</v>
      </c>
      <c r="N17" s="43">
        <v>0</v>
      </c>
      <c r="O17" s="44">
        <v>0</v>
      </c>
      <c r="P17" s="74">
        <v>0</v>
      </c>
    </row>
    <row r="18" spans="1:16" s="3" customFormat="1" ht="15" customHeight="1" x14ac:dyDescent="0.2">
      <c r="A18" s="120"/>
      <c r="B18" s="123"/>
      <c r="C18" s="84" t="s">
        <v>56</v>
      </c>
      <c r="D18" s="35">
        <v>6225</v>
      </c>
      <c r="E18" s="55">
        <v>4.6843000000000003E-2</v>
      </c>
      <c r="F18" s="35">
        <v>261828.97517799999</v>
      </c>
      <c r="G18" s="68">
        <v>0.36899599999999999</v>
      </c>
      <c r="H18" s="43">
        <v>2435</v>
      </c>
      <c r="I18" s="44">
        <v>227601.294914</v>
      </c>
      <c r="J18" s="74">
        <v>9.8152000000000003E-2</v>
      </c>
      <c r="K18" s="35">
        <v>3790</v>
      </c>
      <c r="L18" s="35">
        <v>283819.58241999999</v>
      </c>
      <c r="M18" s="68">
        <v>0.54300800000000005</v>
      </c>
      <c r="N18" s="43">
        <v>0</v>
      </c>
      <c r="O18" s="44">
        <v>0</v>
      </c>
      <c r="P18" s="74">
        <v>0</v>
      </c>
    </row>
    <row r="19" spans="1:16" s="3" customFormat="1" ht="15" customHeight="1" x14ac:dyDescent="0.2">
      <c r="A19" s="121"/>
      <c r="B19" s="124"/>
      <c r="C19" s="85" t="s">
        <v>9</v>
      </c>
      <c r="D19" s="46">
        <v>60592</v>
      </c>
      <c r="E19" s="54">
        <v>6.2073000000000003E-2</v>
      </c>
      <c r="F19" s="46">
        <v>216647.76781200001</v>
      </c>
      <c r="G19" s="67">
        <v>0.51217999999999997</v>
      </c>
      <c r="H19" s="87">
        <v>24246</v>
      </c>
      <c r="I19" s="46">
        <v>215216.26678999999</v>
      </c>
      <c r="J19" s="75">
        <v>0.47669699999999998</v>
      </c>
      <c r="K19" s="46">
        <v>36346</v>
      </c>
      <c r="L19" s="46">
        <v>217602.705735</v>
      </c>
      <c r="M19" s="67">
        <v>0.53585000000000005</v>
      </c>
      <c r="N19" s="87">
        <v>0</v>
      </c>
      <c r="O19" s="46">
        <v>0</v>
      </c>
      <c r="P19" s="75">
        <v>0</v>
      </c>
    </row>
    <row r="20" spans="1:16" ht="15" customHeight="1" x14ac:dyDescent="0.2">
      <c r="A20" s="119">
        <v>2</v>
      </c>
      <c r="B20" s="122" t="s">
        <v>57</v>
      </c>
      <c r="C20" s="84" t="s">
        <v>46</v>
      </c>
      <c r="D20" s="44">
        <v>416</v>
      </c>
      <c r="E20" s="53">
        <v>0.38878499999999999</v>
      </c>
      <c r="F20" s="44">
        <v>98484.677884999997</v>
      </c>
      <c r="G20" s="66">
        <v>0.12740399999999999</v>
      </c>
      <c r="H20" s="43">
        <v>169</v>
      </c>
      <c r="I20" s="44">
        <v>103531.18934899999</v>
      </c>
      <c r="J20" s="74">
        <v>0.147929</v>
      </c>
      <c r="K20" s="44">
        <v>247</v>
      </c>
      <c r="L20" s="44">
        <v>95031.801619000005</v>
      </c>
      <c r="M20" s="66">
        <v>0.11336</v>
      </c>
      <c r="N20" s="43">
        <v>0</v>
      </c>
      <c r="O20" s="44">
        <v>0</v>
      </c>
      <c r="P20" s="74">
        <v>0</v>
      </c>
    </row>
    <row r="21" spans="1:16" ht="15" customHeight="1" x14ac:dyDescent="0.2">
      <c r="A21" s="120"/>
      <c r="B21" s="123"/>
      <c r="C21" s="84" t="s">
        <v>47</v>
      </c>
      <c r="D21" s="44">
        <v>4608</v>
      </c>
      <c r="E21" s="53">
        <v>0.56720800000000005</v>
      </c>
      <c r="F21" s="44">
        <v>133856.22482599999</v>
      </c>
      <c r="G21" s="66">
        <v>6.2716999999999995E-2</v>
      </c>
      <c r="H21" s="43">
        <v>1989</v>
      </c>
      <c r="I21" s="44">
        <v>137375.65309199999</v>
      </c>
      <c r="J21" s="74">
        <v>6.2845999999999999E-2</v>
      </c>
      <c r="K21" s="44">
        <v>2619</v>
      </c>
      <c r="L21" s="44">
        <v>131183.39442500001</v>
      </c>
      <c r="M21" s="66">
        <v>6.2618999999999994E-2</v>
      </c>
      <c r="N21" s="43">
        <v>0</v>
      </c>
      <c r="O21" s="44">
        <v>0</v>
      </c>
      <c r="P21" s="74">
        <v>0</v>
      </c>
    </row>
    <row r="22" spans="1:16" ht="15" customHeight="1" x14ac:dyDescent="0.2">
      <c r="A22" s="120"/>
      <c r="B22" s="123"/>
      <c r="C22" s="84" t="s">
        <v>48</v>
      </c>
      <c r="D22" s="44">
        <v>18918</v>
      </c>
      <c r="E22" s="53">
        <v>0.30228699999999997</v>
      </c>
      <c r="F22" s="44">
        <v>145931.13928500001</v>
      </c>
      <c r="G22" s="66">
        <v>5.6771000000000002E-2</v>
      </c>
      <c r="H22" s="43">
        <v>8870</v>
      </c>
      <c r="I22" s="44">
        <v>148884.86471299999</v>
      </c>
      <c r="J22" s="74">
        <v>6.0540999999999998E-2</v>
      </c>
      <c r="K22" s="44">
        <v>10048</v>
      </c>
      <c r="L22" s="44">
        <v>143323.700537</v>
      </c>
      <c r="M22" s="66">
        <v>5.3442999999999997E-2</v>
      </c>
      <c r="N22" s="43">
        <v>0</v>
      </c>
      <c r="O22" s="44">
        <v>0</v>
      </c>
      <c r="P22" s="74">
        <v>0</v>
      </c>
    </row>
    <row r="23" spans="1:16" ht="15" customHeight="1" x14ac:dyDescent="0.2">
      <c r="A23" s="120"/>
      <c r="B23" s="123"/>
      <c r="C23" s="84" t="s">
        <v>49</v>
      </c>
      <c r="D23" s="44">
        <v>14141</v>
      </c>
      <c r="E23" s="53">
        <v>0.114135</v>
      </c>
      <c r="F23" s="44">
        <v>161541.74181499999</v>
      </c>
      <c r="G23" s="66">
        <v>0.17686199999999999</v>
      </c>
      <c r="H23" s="43">
        <v>6594</v>
      </c>
      <c r="I23" s="44">
        <v>164190.22050299999</v>
      </c>
      <c r="J23" s="74">
        <v>0.18729100000000001</v>
      </c>
      <c r="K23" s="44">
        <v>7547</v>
      </c>
      <c r="L23" s="44">
        <v>159227.70067600001</v>
      </c>
      <c r="M23" s="66">
        <v>0.16774900000000001</v>
      </c>
      <c r="N23" s="43">
        <v>0</v>
      </c>
      <c r="O23" s="44">
        <v>0</v>
      </c>
      <c r="P23" s="74">
        <v>0</v>
      </c>
    </row>
    <row r="24" spans="1:16" ht="15" customHeight="1" x14ac:dyDescent="0.2">
      <c r="A24" s="120"/>
      <c r="B24" s="123"/>
      <c r="C24" s="84" t="s">
        <v>50</v>
      </c>
      <c r="D24" s="44">
        <v>9736</v>
      </c>
      <c r="E24" s="53">
        <v>6.2021E-2</v>
      </c>
      <c r="F24" s="44">
        <v>187919.43251799999</v>
      </c>
      <c r="G24" s="66">
        <v>0.32343899999999998</v>
      </c>
      <c r="H24" s="43">
        <v>4288</v>
      </c>
      <c r="I24" s="44">
        <v>193376.89598900001</v>
      </c>
      <c r="J24" s="74">
        <v>0.34981299999999999</v>
      </c>
      <c r="K24" s="44">
        <v>5448</v>
      </c>
      <c r="L24" s="44">
        <v>183623.984031</v>
      </c>
      <c r="M24" s="66">
        <v>0.30268</v>
      </c>
      <c r="N24" s="43">
        <v>0</v>
      </c>
      <c r="O24" s="44">
        <v>0</v>
      </c>
      <c r="P24" s="74">
        <v>0</v>
      </c>
    </row>
    <row r="25" spans="1:16" ht="15" customHeight="1" x14ac:dyDescent="0.2">
      <c r="A25" s="120"/>
      <c r="B25" s="123"/>
      <c r="C25" s="84" t="s">
        <v>51</v>
      </c>
      <c r="D25" s="44">
        <v>6281</v>
      </c>
      <c r="E25" s="53">
        <v>4.6183000000000002E-2</v>
      </c>
      <c r="F25" s="44">
        <v>206406.89014500001</v>
      </c>
      <c r="G25" s="66">
        <v>0.49020900000000001</v>
      </c>
      <c r="H25" s="43">
        <v>2654</v>
      </c>
      <c r="I25" s="44">
        <v>206293.01168</v>
      </c>
      <c r="J25" s="74">
        <v>0.46797299999999997</v>
      </c>
      <c r="K25" s="44">
        <v>3627</v>
      </c>
      <c r="L25" s="44">
        <v>206490.218914</v>
      </c>
      <c r="M25" s="66">
        <v>0.50647900000000001</v>
      </c>
      <c r="N25" s="43">
        <v>0</v>
      </c>
      <c r="O25" s="44">
        <v>0</v>
      </c>
      <c r="P25" s="74">
        <v>0</v>
      </c>
    </row>
    <row r="26" spans="1:16" s="3" customFormat="1" ht="15" customHeight="1" x14ac:dyDescent="0.2">
      <c r="A26" s="120"/>
      <c r="B26" s="123"/>
      <c r="C26" s="84" t="s">
        <v>52</v>
      </c>
      <c r="D26" s="35">
        <v>4114</v>
      </c>
      <c r="E26" s="55">
        <v>3.6001999999999999E-2</v>
      </c>
      <c r="F26" s="35">
        <v>214708.819154</v>
      </c>
      <c r="G26" s="68">
        <v>0.50194499999999997</v>
      </c>
      <c r="H26" s="43">
        <v>1811</v>
      </c>
      <c r="I26" s="44">
        <v>210910.013252</v>
      </c>
      <c r="J26" s="74">
        <v>0.44781900000000002</v>
      </c>
      <c r="K26" s="35">
        <v>2303</v>
      </c>
      <c r="L26" s="35">
        <v>217696.069475</v>
      </c>
      <c r="M26" s="68">
        <v>0.54450699999999996</v>
      </c>
      <c r="N26" s="43">
        <v>0</v>
      </c>
      <c r="O26" s="44">
        <v>0</v>
      </c>
      <c r="P26" s="74">
        <v>0</v>
      </c>
    </row>
    <row r="27" spans="1:16" ht="15" customHeight="1" x14ac:dyDescent="0.2">
      <c r="A27" s="120"/>
      <c r="B27" s="123"/>
      <c r="C27" s="84" t="s">
        <v>53</v>
      </c>
      <c r="D27" s="44">
        <v>3042</v>
      </c>
      <c r="E27" s="53">
        <v>3.0661999999999998E-2</v>
      </c>
      <c r="F27" s="44">
        <v>214487.91420100001</v>
      </c>
      <c r="G27" s="66">
        <v>0.482906</v>
      </c>
      <c r="H27" s="43">
        <v>1302</v>
      </c>
      <c r="I27" s="44">
        <v>203326.155914</v>
      </c>
      <c r="J27" s="74">
        <v>0.37327199999999999</v>
      </c>
      <c r="K27" s="44">
        <v>1740</v>
      </c>
      <c r="L27" s="44">
        <v>222839.98850599999</v>
      </c>
      <c r="M27" s="66">
        <v>0.56494299999999997</v>
      </c>
      <c r="N27" s="43">
        <v>0</v>
      </c>
      <c r="O27" s="44">
        <v>0</v>
      </c>
      <c r="P27" s="74">
        <v>0</v>
      </c>
    </row>
    <row r="28" spans="1:16" ht="15" customHeight="1" x14ac:dyDescent="0.2">
      <c r="A28" s="120"/>
      <c r="B28" s="123"/>
      <c r="C28" s="84" t="s">
        <v>54</v>
      </c>
      <c r="D28" s="44">
        <v>1433</v>
      </c>
      <c r="E28" s="53">
        <v>1.8532E-2</v>
      </c>
      <c r="F28" s="44">
        <v>234909.40265199999</v>
      </c>
      <c r="G28" s="66">
        <v>0.387299</v>
      </c>
      <c r="H28" s="43">
        <v>593</v>
      </c>
      <c r="I28" s="44">
        <v>226126.55817900001</v>
      </c>
      <c r="J28" s="74">
        <v>0.26475500000000002</v>
      </c>
      <c r="K28" s="44">
        <v>840</v>
      </c>
      <c r="L28" s="44">
        <v>241109.67261899999</v>
      </c>
      <c r="M28" s="66">
        <v>0.47381000000000001</v>
      </c>
      <c r="N28" s="43">
        <v>0</v>
      </c>
      <c r="O28" s="44">
        <v>0</v>
      </c>
      <c r="P28" s="74">
        <v>0</v>
      </c>
    </row>
    <row r="29" spans="1:16" ht="15" customHeight="1" x14ac:dyDescent="0.2">
      <c r="A29" s="120"/>
      <c r="B29" s="123"/>
      <c r="C29" s="84" t="s">
        <v>55</v>
      </c>
      <c r="D29" s="44">
        <v>727</v>
      </c>
      <c r="E29" s="53">
        <v>1.1396E-2</v>
      </c>
      <c r="F29" s="44">
        <v>241946.91471800001</v>
      </c>
      <c r="G29" s="66">
        <v>0.31912000000000001</v>
      </c>
      <c r="H29" s="43">
        <v>333</v>
      </c>
      <c r="I29" s="44">
        <v>218404.71171199999</v>
      </c>
      <c r="J29" s="74">
        <v>0.147147</v>
      </c>
      <c r="K29" s="44">
        <v>394</v>
      </c>
      <c r="L29" s="44">
        <v>261844.258883</v>
      </c>
      <c r="M29" s="66">
        <v>0.46446700000000002</v>
      </c>
      <c r="N29" s="43">
        <v>0</v>
      </c>
      <c r="O29" s="44">
        <v>0</v>
      </c>
      <c r="P29" s="74">
        <v>0</v>
      </c>
    </row>
    <row r="30" spans="1:16" s="3" customFormat="1" ht="15" customHeight="1" x14ac:dyDescent="0.2">
      <c r="A30" s="120"/>
      <c r="B30" s="123"/>
      <c r="C30" s="84" t="s">
        <v>56</v>
      </c>
      <c r="D30" s="35">
        <v>898</v>
      </c>
      <c r="E30" s="55">
        <v>6.757E-3</v>
      </c>
      <c r="F30" s="35">
        <v>185613.76280600001</v>
      </c>
      <c r="G30" s="68">
        <v>9.2427999999999996E-2</v>
      </c>
      <c r="H30" s="43">
        <v>728</v>
      </c>
      <c r="I30" s="44">
        <v>156764.98763700001</v>
      </c>
      <c r="J30" s="74">
        <v>4.9451000000000002E-2</v>
      </c>
      <c r="K30" s="35">
        <v>170</v>
      </c>
      <c r="L30" s="35">
        <v>309154.40000000002</v>
      </c>
      <c r="M30" s="68">
        <v>0.27647100000000002</v>
      </c>
      <c r="N30" s="43">
        <v>0</v>
      </c>
      <c r="O30" s="44">
        <v>0</v>
      </c>
      <c r="P30" s="74">
        <v>0</v>
      </c>
    </row>
    <row r="31" spans="1:16" s="3" customFormat="1" ht="15" customHeight="1" x14ac:dyDescent="0.2">
      <c r="A31" s="121"/>
      <c r="B31" s="124"/>
      <c r="C31" s="85" t="s">
        <v>9</v>
      </c>
      <c r="D31" s="46">
        <v>64314</v>
      </c>
      <c r="E31" s="54">
        <v>6.5886E-2</v>
      </c>
      <c r="F31" s="46">
        <v>171718.09408499999</v>
      </c>
      <c r="G31" s="67">
        <v>0.226218</v>
      </c>
      <c r="H31" s="87">
        <v>29331</v>
      </c>
      <c r="I31" s="46">
        <v>171775.705227</v>
      </c>
      <c r="J31" s="75">
        <v>0.211483</v>
      </c>
      <c r="K31" s="46">
        <v>34983</v>
      </c>
      <c r="L31" s="46">
        <v>171669.79084100001</v>
      </c>
      <c r="M31" s="67">
        <v>0.23857300000000001</v>
      </c>
      <c r="N31" s="87">
        <v>0</v>
      </c>
      <c r="O31" s="46">
        <v>0</v>
      </c>
      <c r="P31" s="75">
        <v>0</v>
      </c>
    </row>
    <row r="32" spans="1:16" ht="15" customHeight="1" x14ac:dyDescent="0.2">
      <c r="A32" s="119">
        <v>3</v>
      </c>
      <c r="B32" s="122" t="s">
        <v>58</v>
      </c>
      <c r="C32" s="84" t="s">
        <v>46</v>
      </c>
      <c r="D32" s="44">
        <v>313</v>
      </c>
      <c r="E32" s="44">
        <v>0</v>
      </c>
      <c r="F32" s="44">
        <v>-4312.1809380000004</v>
      </c>
      <c r="G32" s="66">
        <v>-9.5896999999999996E-2</v>
      </c>
      <c r="H32" s="43">
        <v>112</v>
      </c>
      <c r="I32" s="44">
        <v>-8393.6974439999995</v>
      </c>
      <c r="J32" s="74">
        <v>-9.7684999999999994E-2</v>
      </c>
      <c r="K32" s="44">
        <v>201</v>
      </c>
      <c r="L32" s="44">
        <v>3545.7600649999999</v>
      </c>
      <c r="M32" s="66">
        <v>-8.2292000000000004E-2</v>
      </c>
      <c r="N32" s="43">
        <v>0</v>
      </c>
      <c r="O32" s="44">
        <v>0</v>
      </c>
      <c r="P32" s="74">
        <v>0</v>
      </c>
    </row>
    <row r="33" spans="1:16" ht="15" customHeight="1" x14ac:dyDescent="0.2">
      <c r="A33" s="120"/>
      <c r="B33" s="123"/>
      <c r="C33" s="84" t="s">
        <v>47</v>
      </c>
      <c r="D33" s="44">
        <v>3675</v>
      </c>
      <c r="E33" s="44">
        <v>0</v>
      </c>
      <c r="F33" s="44">
        <v>-7976.9149040000002</v>
      </c>
      <c r="G33" s="66">
        <v>-0.109845</v>
      </c>
      <c r="H33" s="43">
        <v>1594</v>
      </c>
      <c r="I33" s="44">
        <v>-10954.186593</v>
      </c>
      <c r="J33" s="74">
        <v>-0.16500200000000001</v>
      </c>
      <c r="K33" s="44">
        <v>2081</v>
      </c>
      <c r="L33" s="44">
        <v>-5879.8633680000003</v>
      </c>
      <c r="M33" s="66">
        <v>-6.9350999999999996E-2</v>
      </c>
      <c r="N33" s="43">
        <v>0</v>
      </c>
      <c r="O33" s="44">
        <v>0</v>
      </c>
      <c r="P33" s="74">
        <v>0</v>
      </c>
    </row>
    <row r="34" spans="1:16" ht="15" customHeight="1" x14ac:dyDescent="0.2">
      <c r="A34" s="120"/>
      <c r="B34" s="123"/>
      <c r="C34" s="84" t="s">
        <v>48</v>
      </c>
      <c r="D34" s="44">
        <v>13612</v>
      </c>
      <c r="E34" s="44">
        <v>0</v>
      </c>
      <c r="F34" s="44">
        <v>-10032.109979000001</v>
      </c>
      <c r="G34" s="66">
        <v>-0.10644000000000001</v>
      </c>
      <c r="H34" s="43">
        <v>6476</v>
      </c>
      <c r="I34" s="44">
        <v>-15618.426230999999</v>
      </c>
      <c r="J34" s="74">
        <v>-0.17463000000000001</v>
      </c>
      <c r="K34" s="44">
        <v>7136</v>
      </c>
      <c r="L34" s="44">
        <v>-5618.6490780000004</v>
      </c>
      <c r="M34" s="66">
        <v>-5.0609000000000001E-2</v>
      </c>
      <c r="N34" s="43">
        <v>0</v>
      </c>
      <c r="O34" s="44">
        <v>0</v>
      </c>
      <c r="P34" s="74">
        <v>0</v>
      </c>
    </row>
    <row r="35" spans="1:16" ht="15" customHeight="1" x14ac:dyDescent="0.2">
      <c r="A35" s="120"/>
      <c r="B35" s="123"/>
      <c r="C35" s="84" t="s">
        <v>49</v>
      </c>
      <c r="D35" s="44">
        <v>4328</v>
      </c>
      <c r="E35" s="44">
        <v>0</v>
      </c>
      <c r="F35" s="44">
        <v>-14726.576493</v>
      </c>
      <c r="G35" s="66">
        <v>-0.122639</v>
      </c>
      <c r="H35" s="43">
        <v>2409</v>
      </c>
      <c r="I35" s="44">
        <v>-25229.742844</v>
      </c>
      <c r="J35" s="74">
        <v>-0.247117</v>
      </c>
      <c r="K35" s="44">
        <v>1919</v>
      </c>
      <c r="L35" s="44">
        <v>-7261.0095140000003</v>
      </c>
      <c r="M35" s="66">
        <v>-3.1433999999999997E-2</v>
      </c>
      <c r="N35" s="43">
        <v>0</v>
      </c>
      <c r="O35" s="44">
        <v>0</v>
      </c>
      <c r="P35" s="74">
        <v>0</v>
      </c>
    </row>
    <row r="36" spans="1:16" ht="15" customHeight="1" x14ac:dyDescent="0.2">
      <c r="A36" s="120"/>
      <c r="B36" s="123"/>
      <c r="C36" s="84" t="s">
        <v>50</v>
      </c>
      <c r="D36" s="44">
        <v>-762</v>
      </c>
      <c r="E36" s="44">
        <v>0</v>
      </c>
      <c r="F36" s="44">
        <v>-17414.443729999999</v>
      </c>
      <c r="G36" s="66">
        <v>-0.179038</v>
      </c>
      <c r="H36" s="43">
        <v>-126</v>
      </c>
      <c r="I36" s="44">
        <v>-31463.909108</v>
      </c>
      <c r="J36" s="74">
        <v>-0.31715500000000002</v>
      </c>
      <c r="K36" s="44">
        <v>-636</v>
      </c>
      <c r="L36" s="44">
        <v>-7557.4293749999997</v>
      </c>
      <c r="M36" s="66">
        <v>-8.0456E-2</v>
      </c>
      <c r="N36" s="43">
        <v>0</v>
      </c>
      <c r="O36" s="44">
        <v>0</v>
      </c>
      <c r="P36" s="74">
        <v>0</v>
      </c>
    </row>
    <row r="37" spans="1:16" ht="15" customHeight="1" x14ac:dyDescent="0.2">
      <c r="A37" s="120"/>
      <c r="B37" s="123"/>
      <c r="C37" s="84" t="s">
        <v>51</v>
      </c>
      <c r="D37" s="44">
        <v>-1979</v>
      </c>
      <c r="E37" s="44">
        <v>0</v>
      </c>
      <c r="F37" s="44">
        <v>-25104.442094999999</v>
      </c>
      <c r="G37" s="66">
        <v>-0.185336</v>
      </c>
      <c r="H37" s="43">
        <v>-515</v>
      </c>
      <c r="I37" s="44">
        <v>-38469.833550000003</v>
      </c>
      <c r="J37" s="74">
        <v>-0.26632800000000001</v>
      </c>
      <c r="K37" s="44">
        <v>-1464</v>
      </c>
      <c r="L37" s="44">
        <v>-16772.430421000001</v>
      </c>
      <c r="M37" s="66">
        <v>-0.132492</v>
      </c>
      <c r="N37" s="43">
        <v>0</v>
      </c>
      <c r="O37" s="44">
        <v>0</v>
      </c>
      <c r="P37" s="74">
        <v>0</v>
      </c>
    </row>
    <row r="38" spans="1:16" s="3" customFormat="1" ht="15" customHeight="1" x14ac:dyDescent="0.2">
      <c r="A38" s="120"/>
      <c r="B38" s="123"/>
      <c r="C38" s="84" t="s">
        <v>52</v>
      </c>
      <c r="D38" s="35">
        <v>-2148</v>
      </c>
      <c r="E38" s="35">
        <v>0</v>
      </c>
      <c r="F38" s="35">
        <v>-27220.138836999999</v>
      </c>
      <c r="G38" s="68">
        <v>-0.26697900000000002</v>
      </c>
      <c r="H38" s="43">
        <v>-508</v>
      </c>
      <c r="I38" s="44">
        <v>-24669.559493000001</v>
      </c>
      <c r="J38" s="74">
        <v>-0.17788200000000001</v>
      </c>
      <c r="K38" s="35">
        <v>-1640</v>
      </c>
      <c r="L38" s="35">
        <v>-27967.157952000001</v>
      </c>
      <c r="M38" s="68">
        <v>-0.30864999999999998</v>
      </c>
      <c r="N38" s="43">
        <v>0</v>
      </c>
      <c r="O38" s="44">
        <v>0</v>
      </c>
      <c r="P38" s="74">
        <v>0</v>
      </c>
    </row>
    <row r="39" spans="1:16" ht="15" customHeight="1" x14ac:dyDescent="0.2">
      <c r="A39" s="120"/>
      <c r="B39" s="123"/>
      <c r="C39" s="84" t="s">
        <v>53</v>
      </c>
      <c r="D39" s="44">
        <v>-2322</v>
      </c>
      <c r="E39" s="44">
        <v>0</v>
      </c>
      <c r="F39" s="44">
        <v>-31376.141097</v>
      </c>
      <c r="G39" s="66">
        <v>-0.32712400000000003</v>
      </c>
      <c r="H39" s="43">
        <v>-611</v>
      </c>
      <c r="I39" s="44">
        <v>-31424.823826</v>
      </c>
      <c r="J39" s="74">
        <v>-0.256629</v>
      </c>
      <c r="K39" s="44">
        <v>-1711</v>
      </c>
      <c r="L39" s="44">
        <v>-29184.401055999999</v>
      </c>
      <c r="M39" s="66">
        <v>-0.344939</v>
      </c>
      <c r="N39" s="43">
        <v>0</v>
      </c>
      <c r="O39" s="44">
        <v>0</v>
      </c>
      <c r="P39" s="74">
        <v>0</v>
      </c>
    </row>
    <row r="40" spans="1:16" ht="15" customHeight="1" x14ac:dyDescent="0.2">
      <c r="A40" s="120"/>
      <c r="B40" s="123"/>
      <c r="C40" s="84" t="s">
        <v>54</v>
      </c>
      <c r="D40" s="44">
        <v>-2553</v>
      </c>
      <c r="E40" s="44">
        <v>0</v>
      </c>
      <c r="F40" s="44">
        <v>-7584.8941420000001</v>
      </c>
      <c r="G40" s="66">
        <v>-0.30311700000000003</v>
      </c>
      <c r="H40" s="43">
        <v>-858</v>
      </c>
      <c r="I40" s="44">
        <v>7005.785637</v>
      </c>
      <c r="J40" s="74">
        <v>-0.136347</v>
      </c>
      <c r="K40" s="44">
        <v>-1695</v>
      </c>
      <c r="L40" s="44">
        <v>-14763.315965</v>
      </c>
      <c r="M40" s="66">
        <v>-0.38220599999999999</v>
      </c>
      <c r="N40" s="43">
        <v>0</v>
      </c>
      <c r="O40" s="44">
        <v>0</v>
      </c>
      <c r="P40" s="74">
        <v>0</v>
      </c>
    </row>
    <row r="41" spans="1:16" ht="15" customHeight="1" x14ac:dyDescent="0.2">
      <c r="A41" s="120"/>
      <c r="B41" s="123"/>
      <c r="C41" s="84" t="s">
        <v>55</v>
      </c>
      <c r="D41" s="44">
        <v>-3115</v>
      </c>
      <c r="E41" s="44">
        <v>0</v>
      </c>
      <c r="F41" s="44">
        <v>192.375145</v>
      </c>
      <c r="G41" s="66">
        <v>-0.196497</v>
      </c>
      <c r="H41" s="43">
        <v>-1181</v>
      </c>
      <c r="I41" s="44">
        <v>-207.148582</v>
      </c>
      <c r="J41" s="74">
        <v>-6.7516000000000007E-2</v>
      </c>
      <c r="K41" s="44">
        <v>-1934</v>
      </c>
      <c r="L41" s="44">
        <v>5039.0249690000001</v>
      </c>
      <c r="M41" s="66">
        <v>-0.24687300000000001</v>
      </c>
      <c r="N41" s="43">
        <v>0</v>
      </c>
      <c r="O41" s="44">
        <v>0</v>
      </c>
      <c r="P41" s="74">
        <v>0</v>
      </c>
    </row>
    <row r="42" spans="1:16" s="3" customFormat="1" ht="15" customHeight="1" x14ac:dyDescent="0.2">
      <c r="A42" s="120"/>
      <c r="B42" s="123"/>
      <c r="C42" s="84" t="s">
        <v>56</v>
      </c>
      <c r="D42" s="35">
        <v>-5327</v>
      </c>
      <c r="E42" s="35">
        <v>0</v>
      </c>
      <c r="F42" s="35">
        <v>-76215.212371999995</v>
      </c>
      <c r="G42" s="68">
        <v>-0.27656799999999998</v>
      </c>
      <c r="H42" s="43">
        <v>-1707</v>
      </c>
      <c r="I42" s="44">
        <v>-70836.307277</v>
      </c>
      <c r="J42" s="74">
        <v>-4.8701000000000001E-2</v>
      </c>
      <c r="K42" s="35">
        <v>-3620</v>
      </c>
      <c r="L42" s="35">
        <v>25334.817579999999</v>
      </c>
      <c r="M42" s="68">
        <v>-0.26653700000000002</v>
      </c>
      <c r="N42" s="43">
        <v>0</v>
      </c>
      <c r="O42" s="44">
        <v>0</v>
      </c>
      <c r="P42" s="74">
        <v>0</v>
      </c>
    </row>
    <row r="43" spans="1:16" s="3" customFormat="1" ht="15" customHeight="1" x14ac:dyDescent="0.2">
      <c r="A43" s="121"/>
      <c r="B43" s="124"/>
      <c r="C43" s="85" t="s">
        <v>9</v>
      </c>
      <c r="D43" s="46">
        <v>3722</v>
      </c>
      <c r="E43" s="46">
        <v>0</v>
      </c>
      <c r="F43" s="46">
        <v>-44929.673726000001</v>
      </c>
      <c r="G43" s="67">
        <v>-0.28596199999999999</v>
      </c>
      <c r="H43" s="87">
        <v>5085</v>
      </c>
      <c r="I43" s="46">
        <v>-43440.561563000003</v>
      </c>
      <c r="J43" s="75">
        <v>-0.26521400000000001</v>
      </c>
      <c r="K43" s="46">
        <v>-1363</v>
      </c>
      <c r="L43" s="46">
        <v>-45932.914894000001</v>
      </c>
      <c r="M43" s="67">
        <v>-0.29727700000000001</v>
      </c>
      <c r="N43" s="87">
        <v>0</v>
      </c>
      <c r="O43" s="46">
        <v>0</v>
      </c>
      <c r="P43" s="75">
        <v>0</v>
      </c>
    </row>
    <row r="44" spans="1:16" ht="15" customHeight="1" x14ac:dyDescent="0.2">
      <c r="A44" s="119">
        <v>4</v>
      </c>
      <c r="B44" s="122" t="s">
        <v>59</v>
      </c>
      <c r="C44" s="84" t="s">
        <v>46</v>
      </c>
      <c r="D44" s="44">
        <v>4</v>
      </c>
      <c r="E44" s="53">
        <v>3.738E-3</v>
      </c>
      <c r="F44" s="44">
        <v>165138.75</v>
      </c>
      <c r="G44" s="66">
        <v>0.75</v>
      </c>
      <c r="H44" s="43">
        <v>3</v>
      </c>
      <c r="I44" s="44">
        <v>91138.333333000002</v>
      </c>
      <c r="J44" s="74">
        <v>0</v>
      </c>
      <c r="K44" s="44">
        <v>1</v>
      </c>
      <c r="L44" s="44">
        <v>387140</v>
      </c>
      <c r="M44" s="66">
        <v>3</v>
      </c>
      <c r="N44" s="43">
        <v>0</v>
      </c>
      <c r="O44" s="44">
        <v>0</v>
      </c>
      <c r="P44" s="74">
        <v>0</v>
      </c>
    </row>
    <row r="45" spans="1:16" ht="15" customHeight="1" x14ac:dyDescent="0.2">
      <c r="A45" s="120"/>
      <c r="B45" s="123"/>
      <c r="C45" s="84" t="s">
        <v>47</v>
      </c>
      <c r="D45" s="44">
        <v>316</v>
      </c>
      <c r="E45" s="53">
        <v>3.8897000000000001E-2</v>
      </c>
      <c r="F45" s="44">
        <v>147771.54113900001</v>
      </c>
      <c r="G45" s="66">
        <v>0.16772200000000001</v>
      </c>
      <c r="H45" s="43">
        <v>117</v>
      </c>
      <c r="I45" s="44">
        <v>151936.196581</v>
      </c>
      <c r="J45" s="74">
        <v>0.18803400000000001</v>
      </c>
      <c r="K45" s="44">
        <v>199</v>
      </c>
      <c r="L45" s="44">
        <v>145322.97487400001</v>
      </c>
      <c r="M45" s="66">
        <v>0.155779</v>
      </c>
      <c r="N45" s="43">
        <v>0</v>
      </c>
      <c r="O45" s="44">
        <v>0</v>
      </c>
      <c r="P45" s="74">
        <v>0</v>
      </c>
    </row>
    <row r="46" spans="1:16" ht="15" customHeight="1" x14ac:dyDescent="0.2">
      <c r="A46" s="120"/>
      <c r="B46" s="123"/>
      <c r="C46" s="84" t="s">
        <v>48</v>
      </c>
      <c r="D46" s="44">
        <v>5668</v>
      </c>
      <c r="E46" s="53">
        <v>9.0567999999999996E-2</v>
      </c>
      <c r="F46" s="44">
        <v>172602.935956</v>
      </c>
      <c r="G46" s="66">
        <v>0.12861700000000001</v>
      </c>
      <c r="H46" s="43">
        <v>2359</v>
      </c>
      <c r="I46" s="44">
        <v>172831.087749</v>
      </c>
      <c r="J46" s="74">
        <v>0.123781</v>
      </c>
      <c r="K46" s="44">
        <v>3309</v>
      </c>
      <c r="L46" s="44">
        <v>172440.28558500001</v>
      </c>
      <c r="M46" s="66">
        <v>0.13206399999999999</v>
      </c>
      <c r="N46" s="43">
        <v>0</v>
      </c>
      <c r="O46" s="44">
        <v>0</v>
      </c>
      <c r="P46" s="74">
        <v>0</v>
      </c>
    </row>
    <row r="47" spans="1:16" ht="15" customHeight="1" x14ac:dyDescent="0.2">
      <c r="A47" s="120"/>
      <c r="B47" s="123"/>
      <c r="C47" s="84" t="s">
        <v>49</v>
      </c>
      <c r="D47" s="44">
        <v>14519</v>
      </c>
      <c r="E47" s="53">
        <v>0.117186</v>
      </c>
      <c r="F47" s="44">
        <v>196763.352228</v>
      </c>
      <c r="G47" s="66">
        <v>0.31902999999999998</v>
      </c>
      <c r="H47" s="43">
        <v>6156</v>
      </c>
      <c r="I47" s="44">
        <v>198016.69200800001</v>
      </c>
      <c r="J47" s="74">
        <v>0.33300800000000003</v>
      </c>
      <c r="K47" s="44">
        <v>8363</v>
      </c>
      <c r="L47" s="44">
        <v>195840.76946099999</v>
      </c>
      <c r="M47" s="66">
        <v>0.30874099999999999</v>
      </c>
      <c r="N47" s="43">
        <v>0</v>
      </c>
      <c r="O47" s="44">
        <v>0</v>
      </c>
      <c r="P47" s="74">
        <v>0</v>
      </c>
    </row>
    <row r="48" spans="1:16" ht="15" customHeight="1" x14ac:dyDescent="0.2">
      <c r="A48" s="120"/>
      <c r="B48" s="123"/>
      <c r="C48" s="84" t="s">
        <v>50</v>
      </c>
      <c r="D48" s="44">
        <v>15839</v>
      </c>
      <c r="E48" s="53">
        <v>0.100899</v>
      </c>
      <c r="F48" s="44">
        <v>231116.16806600001</v>
      </c>
      <c r="G48" s="66">
        <v>0.59650199999999998</v>
      </c>
      <c r="H48" s="43">
        <v>6566</v>
      </c>
      <c r="I48" s="44">
        <v>233669.396893</v>
      </c>
      <c r="J48" s="74">
        <v>0.60828499999999996</v>
      </c>
      <c r="K48" s="44">
        <v>9273</v>
      </c>
      <c r="L48" s="44">
        <v>229308.28491300001</v>
      </c>
      <c r="M48" s="66">
        <v>0.58815899999999999</v>
      </c>
      <c r="N48" s="43">
        <v>0</v>
      </c>
      <c r="O48" s="44">
        <v>0</v>
      </c>
      <c r="P48" s="74">
        <v>0</v>
      </c>
    </row>
    <row r="49" spans="1:16" ht="15" customHeight="1" x14ac:dyDescent="0.2">
      <c r="A49" s="120"/>
      <c r="B49" s="123"/>
      <c r="C49" s="84" t="s">
        <v>51</v>
      </c>
      <c r="D49" s="44">
        <v>12261</v>
      </c>
      <c r="E49" s="53">
        <v>9.0153999999999998E-2</v>
      </c>
      <c r="F49" s="44">
        <v>255484.67074500001</v>
      </c>
      <c r="G49" s="66">
        <v>0.83720700000000003</v>
      </c>
      <c r="H49" s="43">
        <v>5111</v>
      </c>
      <c r="I49" s="44">
        <v>253135.94365100001</v>
      </c>
      <c r="J49" s="74">
        <v>0.77479900000000002</v>
      </c>
      <c r="K49" s="44">
        <v>7150</v>
      </c>
      <c r="L49" s="44">
        <v>257163.6</v>
      </c>
      <c r="M49" s="66">
        <v>0.88181799999999999</v>
      </c>
      <c r="N49" s="43">
        <v>0</v>
      </c>
      <c r="O49" s="44">
        <v>0</v>
      </c>
      <c r="P49" s="74">
        <v>0</v>
      </c>
    </row>
    <row r="50" spans="1:16" s="3" customFormat="1" ht="15" customHeight="1" x14ac:dyDescent="0.2">
      <c r="A50" s="120"/>
      <c r="B50" s="123"/>
      <c r="C50" s="84" t="s">
        <v>52</v>
      </c>
      <c r="D50" s="35">
        <v>7662</v>
      </c>
      <c r="E50" s="55">
        <v>6.7050999999999999E-2</v>
      </c>
      <c r="F50" s="35">
        <v>269227.59645000001</v>
      </c>
      <c r="G50" s="68">
        <v>0.95719100000000001</v>
      </c>
      <c r="H50" s="43">
        <v>3116</v>
      </c>
      <c r="I50" s="44">
        <v>255725.596919</v>
      </c>
      <c r="J50" s="74">
        <v>0.78947400000000001</v>
      </c>
      <c r="K50" s="35">
        <v>4546</v>
      </c>
      <c r="L50" s="35">
        <v>278482.37659499998</v>
      </c>
      <c r="M50" s="68">
        <v>1.0721510000000001</v>
      </c>
      <c r="N50" s="43">
        <v>0</v>
      </c>
      <c r="O50" s="44">
        <v>0</v>
      </c>
      <c r="P50" s="74">
        <v>0</v>
      </c>
    </row>
    <row r="51" spans="1:16" ht="15" customHeight="1" x14ac:dyDescent="0.2">
      <c r="A51" s="120"/>
      <c r="B51" s="123"/>
      <c r="C51" s="84" t="s">
        <v>53</v>
      </c>
      <c r="D51" s="44">
        <v>5009</v>
      </c>
      <c r="E51" s="53">
        <v>5.0487999999999998E-2</v>
      </c>
      <c r="F51" s="44">
        <v>268330.75524099998</v>
      </c>
      <c r="G51" s="66">
        <v>0.92094200000000004</v>
      </c>
      <c r="H51" s="43">
        <v>2035</v>
      </c>
      <c r="I51" s="44">
        <v>253467.42113</v>
      </c>
      <c r="J51" s="74">
        <v>0.72972999999999999</v>
      </c>
      <c r="K51" s="44">
        <v>2974</v>
      </c>
      <c r="L51" s="44">
        <v>278501.19401500002</v>
      </c>
      <c r="M51" s="66">
        <v>1.051782</v>
      </c>
      <c r="N51" s="43">
        <v>0</v>
      </c>
      <c r="O51" s="44">
        <v>0</v>
      </c>
      <c r="P51" s="74">
        <v>0</v>
      </c>
    </row>
    <row r="52" spans="1:16" ht="15" customHeight="1" x14ac:dyDescent="0.2">
      <c r="A52" s="120"/>
      <c r="B52" s="123"/>
      <c r="C52" s="84" t="s">
        <v>54</v>
      </c>
      <c r="D52" s="44">
        <v>2057</v>
      </c>
      <c r="E52" s="53">
        <v>2.6602000000000001E-2</v>
      </c>
      <c r="F52" s="44">
        <v>280917.24598900002</v>
      </c>
      <c r="G52" s="66">
        <v>0.76130299999999995</v>
      </c>
      <c r="H52" s="43">
        <v>792</v>
      </c>
      <c r="I52" s="44">
        <v>257917.25505099999</v>
      </c>
      <c r="J52" s="74">
        <v>0.497475</v>
      </c>
      <c r="K52" s="44">
        <v>1265</v>
      </c>
      <c r="L52" s="44">
        <v>295317.24031600001</v>
      </c>
      <c r="M52" s="66">
        <v>0.92648200000000003</v>
      </c>
      <c r="N52" s="43">
        <v>0</v>
      </c>
      <c r="O52" s="44">
        <v>0</v>
      </c>
      <c r="P52" s="74">
        <v>0</v>
      </c>
    </row>
    <row r="53" spans="1:16" ht="15" customHeight="1" x14ac:dyDescent="0.2">
      <c r="A53" s="120"/>
      <c r="B53" s="123"/>
      <c r="C53" s="84" t="s">
        <v>55</v>
      </c>
      <c r="D53" s="44">
        <v>932</v>
      </c>
      <c r="E53" s="53">
        <v>1.461E-2</v>
      </c>
      <c r="F53" s="44">
        <v>287961.80686700001</v>
      </c>
      <c r="G53" s="66">
        <v>0.56223199999999995</v>
      </c>
      <c r="H53" s="43">
        <v>376</v>
      </c>
      <c r="I53" s="44">
        <v>252977.829787</v>
      </c>
      <c r="J53" s="74">
        <v>0.236702</v>
      </c>
      <c r="K53" s="44">
        <v>556</v>
      </c>
      <c r="L53" s="44">
        <v>311620.03597099998</v>
      </c>
      <c r="M53" s="66">
        <v>0.78237400000000001</v>
      </c>
      <c r="N53" s="43">
        <v>0</v>
      </c>
      <c r="O53" s="44">
        <v>0</v>
      </c>
      <c r="P53" s="74">
        <v>0</v>
      </c>
    </row>
    <row r="54" spans="1:16" s="3" customFormat="1" ht="15" customHeight="1" x14ac:dyDescent="0.2">
      <c r="A54" s="120"/>
      <c r="B54" s="123"/>
      <c r="C54" s="84" t="s">
        <v>56</v>
      </c>
      <c r="D54" s="35">
        <v>336</v>
      </c>
      <c r="E54" s="55">
        <v>2.5279999999999999E-3</v>
      </c>
      <c r="F54" s="35">
        <v>340741.59226200002</v>
      </c>
      <c r="G54" s="68">
        <v>0.44642900000000002</v>
      </c>
      <c r="H54" s="43">
        <v>135</v>
      </c>
      <c r="I54" s="44">
        <v>282538.32592600002</v>
      </c>
      <c r="J54" s="74">
        <v>0.103704</v>
      </c>
      <c r="K54" s="35">
        <v>201</v>
      </c>
      <c r="L54" s="35">
        <v>379833.33830800001</v>
      </c>
      <c r="M54" s="68">
        <v>0.67661700000000002</v>
      </c>
      <c r="N54" s="43">
        <v>0</v>
      </c>
      <c r="O54" s="44">
        <v>0</v>
      </c>
      <c r="P54" s="74">
        <v>0</v>
      </c>
    </row>
    <row r="55" spans="1:16" s="3" customFormat="1" ht="15" customHeight="1" x14ac:dyDescent="0.2">
      <c r="A55" s="121"/>
      <c r="B55" s="124"/>
      <c r="C55" s="85" t="s">
        <v>9</v>
      </c>
      <c r="D55" s="46">
        <v>64603</v>
      </c>
      <c r="E55" s="54">
        <v>6.6182000000000005E-2</v>
      </c>
      <c r="F55" s="46">
        <v>232856.529867</v>
      </c>
      <c r="G55" s="67">
        <v>0.60859399999999997</v>
      </c>
      <c r="H55" s="87">
        <v>26766</v>
      </c>
      <c r="I55" s="46">
        <v>228759.630726</v>
      </c>
      <c r="J55" s="75">
        <v>0.55144599999999999</v>
      </c>
      <c r="K55" s="46">
        <v>37837</v>
      </c>
      <c r="L55" s="46">
        <v>235754.68781900001</v>
      </c>
      <c r="M55" s="67">
        <v>0.64902099999999996</v>
      </c>
      <c r="N55" s="87">
        <v>0</v>
      </c>
      <c r="O55" s="46">
        <v>0</v>
      </c>
      <c r="P55" s="75">
        <v>0</v>
      </c>
    </row>
    <row r="56" spans="1:16" ht="15" customHeight="1" x14ac:dyDescent="0.2">
      <c r="A56" s="119">
        <v>5</v>
      </c>
      <c r="B56" s="122" t="s">
        <v>60</v>
      </c>
      <c r="C56" s="84" t="s">
        <v>46</v>
      </c>
      <c r="D56" s="44">
        <v>1070</v>
      </c>
      <c r="E56" s="53">
        <v>1</v>
      </c>
      <c r="F56" s="44">
        <v>68734.485981000005</v>
      </c>
      <c r="G56" s="66">
        <v>8.7849999999999998E-2</v>
      </c>
      <c r="H56" s="43">
        <v>493</v>
      </c>
      <c r="I56" s="44">
        <v>69646.995943000002</v>
      </c>
      <c r="J56" s="74">
        <v>9.5335000000000003E-2</v>
      </c>
      <c r="K56" s="44">
        <v>577</v>
      </c>
      <c r="L56" s="44">
        <v>67954.819757000005</v>
      </c>
      <c r="M56" s="66">
        <v>8.1456000000000001E-2</v>
      </c>
      <c r="N56" s="43">
        <v>0</v>
      </c>
      <c r="O56" s="44">
        <v>0</v>
      </c>
      <c r="P56" s="74">
        <v>0</v>
      </c>
    </row>
    <row r="57" spans="1:16" ht="15" customHeight="1" x14ac:dyDescent="0.2">
      <c r="A57" s="120"/>
      <c r="B57" s="123"/>
      <c r="C57" s="84" t="s">
        <v>47</v>
      </c>
      <c r="D57" s="44">
        <v>8124</v>
      </c>
      <c r="E57" s="53">
        <v>1</v>
      </c>
      <c r="F57" s="44">
        <v>139253.53040399999</v>
      </c>
      <c r="G57" s="66">
        <v>8.3210000000000006E-2</v>
      </c>
      <c r="H57" s="43">
        <v>3529</v>
      </c>
      <c r="I57" s="44">
        <v>143090.86936800001</v>
      </c>
      <c r="J57" s="74">
        <v>9.1244000000000006E-2</v>
      </c>
      <c r="K57" s="44">
        <v>4595</v>
      </c>
      <c r="L57" s="44">
        <v>136306.420675</v>
      </c>
      <c r="M57" s="66">
        <v>7.7039999999999997E-2</v>
      </c>
      <c r="N57" s="43">
        <v>0</v>
      </c>
      <c r="O57" s="44">
        <v>0</v>
      </c>
      <c r="P57" s="74">
        <v>0</v>
      </c>
    </row>
    <row r="58" spans="1:16" ht="15" customHeight="1" x14ac:dyDescent="0.2">
      <c r="A58" s="120"/>
      <c r="B58" s="123"/>
      <c r="C58" s="84" t="s">
        <v>48</v>
      </c>
      <c r="D58" s="44">
        <v>62583</v>
      </c>
      <c r="E58" s="53">
        <v>1</v>
      </c>
      <c r="F58" s="44">
        <v>166879.43491000001</v>
      </c>
      <c r="G58" s="66">
        <v>8.3169999999999994E-2</v>
      </c>
      <c r="H58" s="43">
        <v>29348</v>
      </c>
      <c r="I58" s="44">
        <v>170498.89409799999</v>
      </c>
      <c r="J58" s="74">
        <v>9.8711999999999994E-2</v>
      </c>
      <c r="K58" s="44">
        <v>33235</v>
      </c>
      <c r="L58" s="44">
        <v>163683.28963399999</v>
      </c>
      <c r="M58" s="66">
        <v>6.9445000000000007E-2</v>
      </c>
      <c r="N58" s="43">
        <v>0</v>
      </c>
      <c r="O58" s="44">
        <v>0</v>
      </c>
      <c r="P58" s="74">
        <v>0</v>
      </c>
    </row>
    <row r="59" spans="1:16" ht="15" customHeight="1" x14ac:dyDescent="0.2">
      <c r="A59" s="120"/>
      <c r="B59" s="123"/>
      <c r="C59" s="84" t="s">
        <v>49</v>
      </c>
      <c r="D59" s="44">
        <v>123897</v>
      </c>
      <c r="E59" s="53">
        <v>1</v>
      </c>
      <c r="F59" s="44">
        <v>201221.18757499999</v>
      </c>
      <c r="G59" s="66">
        <v>0.25166899999999998</v>
      </c>
      <c r="H59" s="43">
        <v>57572</v>
      </c>
      <c r="I59" s="44">
        <v>208448.82515799999</v>
      </c>
      <c r="J59" s="74">
        <v>0.317741</v>
      </c>
      <c r="K59" s="44">
        <v>66325</v>
      </c>
      <c r="L59" s="44">
        <v>194947.39110400001</v>
      </c>
      <c r="M59" s="66">
        <v>0.19431599999999999</v>
      </c>
      <c r="N59" s="43">
        <v>0</v>
      </c>
      <c r="O59" s="44">
        <v>0</v>
      </c>
      <c r="P59" s="74">
        <v>0</v>
      </c>
    </row>
    <row r="60" spans="1:16" ht="15" customHeight="1" x14ac:dyDescent="0.2">
      <c r="A60" s="120"/>
      <c r="B60" s="123"/>
      <c r="C60" s="84" t="s">
        <v>50</v>
      </c>
      <c r="D60" s="44">
        <v>156978</v>
      </c>
      <c r="E60" s="53">
        <v>1</v>
      </c>
      <c r="F60" s="44">
        <v>241514.377435</v>
      </c>
      <c r="G60" s="66">
        <v>0.49972</v>
      </c>
      <c r="H60" s="43">
        <v>70989</v>
      </c>
      <c r="I60" s="44">
        <v>255031.45084400001</v>
      </c>
      <c r="J60" s="74">
        <v>0.59834600000000004</v>
      </c>
      <c r="K60" s="44">
        <v>85989</v>
      </c>
      <c r="L60" s="44">
        <v>230355.234704</v>
      </c>
      <c r="M60" s="66">
        <v>0.418298</v>
      </c>
      <c r="N60" s="43">
        <v>0</v>
      </c>
      <c r="O60" s="44">
        <v>0</v>
      </c>
      <c r="P60" s="74">
        <v>0</v>
      </c>
    </row>
    <row r="61" spans="1:16" ht="15" customHeight="1" x14ac:dyDescent="0.2">
      <c r="A61" s="120"/>
      <c r="B61" s="123"/>
      <c r="C61" s="84" t="s">
        <v>51</v>
      </c>
      <c r="D61" s="44">
        <v>136001</v>
      </c>
      <c r="E61" s="53">
        <v>1</v>
      </c>
      <c r="F61" s="44">
        <v>276199.303549</v>
      </c>
      <c r="G61" s="66">
        <v>0.75151699999999999</v>
      </c>
      <c r="H61" s="43">
        <v>59153</v>
      </c>
      <c r="I61" s="44">
        <v>281448.13987499999</v>
      </c>
      <c r="J61" s="74">
        <v>0.73333599999999999</v>
      </c>
      <c r="K61" s="44">
        <v>76848</v>
      </c>
      <c r="L61" s="44">
        <v>272159.06287700002</v>
      </c>
      <c r="M61" s="66">
        <v>0.76551100000000005</v>
      </c>
      <c r="N61" s="43">
        <v>0</v>
      </c>
      <c r="O61" s="44">
        <v>0</v>
      </c>
      <c r="P61" s="74">
        <v>0</v>
      </c>
    </row>
    <row r="62" spans="1:16" s="3" customFormat="1" ht="15" customHeight="1" x14ac:dyDescent="0.2">
      <c r="A62" s="120"/>
      <c r="B62" s="123"/>
      <c r="C62" s="84" t="s">
        <v>52</v>
      </c>
      <c r="D62" s="35">
        <v>114272</v>
      </c>
      <c r="E62" s="55">
        <v>1</v>
      </c>
      <c r="F62" s="35">
        <v>295286.71188900003</v>
      </c>
      <c r="G62" s="68">
        <v>0.92593099999999995</v>
      </c>
      <c r="H62" s="43">
        <v>49254</v>
      </c>
      <c r="I62" s="44">
        <v>283969.172433</v>
      </c>
      <c r="J62" s="74">
        <v>0.75614199999999998</v>
      </c>
      <c r="K62" s="35">
        <v>65018</v>
      </c>
      <c r="L62" s="35">
        <v>303860.24673200003</v>
      </c>
      <c r="M62" s="68">
        <v>1.054554</v>
      </c>
      <c r="N62" s="43">
        <v>0</v>
      </c>
      <c r="O62" s="44">
        <v>0</v>
      </c>
      <c r="P62" s="74">
        <v>0</v>
      </c>
    </row>
    <row r="63" spans="1:16" ht="15" customHeight="1" x14ac:dyDescent="0.2">
      <c r="A63" s="120"/>
      <c r="B63" s="123"/>
      <c r="C63" s="84" t="s">
        <v>53</v>
      </c>
      <c r="D63" s="44">
        <v>99212</v>
      </c>
      <c r="E63" s="53">
        <v>1</v>
      </c>
      <c r="F63" s="44">
        <v>302316.23102000001</v>
      </c>
      <c r="G63" s="66">
        <v>0.97498300000000004</v>
      </c>
      <c r="H63" s="43">
        <v>42770</v>
      </c>
      <c r="I63" s="44">
        <v>278570.76771099999</v>
      </c>
      <c r="J63" s="74">
        <v>0.70780900000000002</v>
      </c>
      <c r="K63" s="44">
        <v>56442</v>
      </c>
      <c r="L63" s="44">
        <v>320309.807891</v>
      </c>
      <c r="M63" s="66">
        <v>1.1774389999999999</v>
      </c>
      <c r="N63" s="43">
        <v>0</v>
      </c>
      <c r="O63" s="44">
        <v>0</v>
      </c>
      <c r="P63" s="74">
        <v>0</v>
      </c>
    </row>
    <row r="64" spans="1:16" ht="15" customHeight="1" x14ac:dyDescent="0.2">
      <c r="A64" s="120"/>
      <c r="B64" s="123"/>
      <c r="C64" s="84" t="s">
        <v>54</v>
      </c>
      <c r="D64" s="44">
        <v>77324</v>
      </c>
      <c r="E64" s="53">
        <v>1</v>
      </c>
      <c r="F64" s="44">
        <v>299311.69878699997</v>
      </c>
      <c r="G64" s="66">
        <v>0.86316000000000004</v>
      </c>
      <c r="H64" s="43">
        <v>32467</v>
      </c>
      <c r="I64" s="44">
        <v>262997.62315599999</v>
      </c>
      <c r="J64" s="74">
        <v>0.52293100000000003</v>
      </c>
      <c r="K64" s="44">
        <v>44857</v>
      </c>
      <c r="L64" s="44">
        <v>325595.42470500001</v>
      </c>
      <c r="M64" s="66">
        <v>1.1094139999999999</v>
      </c>
      <c r="N64" s="43">
        <v>0</v>
      </c>
      <c r="O64" s="44">
        <v>0</v>
      </c>
      <c r="P64" s="74">
        <v>0</v>
      </c>
    </row>
    <row r="65" spans="1:16" ht="15" customHeight="1" x14ac:dyDescent="0.2">
      <c r="A65" s="120"/>
      <c r="B65" s="123"/>
      <c r="C65" s="84" t="s">
        <v>55</v>
      </c>
      <c r="D65" s="44">
        <v>63794</v>
      </c>
      <c r="E65" s="53">
        <v>1</v>
      </c>
      <c r="F65" s="44">
        <v>298567.22878300003</v>
      </c>
      <c r="G65" s="66">
        <v>0.66035999999999995</v>
      </c>
      <c r="H65" s="43">
        <v>25619</v>
      </c>
      <c r="I65" s="44">
        <v>257698.04660599999</v>
      </c>
      <c r="J65" s="74">
        <v>0.30547600000000003</v>
      </c>
      <c r="K65" s="44">
        <v>38175</v>
      </c>
      <c r="L65" s="44">
        <v>325994.277328</v>
      </c>
      <c r="M65" s="66">
        <v>0.89851999999999999</v>
      </c>
      <c r="N65" s="43">
        <v>0</v>
      </c>
      <c r="O65" s="44">
        <v>0</v>
      </c>
      <c r="P65" s="74">
        <v>0</v>
      </c>
    </row>
    <row r="66" spans="1:16" s="3" customFormat="1" ht="15" customHeight="1" x14ac:dyDescent="0.2">
      <c r="A66" s="120"/>
      <c r="B66" s="123"/>
      <c r="C66" s="84" t="s">
        <v>56</v>
      </c>
      <c r="D66" s="35">
        <v>132890</v>
      </c>
      <c r="E66" s="55">
        <v>1</v>
      </c>
      <c r="F66" s="35">
        <v>297769.06484299997</v>
      </c>
      <c r="G66" s="68">
        <v>0.38370799999999999</v>
      </c>
      <c r="H66" s="43">
        <v>59811</v>
      </c>
      <c r="I66" s="44">
        <v>242770.188979</v>
      </c>
      <c r="J66" s="74">
        <v>9.8360000000000003E-2</v>
      </c>
      <c r="K66" s="35">
        <v>73079</v>
      </c>
      <c r="L66" s="35">
        <v>342782.51281500002</v>
      </c>
      <c r="M66" s="68">
        <v>0.61724999999999997</v>
      </c>
      <c r="N66" s="43">
        <v>0</v>
      </c>
      <c r="O66" s="44">
        <v>0</v>
      </c>
      <c r="P66" s="74">
        <v>0</v>
      </c>
    </row>
    <row r="67" spans="1:16" s="3" customFormat="1" ht="15" customHeight="1" x14ac:dyDescent="0.2">
      <c r="A67" s="121"/>
      <c r="B67" s="124"/>
      <c r="C67" s="85" t="s">
        <v>9</v>
      </c>
      <c r="D67" s="46">
        <v>976145</v>
      </c>
      <c r="E67" s="54">
        <v>1</v>
      </c>
      <c r="F67" s="46">
        <v>263846.961083</v>
      </c>
      <c r="G67" s="67">
        <v>0.59438599999999997</v>
      </c>
      <c r="H67" s="87">
        <v>431005</v>
      </c>
      <c r="I67" s="46">
        <v>250249.94524199999</v>
      </c>
      <c r="J67" s="75">
        <v>0.47706399999999999</v>
      </c>
      <c r="K67" s="46">
        <v>545140</v>
      </c>
      <c r="L67" s="46">
        <v>274597.19370599999</v>
      </c>
      <c r="M67" s="67">
        <v>0.68714500000000001</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100" priority="30" operator="notEqual">
      <formula>H8+K8+N8</formula>
    </cfRule>
  </conditionalFormatting>
  <conditionalFormatting sqref="D20:D30">
    <cfRule type="cellIs" dxfId="99" priority="29" operator="notEqual">
      <formula>H20+K20+N20</formula>
    </cfRule>
  </conditionalFormatting>
  <conditionalFormatting sqref="D32:D42">
    <cfRule type="cellIs" dxfId="98" priority="28" operator="notEqual">
      <formula>H32+K32+N32</formula>
    </cfRule>
  </conditionalFormatting>
  <conditionalFormatting sqref="D44:D54">
    <cfRule type="cellIs" dxfId="97" priority="27" operator="notEqual">
      <formula>H44+K44+N44</formula>
    </cfRule>
  </conditionalFormatting>
  <conditionalFormatting sqref="D56:D66">
    <cfRule type="cellIs" dxfId="96" priority="26" operator="notEqual">
      <formula>H56+K56+N56</formula>
    </cfRule>
  </conditionalFormatting>
  <conditionalFormatting sqref="D19">
    <cfRule type="cellIs" dxfId="95" priority="25" operator="notEqual">
      <formula>SUM(D8:D18)</formula>
    </cfRule>
  </conditionalFormatting>
  <conditionalFormatting sqref="D31">
    <cfRule type="cellIs" dxfId="94" priority="24" operator="notEqual">
      <formula>H31+K31+N31</formula>
    </cfRule>
  </conditionalFormatting>
  <conditionalFormatting sqref="D31">
    <cfRule type="cellIs" dxfId="93" priority="23" operator="notEqual">
      <formula>SUM(D20:D30)</formula>
    </cfRule>
  </conditionalFormatting>
  <conditionalFormatting sqref="D43">
    <cfRule type="cellIs" dxfId="92" priority="22" operator="notEqual">
      <formula>H43+K43+N43</formula>
    </cfRule>
  </conditionalFormatting>
  <conditionalFormatting sqref="D43">
    <cfRule type="cellIs" dxfId="91" priority="21" operator="notEqual">
      <formula>SUM(D32:D42)</formula>
    </cfRule>
  </conditionalFormatting>
  <conditionalFormatting sqref="D55">
    <cfRule type="cellIs" dxfId="90" priority="20" operator="notEqual">
      <formula>H55+K55+N55</formula>
    </cfRule>
  </conditionalFormatting>
  <conditionalFormatting sqref="D55">
    <cfRule type="cellIs" dxfId="89" priority="19" operator="notEqual">
      <formula>SUM(D44:D54)</formula>
    </cfRule>
  </conditionalFormatting>
  <conditionalFormatting sqref="D67">
    <cfRule type="cellIs" dxfId="88" priority="18" operator="notEqual">
      <formula>H67+K67+N67</formula>
    </cfRule>
  </conditionalFormatting>
  <conditionalFormatting sqref="D67">
    <cfRule type="cellIs" dxfId="87" priority="17" operator="notEqual">
      <formula>SUM(D56:D66)</formula>
    </cfRule>
  </conditionalFormatting>
  <conditionalFormatting sqref="H19">
    <cfRule type="cellIs" dxfId="86" priority="16" operator="notEqual">
      <formula>SUM(H8:H18)</formula>
    </cfRule>
  </conditionalFormatting>
  <conditionalFormatting sqref="K19">
    <cfRule type="cellIs" dxfId="85" priority="15" operator="notEqual">
      <formula>SUM(K8:K18)</formula>
    </cfRule>
  </conditionalFormatting>
  <conditionalFormatting sqref="N19">
    <cfRule type="cellIs" dxfId="84" priority="14" operator="notEqual">
      <formula>SUM(N8:N18)</formula>
    </cfRule>
  </conditionalFormatting>
  <conditionalFormatting sqref="H31">
    <cfRule type="cellIs" dxfId="83" priority="13" operator="notEqual">
      <formula>SUM(H20:H30)</formula>
    </cfRule>
  </conditionalFormatting>
  <conditionalFormatting sqref="K31">
    <cfRule type="cellIs" dxfId="82" priority="12" operator="notEqual">
      <formula>SUM(K20:K30)</formula>
    </cfRule>
  </conditionalFormatting>
  <conditionalFormatting sqref="N31">
    <cfRule type="cellIs" dxfId="81" priority="11" operator="notEqual">
      <formula>SUM(N20:N30)</formula>
    </cfRule>
  </conditionalFormatting>
  <conditionalFormatting sqref="H43">
    <cfRule type="cellIs" dxfId="80" priority="10" operator="notEqual">
      <formula>SUM(H32:H42)</formula>
    </cfRule>
  </conditionalFormatting>
  <conditionalFormatting sqref="K43">
    <cfRule type="cellIs" dxfId="79" priority="9" operator="notEqual">
      <formula>SUM(K32:K42)</formula>
    </cfRule>
  </conditionalFormatting>
  <conditionalFormatting sqref="N43">
    <cfRule type="cellIs" dxfId="78" priority="8" operator="notEqual">
      <formula>SUM(N32:N42)</formula>
    </cfRule>
  </conditionalFormatting>
  <conditionalFormatting sqref="H55">
    <cfRule type="cellIs" dxfId="77" priority="7" operator="notEqual">
      <formula>SUM(H44:H54)</formula>
    </cfRule>
  </conditionalFormatting>
  <conditionalFormatting sqref="K55">
    <cfRule type="cellIs" dxfId="76" priority="6" operator="notEqual">
      <formula>SUM(K44:K54)</formula>
    </cfRule>
  </conditionalFormatting>
  <conditionalFormatting sqref="N55">
    <cfRule type="cellIs" dxfId="75" priority="5" operator="notEqual">
      <formula>SUM(N44:N54)</formula>
    </cfRule>
  </conditionalFormatting>
  <conditionalFormatting sqref="H67">
    <cfRule type="cellIs" dxfId="74" priority="4" operator="notEqual">
      <formula>SUM(H56:H66)</formula>
    </cfRule>
  </conditionalFormatting>
  <conditionalFormatting sqref="K67">
    <cfRule type="cellIs" dxfId="73" priority="3" operator="notEqual">
      <formula>SUM(K56:K66)</formula>
    </cfRule>
  </conditionalFormatting>
  <conditionalFormatting sqref="N67">
    <cfRule type="cellIs" dxfId="72" priority="2" operator="notEqual">
      <formula>SUM(N56:N66)</formula>
    </cfRule>
  </conditionalFormatting>
  <conditionalFormatting sqref="D32:D43">
    <cfRule type="cellIs" dxfId="7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M34"/>
  <sheetViews>
    <sheetView workbookViewId="0"/>
  </sheetViews>
  <sheetFormatPr baseColWidth="10" defaultColWidth="15.6640625" defaultRowHeight="11.25" x14ac:dyDescent="0.2"/>
  <cols>
    <col min="1" max="1" width="6.6640625" style="6" customWidth="1"/>
    <col min="2" max="2" width="35.83203125" style="6" customWidth="1"/>
    <col min="3" max="3" width="50.83203125" style="6" customWidth="1"/>
    <col min="4" max="254" width="15.6640625" style="6"/>
    <col min="255" max="255" width="6.6640625" style="6" customWidth="1"/>
    <col min="256" max="256" width="33.5" style="6" bestFit="1" customWidth="1"/>
    <col min="257" max="257" width="1.6640625" style="6" customWidth="1"/>
    <col min="258" max="258" width="60" style="6" bestFit="1" customWidth="1"/>
    <col min="259" max="510" width="15.6640625" style="6"/>
    <col min="511" max="511" width="6.6640625" style="6" customWidth="1"/>
    <col min="512" max="512" width="33.5" style="6" bestFit="1" customWidth="1"/>
    <col min="513" max="513" width="1.6640625" style="6" customWidth="1"/>
    <col min="514" max="514" width="60" style="6" bestFit="1" customWidth="1"/>
    <col min="515" max="766" width="15.6640625" style="6"/>
    <col min="767" max="767" width="6.6640625" style="6" customWidth="1"/>
    <col min="768" max="768" width="33.5" style="6" bestFit="1" customWidth="1"/>
    <col min="769" max="769" width="1.6640625" style="6" customWidth="1"/>
    <col min="770" max="770" width="60" style="6" bestFit="1" customWidth="1"/>
    <col min="771" max="1022" width="15.6640625" style="6"/>
    <col min="1023" max="1023" width="6.6640625" style="6" customWidth="1"/>
    <col min="1024" max="1024" width="33.5" style="6" bestFit="1" customWidth="1"/>
    <col min="1025" max="1025" width="1.6640625" style="6" customWidth="1"/>
    <col min="1026" max="1026" width="60" style="6" bestFit="1" customWidth="1"/>
    <col min="1027" max="1278" width="15.6640625" style="6"/>
    <col min="1279" max="1279" width="6.6640625" style="6" customWidth="1"/>
    <col min="1280" max="1280" width="33.5" style="6" bestFit="1" customWidth="1"/>
    <col min="1281" max="1281" width="1.6640625" style="6" customWidth="1"/>
    <col min="1282" max="1282" width="60" style="6" bestFit="1" customWidth="1"/>
    <col min="1283" max="1534" width="15.6640625" style="6"/>
    <col min="1535" max="1535" width="6.6640625" style="6" customWidth="1"/>
    <col min="1536" max="1536" width="33.5" style="6" bestFit="1" customWidth="1"/>
    <col min="1537" max="1537" width="1.6640625" style="6" customWidth="1"/>
    <col min="1538" max="1538" width="60" style="6" bestFit="1" customWidth="1"/>
    <col min="1539" max="1790" width="15.6640625" style="6"/>
    <col min="1791" max="1791" width="6.6640625" style="6" customWidth="1"/>
    <col min="1792" max="1792" width="33.5" style="6" bestFit="1" customWidth="1"/>
    <col min="1793" max="1793" width="1.6640625" style="6" customWidth="1"/>
    <col min="1794" max="1794" width="60" style="6" bestFit="1" customWidth="1"/>
    <col min="1795" max="2046" width="15.6640625" style="6"/>
    <col min="2047" max="2047" width="6.6640625" style="6" customWidth="1"/>
    <col min="2048" max="2048" width="33.5" style="6" bestFit="1" customWidth="1"/>
    <col min="2049" max="2049" width="1.6640625" style="6" customWidth="1"/>
    <col min="2050" max="2050" width="60" style="6" bestFit="1" customWidth="1"/>
    <col min="2051" max="2302" width="15.6640625" style="6"/>
    <col min="2303" max="2303" width="6.6640625" style="6" customWidth="1"/>
    <col min="2304" max="2304" width="33.5" style="6" bestFit="1" customWidth="1"/>
    <col min="2305" max="2305" width="1.6640625" style="6" customWidth="1"/>
    <col min="2306" max="2306" width="60" style="6" bestFit="1" customWidth="1"/>
    <col min="2307" max="2558" width="15.6640625" style="6"/>
    <col min="2559" max="2559" width="6.6640625" style="6" customWidth="1"/>
    <col min="2560" max="2560" width="33.5" style="6" bestFit="1" customWidth="1"/>
    <col min="2561" max="2561" width="1.6640625" style="6" customWidth="1"/>
    <col min="2562" max="2562" width="60" style="6" bestFit="1" customWidth="1"/>
    <col min="2563" max="2814" width="15.6640625" style="6"/>
    <col min="2815" max="2815" width="6.6640625" style="6" customWidth="1"/>
    <col min="2816" max="2816" width="33.5" style="6" bestFit="1" customWidth="1"/>
    <col min="2817" max="2817" width="1.6640625" style="6" customWidth="1"/>
    <col min="2818" max="2818" width="60" style="6" bestFit="1" customWidth="1"/>
    <col min="2819" max="3070" width="15.6640625" style="6"/>
    <col min="3071" max="3071" width="6.6640625" style="6" customWidth="1"/>
    <col min="3072" max="3072" width="33.5" style="6" bestFit="1" customWidth="1"/>
    <col min="3073" max="3073" width="1.6640625" style="6" customWidth="1"/>
    <col min="3074" max="3074" width="60" style="6" bestFit="1" customWidth="1"/>
    <col min="3075" max="3326" width="15.6640625" style="6"/>
    <col min="3327" max="3327" width="6.6640625" style="6" customWidth="1"/>
    <col min="3328" max="3328" width="33.5" style="6" bestFit="1" customWidth="1"/>
    <col min="3329" max="3329" width="1.6640625" style="6" customWidth="1"/>
    <col min="3330" max="3330" width="60" style="6" bestFit="1" customWidth="1"/>
    <col min="3331" max="3582" width="15.6640625" style="6"/>
    <col min="3583" max="3583" width="6.6640625" style="6" customWidth="1"/>
    <col min="3584" max="3584" width="33.5" style="6" bestFit="1" customWidth="1"/>
    <col min="3585" max="3585" width="1.6640625" style="6" customWidth="1"/>
    <col min="3586" max="3586" width="60" style="6" bestFit="1" customWidth="1"/>
    <col min="3587" max="3838" width="15.6640625" style="6"/>
    <col min="3839" max="3839" width="6.6640625" style="6" customWidth="1"/>
    <col min="3840" max="3840" width="33.5" style="6" bestFit="1" customWidth="1"/>
    <col min="3841" max="3841" width="1.6640625" style="6" customWidth="1"/>
    <col min="3842" max="3842" width="60" style="6" bestFit="1" customWidth="1"/>
    <col min="3843" max="4094" width="15.6640625" style="6"/>
    <col min="4095" max="4095" width="6.6640625" style="6" customWidth="1"/>
    <col min="4096" max="4096" width="33.5" style="6" bestFit="1" customWidth="1"/>
    <col min="4097" max="4097" width="1.6640625" style="6" customWidth="1"/>
    <col min="4098" max="4098" width="60" style="6" bestFit="1" customWidth="1"/>
    <col min="4099" max="4350" width="15.6640625" style="6"/>
    <col min="4351" max="4351" width="6.6640625" style="6" customWidth="1"/>
    <col min="4352" max="4352" width="33.5" style="6" bestFit="1" customWidth="1"/>
    <col min="4353" max="4353" width="1.6640625" style="6" customWidth="1"/>
    <col min="4354" max="4354" width="60" style="6" bestFit="1" customWidth="1"/>
    <col min="4355" max="4606" width="15.6640625" style="6"/>
    <col min="4607" max="4607" width="6.6640625" style="6" customWidth="1"/>
    <col min="4608" max="4608" width="33.5" style="6" bestFit="1" customWidth="1"/>
    <col min="4609" max="4609" width="1.6640625" style="6" customWidth="1"/>
    <col min="4610" max="4610" width="60" style="6" bestFit="1" customWidth="1"/>
    <col min="4611" max="4862" width="15.6640625" style="6"/>
    <col min="4863" max="4863" width="6.6640625" style="6" customWidth="1"/>
    <col min="4864" max="4864" width="33.5" style="6" bestFit="1" customWidth="1"/>
    <col min="4865" max="4865" width="1.6640625" style="6" customWidth="1"/>
    <col min="4866" max="4866" width="60" style="6" bestFit="1" customWidth="1"/>
    <col min="4867" max="5118" width="15.6640625" style="6"/>
    <col min="5119" max="5119" width="6.6640625" style="6" customWidth="1"/>
    <col min="5120" max="5120" width="33.5" style="6" bestFit="1" customWidth="1"/>
    <col min="5121" max="5121" width="1.6640625" style="6" customWidth="1"/>
    <col min="5122" max="5122" width="60" style="6" bestFit="1" customWidth="1"/>
    <col min="5123" max="5374" width="15.6640625" style="6"/>
    <col min="5375" max="5375" width="6.6640625" style="6" customWidth="1"/>
    <col min="5376" max="5376" width="33.5" style="6" bestFit="1" customWidth="1"/>
    <col min="5377" max="5377" width="1.6640625" style="6" customWidth="1"/>
    <col min="5378" max="5378" width="60" style="6" bestFit="1" customWidth="1"/>
    <col min="5379" max="5630" width="15.6640625" style="6"/>
    <col min="5631" max="5631" width="6.6640625" style="6" customWidth="1"/>
    <col min="5632" max="5632" width="33.5" style="6" bestFit="1" customWidth="1"/>
    <col min="5633" max="5633" width="1.6640625" style="6" customWidth="1"/>
    <col min="5634" max="5634" width="60" style="6" bestFit="1" customWidth="1"/>
    <col min="5635" max="5886" width="15.6640625" style="6"/>
    <col min="5887" max="5887" width="6.6640625" style="6" customWidth="1"/>
    <col min="5888" max="5888" width="33.5" style="6" bestFit="1" customWidth="1"/>
    <col min="5889" max="5889" width="1.6640625" style="6" customWidth="1"/>
    <col min="5890" max="5890" width="60" style="6" bestFit="1" customWidth="1"/>
    <col min="5891" max="6142" width="15.6640625" style="6"/>
    <col min="6143" max="6143" width="6.6640625" style="6" customWidth="1"/>
    <col min="6144" max="6144" width="33.5" style="6" bestFit="1" customWidth="1"/>
    <col min="6145" max="6145" width="1.6640625" style="6" customWidth="1"/>
    <col min="6146" max="6146" width="60" style="6" bestFit="1" customWidth="1"/>
    <col min="6147" max="6398" width="15.6640625" style="6"/>
    <col min="6399" max="6399" width="6.6640625" style="6" customWidth="1"/>
    <col min="6400" max="6400" width="33.5" style="6" bestFit="1" customWidth="1"/>
    <col min="6401" max="6401" width="1.6640625" style="6" customWidth="1"/>
    <col min="6402" max="6402" width="60" style="6" bestFit="1" customWidth="1"/>
    <col min="6403" max="6654" width="15.6640625" style="6"/>
    <col min="6655" max="6655" width="6.6640625" style="6" customWidth="1"/>
    <col min="6656" max="6656" width="33.5" style="6" bestFit="1" customWidth="1"/>
    <col min="6657" max="6657" width="1.6640625" style="6" customWidth="1"/>
    <col min="6658" max="6658" width="60" style="6" bestFit="1" customWidth="1"/>
    <col min="6659" max="6910" width="15.6640625" style="6"/>
    <col min="6911" max="6911" width="6.6640625" style="6" customWidth="1"/>
    <col min="6912" max="6912" width="33.5" style="6" bestFit="1" customWidth="1"/>
    <col min="6913" max="6913" width="1.6640625" style="6" customWidth="1"/>
    <col min="6914" max="6914" width="60" style="6" bestFit="1" customWidth="1"/>
    <col min="6915" max="7166" width="15.6640625" style="6"/>
    <col min="7167" max="7167" width="6.6640625" style="6" customWidth="1"/>
    <col min="7168" max="7168" width="33.5" style="6" bestFit="1" customWidth="1"/>
    <col min="7169" max="7169" width="1.6640625" style="6" customWidth="1"/>
    <col min="7170" max="7170" width="60" style="6" bestFit="1" customWidth="1"/>
    <col min="7171" max="7422" width="15.6640625" style="6"/>
    <col min="7423" max="7423" width="6.6640625" style="6" customWidth="1"/>
    <col min="7424" max="7424" width="33.5" style="6" bestFit="1" customWidth="1"/>
    <col min="7425" max="7425" width="1.6640625" style="6" customWidth="1"/>
    <col min="7426" max="7426" width="60" style="6" bestFit="1" customWidth="1"/>
    <col min="7427" max="7678" width="15.6640625" style="6"/>
    <col min="7679" max="7679" width="6.6640625" style="6" customWidth="1"/>
    <col min="7680" max="7680" width="33.5" style="6" bestFit="1" customWidth="1"/>
    <col min="7681" max="7681" width="1.6640625" style="6" customWidth="1"/>
    <col min="7682" max="7682" width="60" style="6" bestFit="1" customWidth="1"/>
    <col min="7683" max="7934" width="15.6640625" style="6"/>
    <col min="7935" max="7935" width="6.6640625" style="6" customWidth="1"/>
    <col min="7936" max="7936" width="33.5" style="6" bestFit="1" customWidth="1"/>
    <col min="7937" max="7937" width="1.6640625" style="6" customWidth="1"/>
    <col min="7938" max="7938" width="60" style="6" bestFit="1" customWidth="1"/>
    <col min="7939" max="8190" width="15.6640625" style="6"/>
    <col min="8191" max="8191" width="6.6640625" style="6" customWidth="1"/>
    <col min="8192" max="8192" width="33.5" style="6" bestFit="1" customWidth="1"/>
    <col min="8193" max="8193" width="1.6640625" style="6" customWidth="1"/>
    <col min="8194" max="8194" width="60" style="6" bestFit="1" customWidth="1"/>
    <col min="8195" max="8446" width="15.6640625" style="6"/>
    <col min="8447" max="8447" width="6.6640625" style="6" customWidth="1"/>
    <col min="8448" max="8448" width="33.5" style="6" bestFit="1" customWidth="1"/>
    <col min="8449" max="8449" width="1.6640625" style="6" customWidth="1"/>
    <col min="8450" max="8450" width="60" style="6" bestFit="1" customWidth="1"/>
    <col min="8451" max="8702" width="15.6640625" style="6"/>
    <col min="8703" max="8703" width="6.6640625" style="6" customWidth="1"/>
    <col min="8704" max="8704" width="33.5" style="6" bestFit="1" customWidth="1"/>
    <col min="8705" max="8705" width="1.6640625" style="6" customWidth="1"/>
    <col min="8706" max="8706" width="60" style="6" bestFit="1" customWidth="1"/>
    <col min="8707" max="8958" width="15.6640625" style="6"/>
    <col min="8959" max="8959" width="6.6640625" style="6" customWidth="1"/>
    <col min="8960" max="8960" width="33.5" style="6" bestFit="1" customWidth="1"/>
    <col min="8961" max="8961" width="1.6640625" style="6" customWidth="1"/>
    <col min="8962" max="8962" width="60" style="6" bestFit="1" customWidth="1"/>
    <col min="8963" max="9214" width="15.6640625" style="6"/>
    <col min="9215" max="9215" width="6.6640625" style="6" customWidth="1"/>
    <col min="9216" max="9216" width="33.5" style="6" bestFit="1" customWidth="1"/>
    <col min="9217" max="9217" width="1.6640625" style="6" customWidth="1"/>
    <col min="9218" max="9218" width="60" style="6" bestFit="1" customWidth="1"/>
    <col min="9219" max="9470" width="15.6640625" style="6"/>
    <col min="9471" max="9471" width="6.6640625" style="6" customWidth="1"/>
    <col min="9472" max="9472" width="33.5" style="6" bestFit="1" customWidth="1"/>
    <col min="9473" max="9473" width="1.6640625" style="6" customWidth="1"/>
    <col min="9474" max="9474" width="60" style="6" bestFit="1" customWidth="1"/>
    <col min="9475" max="9726" width="15.6640625" style="6"/>
    <col min="9727" max="9727" width="6.6640625" style="6" customWidth="1"/>
    <col min="9728" max="9728" width="33.5" style="6" bestFit="1" customWidth="1"/>
    <col min="9729" max="9729" width="1.6640625" style="6" customWidth="1"/>
    <col min="9730" max="9730" width="60" style="6" bestFit="1" customWidth="1"/>
    <col min="9731" max="9982" width="15.6640625" style="6"/>
    <col min="9983" max="9983" width="6.6640625" style="6" customWidth="1"/>
    <col min="9984" max="9984" width="33.5" style="6" bestFit="1" customWidth="1"/>
    <col min="9985" max="9985" width="1.6640625" style="6" customWidth="1"/>
    <col min="9986" max="9986" width="60" style="6" bestFit="1" customWidth="1"/>
    <col min="9987" max="10238" width="15.6640625" style="6"/>
    <col min="10239" max="10239" width="6.6640625" style="6" customWidth="1"/>
    <col min="10240" max="10240" width="33.5" style="6" bestFit="1" customWidth="1"/>
    <col min="10241" max="10241" width="1.6640625" style="6" customWidth="1"/>
    <col min="10242" max="10242" width="60" style="6" bestFit="1" customWidth="1"/>
    <col min="10243" max="10494" width="15.6640625" style="6"/>
    <col min="10495" max="10495" width="6.6640625" style="6" customWidth="1"/>
    <col min="10496" max="10496" width="33.5" style="6" bestFit="1" customWidth="1"/>
    <col min="10497" max="10497" width="1.6640625" style="6" customWidth="1"/>
    <col min="10498" max="10498" width="60" style="6" bestFit="1" customWidth="1"/>
    <col min="10499" max="10750" width="15.6640625" style="6"/>
    <col min="10751" max="10751" width="6.6640625" style="6" customWidth="1"/>
    <col min="10752" max="10752" width="33.5" style="6" bestFit="1" customWidth="1"/>
    <col min="10753" max="10753" width="1.6640625" style="6" customWidth="1"/>
    <col min="10754" max="10754" width="60" style="6" bestFit="1" customWidth="1"/>
    <col min="10755" max="11006" width="15.6640625" style="6"/>
    <col min="11007" max="11007" width="6.6640625" style="6" customWidth="1"/>
    <col min="11008" max="11008" width="33.5" style="6" bestFit="1" customWidth="1"/>
    <col min="11009" max="11009" width="1.6640625" style="6" customWidth="1"/>
    <col min="11010" max="11010" width="60" style="6" bestFit="1" customWidth="1"/>
    <col min="11011" max="11262" width="15.6640625" style="6"/>
    <col min="11263" max="11263" width="6.6640625" style="6" customWidth="1"/>
    <col min="11264" max="11264" width="33.5" style="6" bestFit="1" customWidth="1"/>
    <col min="11265" max="11265" width="1.6640625" style="6" customWidth="1"/>
    <col min="11266" max="11266" width="60" style="6" bestFit="1" customWidth="1"/>
    <col min="11267" max="11518" width="15.6640625" style="6"/>
    <col min="11519" max="11519" width="6.6640625" style="6" customWidth="1"/>
    <col min="11520" max="11520" width="33.5" style="6" bestFit="1" customWidth="1"/>
    <col min="11521" max="11521" width="1.6640625" style="6" customWidth="1"/>
    <col min="11522" max="11522" width="60" style="6" bestFit="1" customWidth="1"/>
    <col min="11523" max="11774" width="15.6640625" style="6"/>
    <col min="11775" max="11775" width="6.6640625" style="6" customWidth="1"/>
    <col min="11776" max="11776" width="33.5" style="6" bestFit="1" customWidth="1"/>
    <col min="11777" max="11777" width="1.6640625" style="6" customWidth="1"/>
    <col min="11778" max="11778" width="60" style="6" bestFit="1" customWidth="1"/>
    <col min="11779" max="12030" width="15.6640625" style="6"/>
    <col min="12031" max="12031" width="6.6640625" style="6" customWidth="1"/>
    <col min="12032" max="12032" width="33.5" style="6" bestFit="1" customWidth="1"/>
    <col min="12033" max="12033" width="1.6640625" style="6" customWidth="1"/>
    <col min="12034" max="12034" width="60" style="6" bestFit="1" customWidth="1"/>
    <col min="12035" max="12286" width="15.6640625" style="6"/>
    <col min="12287" max="12287" width="6.6640625" style="6" customWidth="1"/>
    <col min="12288" max="12288" width="33.5" style="6" bestFit="1" customWidth="1"/>
    <col min="12289" max="12289" width="1.6640625" style="6" customWidth="1"/>
    <col min="12290" max="12290" width="60" style="6" bestFit="1" customWidth="1"/>
    <col min="12291" max="12542" width="15.6640625" style="6"/>
    <col min="12543" max="12543" width="6.6640625" style="6" customWidth="1"/>
    <col min="12544" max="12544" width="33.5" style="6" bestFit="1" customWidth="1"/>
    <col min="12545" max="12545" width="1.6640625" style="6" customWidth="1"/>
    <col min="12546" max="12546" width="60" style="6" bestFit="1" customWidth="1"/>
    <col min="12547" max="12798" width="15.6640625" style="6"/>
    <col min="12799" max="12799" width="6.6640625" style="6" customWidth="1"/>
    <col min="12800" max="12800" width="33.5" style="6" bestFit="1" customWidth="1"/>
    <col min="12801" max="12801" width="1.6640625" style="6" customWidth="1"/>
    <col min="12802" max="12802" width="60" style="6" bestFit="1" customWidth="1"/>
    <col min="12803" max="13054" width="15.6640625" style="6"/>
    <col min="13055" max="13055" width="6.6640625" style="6" customWidth="1"/>
    <col min="13056" max="13056" width="33.5" style="6" bestFit="1" customWidth="1"/>
    <col min="13057" max="13057" width="1.6640625" style="6" customWidth="1"/>
    <col min="13058" max="13058" width="60" style="6" bestFit="1" customWidth="1"/>
    <col min="13059" max="13310" width="15.6640625" style="6"/>
    <col min="13311" max="13311" width="6.6640625" style="6" customWidth="1"/>
    <col min="13312" max="13312" width="33.5" style="6" bestFit="1" customWidth="1"/>
    <col min="13313" max="13313" width="1.6640625" style="6" customWidth="1"/>
    <col min="13314" max="13314" width="60" style="6" bestFit="1" customWidth="1"/>
    <col min="13315" max="13566" width="15.6640625" style="6"/>
    <col min="13567" max="13567" width="6.6640625" style="6" customWidth="1"/>
    <col min="13568" max="13568" width="33.5" style="6" bestFit="1" customWidth="1"/>
    <col min="13569" max="13569" width="1.6640625" style="6" customWidth="1"/>
    <col min="13570" max="13570" width="60" style="6" bestFit="1" customWidth="1"/>
    <col min="13571" max="13822" width="15.6640625" style="6"/>
    <col min="13823" max="13823" width="6.6640625" style="6" customWidth="1"/>
    <col min="13824" max="13824" width="33.5" style="6" bestFit="1" customWidth="1"/>
    <col min="13825" max="13825" width="1.6640625" style="6" customWidth="1"/>
    <col min="13826" max="13826" width="60" style="6" bestFit="1" customWidth="1"/>
    <col min="13827" max="14078" width="15.6640625" style="6"/>
    <col min="14079" max="14079" width="6.6640625" style="6" customWidth="1"/>
    <col min="14080" max="14080" width="33.5" style="6" bestFit="1" customWidth="1"/>
    <col min="14081" max="14081" width="1.6640625" style="6" customWidth="1"/>
    <col min="14082" max="14082" width="60" style="6" bestFit="1" customWidth="1"/>
    <col min="14083" max="14334" width="15.6640625" style="6"/>
    <col min="14335" max="14335" width="6.6640625" style="6" customWidth="1"/>
    <col min="14336" max="14336" width="33.5" style="6" bestFit="1" customWidth="1"/>
    <col min="14337" max="14337" width="1.6640625" style="6" customWidth="1"/>
    <col min="14338" max="14338" width="60" style="6" bestFit="1" customWidth="1"/>
    <col min="14339" max="14590" width="15.6640625" style="6"/>
    <col min="14591" max="14591" width="6.6640625" style="6" customWidth="1"/>
    <col min="14592" max="14592" width="33.5" style="6" bestFit="1" customWidth="1"/>
    <col min="14593" max="14593" width="1.6640625" style="6" customWidth="1"/>
    <col min="14594" max="14594" width="60" style="6" bestFit="1" customWidth="1"/>
    <col min="14595" max="14846" width="15.6640625" style="6"/>
    <col min="14847" max="14847" width="6.6640625" style="6" customWidth="1"/>
    <col min="14848" max="14848" width="33.5" style="6" bestFit="1" customWidth="1"/>
    <col min="14849" max="14849" width="1.6640625" style="6" customWidth="1"/>
    <col min="14850" max="14850" width="60" style="6" bestFit="1" customWidth="1"/>
    <col min="14851" max="15102" width="15.6640625" style="6"/>
    <col min="15103" max="15103" width="6.6640625" style="6" customWidth="1"/>
    <col min="15104" max="15104" width="33.5" style="6" bestFit="1" customWidth="1"/>
    <col min="15105" max="15105" width="1.6640625" style="6" customWidth="1"/>
    <col min="15106" max="15106" width="60" style="6" bestFit="1" customWidth="1"/>
    <col min="15107" max="15358" width="15.6640625" style="6"/>
    <col min="15359" max="15359" width="6.6640625" style="6" customWidth="1"/>
    <col min="15360" max="15360" width="33.5" style="6" bestFit="1" customWidth="1"/>
    <col min="15361" max="15361" width="1.6640625" style="6" customWidth="1"/>
    <col min="15362" max="15362" width="60" style="6" bestFit="1" customWidth="1"/>
    <col min="15363" max="15614" width="15.6640625" style="6"/>
    <col min="15615" max="15615" width="6.6640625" style="6" customWidth="1"/>
    <col min="15616" max="15616" width="33.5" style="6" bestFit="1" customWidth="1"/>
    <col min="15617" max="15617" width="1.6640625" style="6" customWidth="1"/>
    <col min="15618" max="15618" width="60" style="6" bestFit="1" customWidth="1"/>
    <col min="15619" max="15870" width="15.6640625" style="6"/>
    <col min="15871" max="15871" width="6.6640625" style="6" customWidth="1"/>
    <col min="15872" max="15872" width="33.5" style="6" bestFit="1" customWidth="1"/>
    <col min="15873" max="15873" width="1.6640625" style="6" customWidth="1"/>
    <col min="15874" max="15874" width="60" style="6" bestFit="1" customWidth="1"/>
    <col min="15875" max="16126" width="15.6640625" style="6"/>
    <col min="16127" max="16127" width="6.6640625" style="6" customWidth="1"/>
    <col min="16128" max="16128" width="33.5" style="6" bestFit="1" customWidth="1"/>
    <col min="16129" max="16129" width="1.6640625" style="6" customWidth="1"/>
    <col min="16130" max="16130" width="60" style="6" bestFit="1" customWidth="1"/>
    <col min="16131" max="16384" width="15.6640625" style="6"/>
  </cols>
  <sheetData>
    <row r="4" spans="1:9" s="4" customFormat="1" ht="27.6" customHeight="1" x14ac:dyDescent="0.2">
      <c r="C4" s="99" t="s">
        <v>82</v>
      </c>
      <c r="D4" s="99"/>
      <c r="E4" s="99"/>
      <c r="F4" s="99"/>
      <c r="G4" s="99"/>
      <c r="H4" s="99"/>
      <c r="I4" s="99"/>
    </row>
    <row r="5" spans="1:9" s="5" customFormat="1" ht="16.149999999999999" customHeight="1" x14ac:dyDescent="0.2">
      <c r="C5" s="99"/>
      <c r="D5" s="99"/>
      <c r="E5" s="99"/>
      <c r="F5" s="99"/>
      <c r="G5" s="99"/>
      <c r="H5" s="99"/>
      <c r="I5" s="99"/>
    </row>
    <row r="6" spans="1:9" ht="15" x14ac:dyDescent="0.2">
      <c r="C6" s="103" t="str">
        <f>CONCATENATE(Indice!D6," ",Indice!E6)</f>
        <v>JULIO 2025 Y JULIO 2026</v>
      </c>
      <c r="D6" s="103"/>
      <c r="E6" s="103"/>
      <c r="F6" s="103"/>
      <c r="G6" s="103"/>
      <c r="H6" s="103"/>
      <c r="I6" s="103"/>
    </row>
    <row r="7" spans="1:9" ht="20.25" x14ac:dyDescent="0.2">
      <c r="A7" s="98"/>
      <c r="B7" s="98"/>
      <c r="C7" s="98"/>
      <c r="D7" s="98"/>
      <c r="E7" s="98"/>
    </row>
    <row r="8" spans="1:9" s="5" customFormat="1" ht="18" x14ac:dyDescent="0.2">
      <c r="B8" s="16" t="s">
        <v>4</v>
      </c>
      <c r="C8" s="12"/>
    </row>
    <row r="9" spans="1:9" x14ac:dyDescent="0.2">
      <c r="B9" s="7"/>
      <c r="C9" s="7"/>
    </row>
    <row r="10" spans="1:9" s="14" customFormat="1" ht="20.45" customHeight="1" thickBot="1" x14ac:dyDescent="0.25">
      <c r="B10" s="25" t="s">
        <v>5</v>
      </c>
      <c r="C10" s="101" t="s">
        <v>6</v>
      </c>
      <c r="D10" s="102"/>
      <c r="E10" s="102"/>
      <c r="F10" s="102"/>
      <c r="G10" s="102"/>
      <c r="H10" s="102"/>
    </row>
    <row r="11" spans="1:9" s="14" customFormat="1" ht="7.15" customHeight="1" thickTop="1" x14ac:dyDescent="0.2">
      <c r="B11" s="18"/>
      <c r="C11" s="29"/>
      <c r="D11" s="18"/>
      <c r="E11" s="18"/>
      <c r="F11" s="30"/>
      <c r="G11" s="30"/>
      <c r="H11" s="30"/>
    </row>
    <row r="12" spans="1:9" s="14" customFormat="1" ht="88.15" customHeight="1" x14ac:dyDescent="0.2">
      <c r="B12" s="31">
        <v>1</v>
      </c>
      <c r="C12" s="106" t="s">
        <v>79</v>
      </c>
      <c r="D12" s="107"/>
      <c r="E12" s="107"/>
      <c r="F12" s="107"/>
      <c r="G12" s="107"/>
      <c r="H12" s="107"/>
    </row>
    <row r="13" spans="1:9" s="14" customFormat="1" ht="88.15" customHeight="1" x14ac:dyDescent="0.2">
      <c r="B13" s="32">
        <v>2</v>
      </c>
      <c r="C13" s="104" t="s">
        <v>80</v>
      </c>
      <c r="D13" s="105"/>
      <c r="E13" s="105"/>
      <c r="F13" s="105"/>
      <c r="G13" s="105"/>
      <c r="H13" s="105"/>
    </row>
    <row r="14" spans="1:9" s="14" customFormat="1" ht="46.15" customHeight="1" x14ac:dyDescent="0.2">
      <c r="B14" s="32">
        <v>3</v>
      </c>
      <c r="C14" s="104" t="s">
        <v>32</v>
      </c>
      <c r="D14" s="105"/>
      <c r="E14" s="105"/>
      <c r="F14" s="105"/>
      <c r="G14" s="105"/>
      <c r="H14" s="105"/>
    </row>
    <row r="15" spans="1:9" s="14" customFormat="1" ht="75.599999999999994" customHeight="1" x14ac:dyDescent="0.2">
      <c r="B15" s="32">
        <v>4</v>
      </c>
      <c r="C15" s="104" t="s">
        <v>81</v>
      </c>
      <c r="D15" s="105"/>
      <c r="E15" s="105"/>
      <c r="F15" s="105"/>
      <c r="G15" s="105"/>
      <c r="H15" s="105"/>
    </row>
    <row r="16" spans="1:9" s="14" customFormat="1" ht="46.9" customHeight="1" x14ac:dyDescent="0.2">
      <c r="B16" s="32">
        <v>5</v>
      </c>
      <c r="C16" s="104" t="s">
        <v>102</v>
      </c>
      <c r="D16" s="105"/>
      <c r="E16" s="105"/>
      <c r="F16" s="105"/>
      <c r="G16" s="105"/>
      <c r="H16" s="105"/>
    </row>
    <row r="17" spans="2:9" s="14" customFormat="1" ht="46.15" customHeight="1" x14ac:dyDescent="0.2">
      <c r="B17" s="32">
        <v>6</v>
      </c>
      <c r="C17" s="108" t="s">
        <v>10</v>
      </c>
      <c r="D17" s="109"/>
      <c r="E17" s="109"/>
      <c r="F17" s="109"/>
      <c r="G17" s="109"/>
      <c r="H17" s="109"/>
    </row>
    <row r="18" spans="2:9" s="14" customFormat="1" ht="46.15" customHeight="1" x14ac:dyDescent="0.2">
      <c r="B18" s="32">
        <v>7</v>
      </c>
      <c r="C18" s="104" t="s">
        <v>7</v>
      </c>
      <c r="D18" s="105"/>
      <c r="E18" s="105"/>
      <c r="F18" s="105"/>
      <c r="G18" s="105"/>
      <c r="H18" s="105"/>
    </row>
    <row r="19" spans="2:9" s="14" customFormat="1" ht="46.15" customHeight="1" x14ac:dyDescent="0.2">
      <c r="B19" s="32">
        <v>8</v>
      </c>
      <c r="C19" s="104" t="s">
        <v>8</v>
      </c>
      <c r="D19" s="105"/>
      <c r="E19" s="105"/>
      <c r="F19" s="105"/>
      <c r="G19" s="105"/>
      <c r="H19" s="105"/>
    </row>
    <row r="20" spans="2:9" ht="10.15" customHeight="1" x14ac:dyDescent="0.2">
      <c r="B20" s="13"/>
      <c r="C20" s="17"/>
      <c r="D20" s="17"/>
      <c r="E20" s="17"/>
      <c r="F20" s="17"/>
      <c r="G20" s="17"/>
      <c r="H20" s="17"/>
      <c r="I20" s="33"/>
    </row>
    <row r="22" spans="2:9" s="22" customFormat="1" ht="15" customHeight="1" x14ac:dyDescent="0.2">
      <c r="B22" s="8"/>
      <c r="C22" s="8"/>
      <c r="D22" s="8"/>
      <c r="E22" s="8"/>
      <c r="F22" s="8"/>
      <c r="G22" s="8"/>
    </row>
    <row r="23" spans="2:9" ht="15" customHeight="1" x14ac:dyDescent="0.2">
      <c r="B23" s="8"/>
      <c r="C23" s="8"/>
      <c r="D23" s="8"/>
      <c r="E23" s="8"/>
      <c r="F23" s="8"/>
      <c r="G23" s="8"/>
    </row>
    <row r="24" spans="2:9" ht="15" customHeight="1" x14ac:dyDescent="0.2">
      <c r="B24" s="8"/>
      <c r="C24" s="8"/>
      <c r="D24" s="8"/>
      <c r="E24" s="8"/>
      <c r="F24" s="8"/>
      <c r="G24" s="8"/>
    </row>
    <row r="31" spans="2:9" x14ac:dyDescent="0.2">
      <c r="F31" s="9"/>
      <c r="G31" s="9"/>
    </row>
    <row r="32" spans="2:9" x14ac:dyDescent="0.2">
      <c r="C32" s="10"/>
      <c r="D32" s="10"/>
      <c r="E32" s="10"/>
      <c r="F32" s="10"/>
      <c r="G32" s="9"/>
    </row>
    <row r="33" spans="3:13" x14ac:dyDescent="0.2">
      <c r="C33" s="10"/>
      <c r="D33" s="10"/>
      <c r="E33" s="10"/>
      <c r="F33" s="10"/>
      <c r="G33" s="9"/>
    </row>
    <row r="34" spans="3:13" x14ac:dyDescent="0.2">
      <c r="C34" s="11"/>
      <c r="D34" s="11"/>
      <c r="E34" s="11"/>
      <c r="F34" s="11"/>
      <c r="G34" s="11"/>
      <c r="H34" s="11"/>
      <c r="I34" s="11"/>
      <c r="J34" s="11"/>
      <c r="K34" s="11"/>
      <c r="L34" s="11"/>
      <c r="M34" s="11"/>
    </row>
  </sheetData>
  <mergeCells count="12">
    <mergeCell ref="C19:H19"/>
    <mergeCell ref="A7:E7"/>
    <mergeCell ref="C10:H10"/>
    <mergeCell ref="C12:H12"/>
    <mergeCell ref="C13:H13"/>
    <mergeCell ref="C14:H14"/>
    <mergeCell ref="C17:H17"/>
    <mergeCell ref="C4:I5"/>
    <mergeCell ref="C6:I6"/>
    <mergeCell ref="C15:H15"/>
    <mergeCell ref="C16:H16"/>
    <mergeCell ref="C18:H18"/>
  </mergeCells>
  <printOptions horizontalCentered="1"/>
  <pageMargins left="0.31496062992125984" right="0.31496062992125984" top="0.74803149606299213" bottom="0.74803149606299213" header="0.31496062992125984" footer="0.31496062992125984"/>
  <pageSetup scale="6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77</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0</v>
      </c>
      <c r="E8" s="53">
        <v>0</v>
      </c>
      <c r="F8" s="44">
        <v>0</v>
      </c>
      <c r="G8" s="66">
        <v>0</v>
      </c>
      <c r="H8" s="43">
        <v>0</v>
      </c>
      <c r="I8" s="44">
        <v>0</v>
      </c>
      <c r="J8" s="74">
        <v>0</v>
      </c>
      <c r="K8" s="44">
        <v>0</v>
      </c>
      <c r="L8" s="44">
        <v>0</v>
      </c>
      <c r="M8" s="66">
        <v>0</v>
      </c>
      <c r="N8" s="43">
        <v>0</v>
      </c>
      <c r="O8" s="44">
        <v>0</v>
      </c>
      <c r="P8" s="74">
        <v>0</v>
      </c>
    </row>
    <row r="9" spans="1:16" ht="15" customHeight="1" x14ac:dyDescent="0.2">
      <c r="A9" s="120"/>
      <c r="B9" s="123"/>
      <c r="C9" s="84" t="s">
        <v>47</v>
      </c>
      <c r="D9" s="44">
        <v>0</v>
      </c>
      <c r="E9" s="53">
        <v>0</v>
      </c>
      <c r="F9" s="44">
        <v>0</v>
      </c>
      <c r="G9" s="66">
        <v>0</v>
      </c>
      <c r="H9" s="43">
        <v>0</v>
      </c>
      <c r="I9" s="44">
        <v>0</v>
      </c>
      <c r="J9" s="74">
        <v>0</v>
      </c>
      <c r="K9" s="44">
        <v>0</v>
      </c>
      <c r="L9" s="44">
        <v>0</v>
      </c>
      <c r="M9" s="66">
        <v>0</v>
      </c>
      <c r="N9" s="43">
        <v>0</v>
      </c>
      <c r="O9" s="44">
        <v>0</v>
      </c>
      <c r="P9" s="74">
        <v>0</v>
      </c>
    </row>
    <row r="10" spans="1:16" ht="15" customHeight="1" x14ac:dyDescent="0.2">
      <c r="A10" s="120"/>
      <c r="B10" s="123"/>
      <c r="C10" s="84" t="s">
        <v>48</v>
      </c>
      <c r="D10" s="44">
        <v>0</v>
      </c>
      <c r="E10" s="53">
        <v>0</v>
      </c>
      <c r="F10" s="44">
        <v>0</v>
      </c>
      <c r="G10" s="66">
        <v>0</v>
      </c>
      <c r="H10" s="43">
        <v>0</v>
      </c>
      <c r="I10" s="44">
        <v>0</v>
      </c>
      <c r="J10" s="74">
        <v>0</v>
      </c>
      <c r="K10" s="44">
        <v>0</v>
      </c>
      <c r="L10" s="44">
        <v>0</v>
      </c>
      <c r="M10" s="66">
        <v>0</v>
      </c>
      <c r="N10" s="43">
        <v>0</v>
      </c>
      <c r="O10" s="44">
        <v>0</v>
      </c>
      <c r="P10" s="74">
        <v>0</v>
      </c>
    </row>
    <row r="11" spans="1:16" ht="15" customHeight="1" x14ac:dyDescent="0.2">
      <c r="A11" s="120"/>
      <c r="B11" s="123"/>
      <c r="C11" s="84" t="s">
        <v>49</v>
      </c>
      <c r="D11" s="44">
        <v>0</v>
      </c>
      <c r="E11" s="53">
        <v>0</v>
      </c>
      <c r="F11" s="44">
        <v>0</v>
      </c>
      <c r="G11" s="66">
        <v>0</v>
      </c>
      <c r="H11" s="43">
        <v>0</v>
      </c>
      <c r="I11" s="44">
        <v>0</v>
      </c>
      <c r="J11" s="74">
        <v>0</v>
      </c>
      <c r="K11" s="44">
        <v>0</v>
      </c>
      <c r="L11" s="44">
        <v>0</v>
      </c>
      <c r="M11" s="66">
        <v>0</v>
      </c>
      <c r="N11" s="43">
        <v>0</v>
      </c>
      <c r="O11" s="44">
        <v>0</v>
      </c>
      <c r="P11" s="74">
        <v>0</v>
      </c>
    </row>
    <row r="12" spans="1:16" ht="15" customHeight="1" x14ac:dyDescent="0.2">
      <c r="A12" s="120"/>
      <c r="B12" s="123"/>
      <c r="C12" s="84" t="s">
        <v>50</v>
      </c>
      <c r="D12" s="44">
        <v>0</v>
      </c>
      <c r="E12" s="53">
        <v>0</v>
      </c>
      <c r="F12" s="44">
        <v>0</v>
      </c>
      <c r="G12" s="66">
        <v>0</v>
      </c>
      <c r="H12" s="43">
        <v>0</v>
      </c>
      <c r="I12" s="44">
        <v>0</v>
      </c>
      <c r="J12" s="74">
        <v>0</v>
      </c>
      <c r="K12" s="44">
        <v>0</v>
      </c>
      <c r="L12" s="44">
        <v>0</v>
      </c>
      <c r="M12" s="66">
        <v>0</v>
      </c>
      <c r="N12" s="43">
        <v>0</v>
      </c>
      <c r="O12" s="44">
        <v>0</v>
      </c>
      <c r="P12" s="74">
        <v>0</v>
      </c>
    </row>
    <row r="13" spans="1:16" ht="15" customHeight="1" x14ac:dyDescent="0.2">
      <c r="A13" s="120"/>
      <c r="B13" s="123"/>
      <c r="C13" s="84" t="s">
        <v>51</v>
      </c>
      <c r="D13" s="44">
        <v>0</v>
      </c>
      <c r="E13" s="53">
        <v>0</v>
      </c>
      <c r="F13" s="44">
        <v>0</v>
      </c>
      <c r="G13" s="66">
        <v>0</v>
      </c>
      <c r="H13" s="43">
        <v>0</v>
      </c>
      <c r="I13" s="44">
        <v>0</v>
      </c>
      <c r="J13" s="74">
        <v>0</v>
      </c>
      <c r="K13" s="44">
        <v>0</v>
      </c>
      <c r="L13" s="44">
        <v>0</v>
      </c>
      <c r="M13" s="66">
        <v>0</v>
      </c>
      <c r="N13" s="43">
        <v>0</v>
      </c>
      <c r="O13" s="44">
        <v>0</v>
      </c>
      <c r="P13" s="74">
        <v>0</v>
      </c>
    </row>
    <row r="14" spans="1:16" s="3" customFormat="1" ht="15" customHeight="1" x14ac:dyDescent="0.2">
      <c r="A14" s="120"/>
      <c r="B14" s="123"/>
      <c r="C14" s="84" t="s">
        <v>52</v>
      </c>
      <c r="D14" s="35">
        <v>0</v>
      </c>
      <c r="E14" s="55">
        <v>0</v>
      </c>
      <c r="F14" s="35">
        <v>0</v>
      </c>
      <c r="G14" s="68">
        <v>0</v>
      </c>
      <c r="H14" s="43">
        <v>0</v>
      </c>
      <c r="I14" s="44">
        <v>0</v>
      </c>
      <c r="J14" s="74">
        <v>0</v>
      </c>
      <c r="K14" s="35">
        <v>0</v>
      </c>
      <c r="L14" s="35">
        <v>0</v>
      </c>
      <c r="M14" s="68">
        <v>0</v>
      </c>
      <c r="N14" s="43">
        <v>0</v>
      </c>
      <c r="O14" s="44">
        <v>0</v>
      </c>
      <c r="P14" s="74">
        <v>0</v>
      </c>
    </row>
    <row r="15" spans="1:16" ht="15" customHeight="1" x14ac:dyDescent="0.2">
      <c r="A15" s="120"/>
      <c r="B15" s="123"/>
      <c r="C15" s="84" t="s">
        <v>53</v>
      </c>
      <c r="D15" s="44">
        <v>0</v>
      </c>
      <c r="E15" s="53">
        <v>0</v>
      </c>
      <c r="F15" s="44">
        <v>0</v>
      </c>
      <c r="G15" s="66">
        <v>0</v>
      </c>
      <c r="H15" s="43">
        <v>0</v>
      </c>
      <c r="I15" s="44">
        <v>0</v>
      </c>
      <c r="J15" s="74">
        <v>0</v>
      </c>
      <c r="K15" s="44">
        <v>0</v>
      </c>
      <c r="L15" s="44">
        <v>0</v>
      </c>
      <c r="M15" s="66">
        <v>0</v>
      </c>
      <c r="N15" s="43">
        <v>0</v>
      </c>
      <c r="O15" s="44">
        <v>0</v>
      </c>
      <c r="P15" s="74">
        <v>0</v>
      </c>
    </row>
    <row r="16" spans="1:16" ht="15" customHeight="1" x14ac:dyDescent="0.2">
      <c r="A16" s="120"/>
      <c r="B16" s="123"/>
      <c r="C16" s="84" t="s">
        <v>54</v>
      </c>
      <c r="D16" s="44">
        <v>0</v>
      </c>
      <c r="E16" s="53">
        <v>0</v>
      </c>
      <c r="F16" s="44">
        <v>0</v>
      </c>
      <c r="G16" s="66">
        <v>0</v>
      </c>
      <c r="H16" s="43">
        <v>0</v>
      </c>
      <c r="I16" s="44">
        <v>0</v>
      </c>
      <c r="J16" s="74">
        <v>0</v>
      </c>
      <c r="K16" s="44">
        <v>0</v>
      </c>
      <c r="L16" s="44">
        <v>0</v>
      </c>
      <c r="M16" s="66">
        <v>0</v>
      </c>
      <c r="N16" s="43">
        <v>0</v>
      </c>
      <c r="O16" s="44">
        <v>0</v>
      </c>
      <c r="P16" s="74">
        <v>0</v>
      </c>
    </row>
    <row r="17" spans="1:16" ht="15" customHeight="1" x14ac:dyDescent="0.2">
      <c r="A17" s="120"/>
      <c r="B17" s="123"/>
      <c r="C17" s="84" t="s">
        <v>55</v>
      </c>
      <c r="D17" s="44">
        <v>0</v>
      </c>
      <c r="E17" s="53">
        <v>0</v>
      </c>
      <c r="F17" s="44">
        <v>0</v>
      </c>
      <c r="G17" s="66">
        <v>0</v>
      </c>
      <c r="H17" s="43">
        <v>0</v>
      </c>
      <c r="I17" s="44">
        <v>0</v>
      </c>
      <c r="J17" s="74">
        <v>0</v>
      </c>
      <c r="K17" s="44">
        <v>0</v>
      </c>
      <c r="L17" s="44">
        <v>0</v>
      </c>
      <c r="M17" s="66">
        <v>0</v>
      </c>
      <c r="N17" s="43">
        <v>0</v>
      </c>
      <c r="O17" s="44">
        <v>0</v>
      </c>
      <c r="P17" s="74">
        <v>0</v>
      </c>
    </row>
    <row r="18" spans="1:16" s="3" customFormat="1" ht="15" customHeight="1" x14ac:dyDescent="0.2">
      <c r="A18" s="120"/>
      <c r="B18" s="123"/>
      <c r="C18" s="84" t="s">
        <v>56</v>
      </c>
      <c r="D18" s="35">
        <v>0</v>
      </c>
      <c r="E18" s="55">
        <v>0</v>
      </c>
      <c r="F18" s="35">
        <v>0</v>
      </c>
      <c r="G18" s="68">
        <v>0</v>
      </c>
      <c r="H18" s="43">
        <v>0</v>
      </c>
      <c r="I18" s="44">
        <v>0</v>
      </c>
      <c r="J18" s="74">
        <v>0</v>
      </c>
      <c r="K18" s="35">
        <v>0</v>
      </c>
      <c r="L18" s="35">
        <v>0</v>
      </c>
      <c r="M18" s="68">
        <v>0</v>
      </c>
      <c r="N18" s="43">
        <v>0</v>
      </c>
      <c r="O18" s="44">
        <v>0</v>
      </c>
      <c r="P18" s="74">
        <v>0</v>
      </c>
    </row>
    <row r="19" spans="1:16" s="3" customFormat="1" ht="15" customHeight="1" x14ac:dyDescent="0.2">
      <c r="A19" s="121"/>
      <c r="B19" s="124"/>
      <c r="C19" s="85" t="s">
        <v>9</v>
      </c>
      <c r="D19" s="46">
        <v>0</v>
      </c>
      <c r="E19" s="54">
        <v>0</v>
      </c>
      <c r="F19" s="46">
        <v>0</v>
      </c>
      <c r="G19" s="67">
        <v>0</v>
      </c>
      <c r="H19" s="87">
        <v>0</v>
      </c>
      <c r="I19" s="46">
        <v>0</v>
      </c>
      <c r="J19" s="75">
        <v>0</v>
      </c>
      <c r="K19" s="46">
        <v>0</v>
      </c>
      <c r="L19" s="46">
        <v>0</v>
      </c>
      <c r="M19" s="67">
        <v>0</v>
      </c>
      <c r="N19" s="87">
        <v>0</v>
      </c>
      <c r="O19" s="46">
        <v>0</v>
      </c>
      <c r="P19" s="75">
        <v>0</v>
      </c>
    </row>
    <row r="20" spans="1:16" ht="15" customHeight="1" x14ac:dyDescent="0.2">
      <c r="A20" s="119">
        <v>2</v>
      </c>
      <c r="B20" s="122" t="s">
        <v>57</v>
      </c>
      <c r="C20" s="84" t="s">
        <v>46</v>
      </c>
      <c r="D20" s="44">
        <v>0</v>
      </c>
      <c r="E20" s="53">
        <v>0</v>
      </c>
      <c r="F20" s="44">
        <v>0</v>
      </c>
      <c r="G20" s="66">
        <v>0</v>
      </c>
      <c r="H20" s="43">
        <v>0</v>
      </c>
      <c r="I20" s="44">
        <v>0</v>
      </c>
      <c r="J20" s="74">
        <v>0</v>
      </c>
      <c r="K20" s="44">
        <v>0</v>
      </c>
      <c r="L20" s="44">
        <v>0</v>
      </c>
      <c r="M20" s="66">
        <v>0</v>
      </c>
      <c r="N20" s="43">
        <v>0</v>
      </c>
      <c r="O20" s="44">
        <v>0</v>
      </c>
      <c r="P20" s="74">
        <v>0</v>
      </c>
    </row>
    <row r="21" spans="1:16" ht="15" customHeight="1" x14ac:dyDescent="0.2">
      <c r="A21" s="120"/>
      <c r="B21" s="123"/>
      <c r="C21" s="84" t="s">
        <v>47</v>
      </c>
      <c r="D21" s="44">
        <v>0</v>
      </c>
      <c r="E21" s="53">
        <v>0</v>
      </c>
      <c r="F21" s="44">
        <v>0</v>
      </c>
      <c r="G21" s="66">
        <v>0</v>
      </c>
      <c r="H21" s="43">
        <v>0</v>
      </c>
      <c r="I21" s="44">
        <v>0</v>
      </c>
      <c r="J21" s="74">
        <v>0</v>
      </c>
      <c r="K21" s="44">
        <v>0</v>
      </c>
      <c r="L21" s="44">
        <v>0</v>
      </c>
      <c r="M21" s="66">
        <v>0</v>
      </c>
      <c r="N21" s="43">
        <v>0</v>
      </c>
      <c r="O21" s="44">
        <v>0</v>
      </c>
      <c r="P21" s="74">
        <v>0</v>
      </c>
    </row>
    <row r="22" spans="1:16" ht="15" customHeight="1" x14ac:dyDescent="0.2">
      <c r="A22" s="120"/>
      <c r="B22" s="123"/>
      <c r="C22" s="84" t="s">
        <v>48</v>
      </c>
      <c r="D22" s="44">
        <v>0</v>
      </c>
      <c r="E22" s="53">
        <v>0</v>
      </c>
      <c r="F22" s="44">
        <v>0</v>
      </c>
      <c r="G22" s="66">
        <v>0</v>
      </c>
      <c r="H22" s="43">
        <v>0</v>
      </c>
      <c r="I22" s="44">
        <v>0</v>
      </c>
      <c r="J22" s="74">
        <v>0</v>
      </c>
      <c r="K22" s="44">
        <v>0</v>
      </c>
      <c r="L22" s="44">
        <v>0</v>
      </c>
      <c r="M22" s="66">
        <v>0</v>
      </c>
      <c r="N22" s="43">
        <v>0</v>
      </c>
      <c r="O22" s="44">
        <v>0</v>
      </c>
      <c r="P22" s="74">
        <v>0</v>
      </c>
    </row>
    <row r="23" spans="1:16" ht="15" customHeight="1" x14ac:dyDescent="0.2">
      <c r="A23" s="120"/>
      <c r="B23" s="123"/>
      <c r="C23" s="84" t="s">
        <v>49</v>
      </c>
      <c r="D23" s="44">
        <v>0</v>
      </c>
      <c r="E23" s="53">
        <v>0</v>
      </c>
      <c r="F23" s="44">
        <v>0</v>
      </c>
      <c r="G23" s="66">
        <v>0</v>
      </c>
      <c r="H23" s="43">
        <v>0</v>
      </c>
      <c r="I23" s="44">
        <v>0</v>
      </c>
      <c r="J23" s="74">
        <v>0</v>
      </c>
      <c r="K23" s="44">
        <v>0</v>
      </c>
      <c r="L23" s="44">
        <v>0</v>
      </c>
      <c r="M23" s="66">
        <v>0</v>
      </c>
      <c r="N23" s="43">
        <v>0</v>
      </c>
      <c r="O23" s="44">
        <v>0</v>
      </c>
      <c r="P23" s="74">
        <v>0</v>
      </c>
    </row>
    <row r="24" spans="1:16" ht="15" customHeight="1" x14ac:dyDescent="0.2">
      <c r="A24" s="120"/>
      <c r="B24" s="123"/>
      <c r="C24" s="84" t="s">
        <v>50</v>
      </c>
      <c r="D24" s="44">
        <v>0</v>
      </c>
      <c r="E24" s="53">
        <v>0</v>
      </c>
      <c r="F24" s="44">
        <v>0</v>
      </c>
      <c r="G24" s="66">
        <v>0</v>
      </c>
      <c r="H24" s="43">
        <v>0</v>
      </c>
      <c r="I24" s="44">
        <v>0</v>
      </c>
      <c r="J24" s="74">
        <v>0</v>
      </c>
      <c r="K24" s="44">
        <v>0</v>
      </c>
      <c r="L24" s="44">
        <v>0</v>
      </c>
      <c r="M24" s="66">
        <v>0</v>
      </c>
      <c r="N24" s="43">
        <v>0</v>
      </c>
      <c r="O24" s="44">
        <v>0</v>
      </c>
      <c r="P24" s="74">
        <v>0</v>
      </c>
    </row>
    <row r="25" spans="1:16" ht="15" customHeight="1" x14ac:dyDescent="0.2">
      <c r="A25" s="120"/>
      <c r="B25" s="123"/>
      <c r="C25" s="84" t="s">
        <v>51</v>
      </c>
      <c r="D25" s="44">
        <v>0</v>
      </c>
      <c r="E25" s="53">
        <v>0</v>
      </c>
      <c r="F25" s="44">
        <v>0</v>
      </c>
      <c r="G25" s="66">
        <v>0</v>
      </c>
      <c r="H25" s="43">
        <v>0</v>
      </c>
      <c r="I25" s="44">
        <v>0</v>
      </c>
      <c r="J25" s="74">
        <v>0</v>
      </c>
      <c r="K25" s="44">
        <v>0</v>
      </c>
      <c r="L25" s="44">
        <v>0</v>
      </c>
      <c r="M25" s="66">
        <v>0</v>
      </c>
      <c r="N25" s="43">
        <v>0</v>
      </c>
      <c r="O25" s="44">
        <v>0</v>
      </c>
      <c r="P25" s="74">
        <v>0</v>
      </c>
    </row>
    <row r="26" spans="1:16" s="3" customFormat="1" ht="15" customHeight="1" x14ac:dyDescent="0.2">
      <c r="A26" s="120"/>
      <c r="B26" s="123"/>
      <c r="C26" s="84" t="s">
        <v>52</v>
      </c>
      <c r="D26" s="35">
        <v>0</v>
      </c>
      <c r="E26" s="55">
        <v>0</v>
      </c>
      <c r="F26" s="35">
        <v>0</v>
      </c>
      <c r="G26" s="68">
        <v>0</v>
      </c>
      <c r="H26" s="43">
        <v>0</v>
      </c>
      <c r="I26" s="44">
        <v>0</v>
      </c>
      <c r="J26" s="74">
        <v>0</v>
      </c>
      <c r="K26" s="35">
        <v>0</v>
      </c>
      <c r="L26" s="35">
        <v>0</v>
      </c>
      <c r="M26" s="68">
        <v>0</v>
      </c>
      <c r="N26" s="43">
        <v>0</v>
      </c>
      <c r="O26" s="44">
        <v>0</v>
      </c>
      <c r="P26" s="74">
        <v>0</v>
      </c>
    </row>
    <row r="27" spans="1:16" ht="15" customHeight="1" x14ac:dyDescent="0.2">
      <c r="A27" s="120"/>
      <c r="B27" s="123"/>
      <c r="C27" s="84" t="s">
        <v>53</v>
      </c>
      <c r="D27" s="44">
        <v>0</v>
      </c>
      <c r="E27" s="53">
        <v>0</v>
      </c>
      <c r="F27" s="44">
        <v>0</v>
      </c>
      <c r="G27" s="66">
        <v>0</v>
      </c>
      <c r="H27" s="43">
        <v>0</v>
      </c>
      <c r="I27" s="44">
        <v>0</v>
      </c>
      <c r="J27" s="74">
        <v>0</v>
      </c>
      <c r="K27" s="44">
        <v>0</v>
      </c>
      <c r="L27" s="44">
        <v>0</v>
      </c>
      <c r="M27" s="66">
        <v>0</v>
      </c>
      <c r="N27" s="43">
        <v>0</v>
      </c>
      <c r="O27" s="44">
        <v>0</v>
      </c>
      <c r="P27" s="74">
        <v>0</v>
      </c>
    </row>
    <row r="28" spans="1:16" ht="15" customHeight="1" x14ac:dyDescent="0.2">
      <c r="A28" s="120"/>
      <c r="B28" s="123"/>
      <c r="C28" s="84" t="s">
        <v>54</v>
      </c>
      <c r="D28" s="44">
        <v>0</v>
      </c>
      <c r="E28" s="53">
        <v>0</v>
      </c>
      <c r="F28" s="44">
        <v>0</v>
      </c>
      <c r="G28" s="66">
        <v>0</v>
      </c>
      <c r="H28" s="43">
        <v>0</v>
      </c>
      <c r="I28" s="44">
        <v>0</v>
      </c>
      <c r="J28" s="74">
        <v>0</v>
      </c>
      <c r="K28" s="44">
        <v>0</v>
      </c>
      <c r="L28" s="44">
        <v>0</v>
      </c>
      <c r="M28" s="66">
        <v>0</v>
      </c>
      <c r="N28" s="43">
        <v>0</v>
      </c>
      <c r="O28" s="44">
        <v>0</v>
      </c>
      <c r="P28" s="74">
        <v>0</v>
      </c>
    </row>
    <row r="29" spans="1:16" ht="15" customHeight="1" x14ac:dyDescent="0.2">
      <c r="A29" s="120"/>
      <c r="B29" s="123"/>
      <c r="C29" s="84" t="s">
        <v>55</v>
      </c>
      <c r="D29" s="44">
        <v>0</v>
      </c>
      <c r="E29" s="53">
        <v>0</v>
      </c>
      <c r="F29" s="44">
        <v>0</v>
      </c>
      <c r="G29" s="66">
        <v>0</v>
      </c>
      <c r="H29" s="43">
        <v>0</v>
      </c>
      <c r="I29" s="44">
        <v>0</v>
      </c>
      <c r="J29" s="74">
        <v>0</v>
      </c>
      <c r="K29" s="44">
        <v>0</v>
      </c>
      <c r="L29" s="44">
        <v>0</v>
      </c>
      <c r="M29" s="66">
        <v>0</v>
      </c>
      <c r="N29" s="43">
        <v>0</v>
      </c>
      <c r="O29" s="44">
        <v>0</v>
      </c>
      <c r="P29" s="74">
        <v>0</v>
      </c>
    </row>
    <row r="30" spans="1:16" s="3" customFormat="1" ht="15" customHeight="1" x14ac:dyDescent="0.2">
      <c r="A30" s="120"/>
      <c r="B30" s="123"/>
      <c r="C30" s="84" t="s">
        <v>56</v>
      </c>
      <c r="D30" s="35">
        <v>0</v>
      </c>
      <c r="E30" s="55">
        <v>0</v>
      </c>
      <c r="F30" s="35">
        <v>0</v>
      </c>
      <c r="G30" s="68">
        <v>0</v>
      </c>
      <c r="H30" s="43">
        <v>0</v>
      </c>
      <c r="I30" s="44">
        <v>0</v>
      </c>
      <c r="J30" s="74">
        <v>0</v>
      </c>
      <c r="K30" s="35">
        <v>0</v>
      </c>
      <c r="L30" s="35">
        <v>0</v>
      </c>
      <c r="M30" s="68">
        <v>0</v>
      </c>
      <c r="N30" s="43">
        <v>0</v>
      </c>
      <c r="O30" s="44">
        <v>0</v>
      </c>
      <c r="P30" s="74">
        <v>0</v>
      </c>
    </row>
    <row r="31" spans="1:16" s="3" customFormat="1" ht="15" customHeight="1" x14ac:dyDescent="0.2">
      <c r="A31" s="121"/>
      <c r="B31" s="124"/>
      <c r="C31" s="85" t="s">
        <v>9</v>
      </c>
      <c r="D31" s="46">
        <v>0</v>
      </c>
      <c r="E31" s="54">
        <v>0</v>
      </c>
      <c r="F31" s="46">
        <v>0</v>
      </c>
      <c r="G31" s="67">
        <v>0</v>
      </c>
      <c r="H31" s="87">
        <v>0</v>
      </c>
      <c r="I31" s="46">
        <v>0</v>
      </c>
      <c r="J31" s="75">
        <v>0</v>
      </c>
      <c r="K31" s="46">
        <v>0</v>
      </c>
      <c r="L31" s="46">
        <v>0</v>
      </c>
      <c r="M31" s="67">
        <v>0</v>
      </c>
      <c r="N31" s="87">
        <v>0</v>
      </c>
      <c r="O31" s="46">
        <v>0</v>
      </c>
      <c r="P31" s="75">
        <v>0</v>
      </c>
    </row>
    <row r="32" spans="1:16" ht="15" customHeight="1" x14ac:dyDescent="0.2">
      <c r="A32" s="119">
        <v>3</v>
      </c>
      <c r="B32" s="122" t="s">
        <v>58</v>
      </c>
      <c r="C32" s="84" t="s">
        <v>46</v>
      </c>
      <c r="D32" s="44">
        <v>0</v>
      </c>
      <c r="E32" s="44">
        <v>0</v>
      </c>
      <c r="F32" s="44">
        <v>0</v>
      </c>
      <c r="G32" s="66">
        <v>0</v>
      </c>
      <c r="H32" s="43">
        <v>0</v>
      </c>
      <c r="I32" s="44">
        <v>0</v>
      </c>
      <c r="J32" s="74">
        <v>0</v>
      </c>
      <c r="K32" s="44">
        <v>0</v>
      </c>
      <c r="L32" s="44">
        <v>0</v>
      </c>
      <c r="M32" s="66">
        <v>0</v>
      </c>
      <c r="N32" s="43">
        <v>0</v>
      </c>
      <c r="O32" s="44">
        <v>0</v>
      </c>
      <c r="P32" s="74">
        <v>0</v>
      </c>
    </row>
    <row r="33" spans="1:16" ht="15" customHeight="1" x14ac:dyDescent="0.2">
      <c r="A33" s="120"/>
      <c r="B33" s="123"/>
      <c r="C33" s="84" t="s">
        <v>47</v>
      </c>
      <c r="D33" s="44">
        <v>0</v>
      </c>
      <c r="E33" s="44">
        <v>0</v>
      </c>
      <c r="F33" s="44">
        <v>0</v>
      </c>
      <c r="G33" s="66">
        <v>0</v>
      </c>
      <c r="H33" s="43">
        <v>0</v>
      </c>
      <c r="I33" s="44">
        <v>0</v>
      </c>
      <c r="J33" s="74">
        <v>0</v>
      </c>
      <c r="K33" s="44">
        <v>0</v>
      </c>
      <c r="L33" s="44">
        <v>0</v>
      </c>
      <c r="M33" s="66">
        <v>0</v>
      </c>
      <c r="N33" s="43">
        <v>0</v>
      </c>
      <c r="O33" s="44">
        <v>0</v>
      </c>
      <c r="P33" s="74">
        <v>0</v>
      </c>
    </row>
    <row r="34" spans="1:16" ht="15" customHeight="1" x14ac:dyDescent="0.2">
      <c r="A34" s="120"/>
      <c r="B34" s="123"/>
      <c r="C34" s="84" t="s">
        <v>48</v>
      </c>
      <c r="D34" s="44">
        <v>0</v>
      </c>
      <c r="E34" s="44">
        <v>0</v>
      </c>
      <c r="F34" s="44">
        <v>0</v>
      </c>
      <c r="G34" s="66">
        <v>0</v>
      </c>
      <c r="H34" s="43">
        <v>0</v>
      </c>
      <c r="I34" s="44">
        <v>0</v>
      </c>
      <c r="J34" s="74">
        <v>0</v>
      </c>
      <c r="K34" s="44">
        <v>0</v>
      </c>
      <c r="L34" s="44">
        <v>0</v>
      </c>
      <c r="M34" s="66">
        <v>0</v>
      </c>
      <c r="N34" s="43">
        <v>0</v>
      </c>
      <c r="O34" s="44">
        <v>0</v>
      </c>
      <c r="P34" s="74">
        <v>0</v>
      </c>
    </row>
    <row r="35" spans="1:16" ht="15" customHeight="1" x14ac:dyDescent="0.2">
      <c r="A35" s="120"/>
      <c r="B35" s="123"/>
      <c r="C35" s="84" t="s">
        <v>49</v>
      </c>
      <c r="D35" s="44">
        <v>0</v>
      </c>
      <c r="E35" s="44">
        <v>0</v>
      </c>
      <c r="F35" s="44">
        <v>0</v>
      </c>
      <c r="G35" s="66">
        <v>0</v>
      </c>
      <c r="H35" s="43">
        <v>0</v>
      </c>
      <c r="I35" s="44">
        <v>0</v>
      </c>
      <c r="J35" s="74">
        <v>0</v>
      </c>
      <c r="K35" s="44">
        <v>0</v>
      </c>
      <c r="L35" s="44">
        <v>0</v>
      </c>
      <c r="M35" s="66">
        <v>0</v>
      </c>
      <c r="N35" s="43">
        <v>0</v>
      </c>
      <c r="O35" s="44">
        <v>0</v>
      </c>
      <c r="P35" s="74">
        <v>0</v>
      </c>
    </row>
    <row r="36" spans="1:16" ht="15" customHeight="1" x14ac:dyDescent="0.2">
      <c r="A36" s="120"/>
      <c r="B36" s="123"/>
      <c r="C36" s="84" t="s">
        <v>50</v>
      </c>
      <c r="D36" s="44">
        <v>0</v>
      </c>
      <c r="E36" s="44">
        <v>0</v>
      </c>
      <c r="F36" s="44">
        <v>0</v>
      </c>
      <c r="G36" s="66">
        <v>0</v>
      </c>
      <c r="H36" s="43">
        <v>0</v>
      </c>
      <c r="I36" s="44">
        <v>0</v>
      </c>
      <c r="J36" s="74">
        <v>0</v>
      </c>
      <c r="K36" s="44">
        <v>0</v>
      </c>
      <c r="L36" s="44">
        <v>0</v>
      </c>
      <c r="M36" s="66">
        <v>0</v>
      </c>
      <c r="N36" s="43">
        <v>0</v>
      </c>
      <c r="O36" s="44">
        <v>0</v>
      </c>
      <c r="P36" s="74">
        <v>0</v>
      </c>
    </row>
    <row r="37" spans="1:16" ht="15" customHeight="1" x14ac:dyDescent="0.2">
      <c r="A37" s="120"/>
      <c r="B37" s="123"/>
      <c r="C37" s="84" t="s">
        <v>51</v>
      </c>
      <c r="D37" s="44">
        <v>0</v>
      </c>
      <c r="E37" s="44">
        <v>0</v>
      </c>
      <c r="F37" s="44">
        <v>0</v>
      </c>
      <c r="G37" s="66">
        <v>0</v>
      </c>
      <c r="H37" s="43">
        <v>0</v>
      </c>
      <c r="I37" s="44">
        <v>0</v>
      </c>
      <c r="J37" s="74">
        <v>0</v>
      </c>
      <c r="K37" s="44">
        <v>0</v>
      </c>
      <c r="L37" s="44">
        <v>0</v>
      </c>
      <c r="M37" s="66">
        <v>0</v>
      </c>
      <c r="N37" s="43">
        <v>0</v>
      </c>
      <c r="O37" s="44">
        <v>0</v>
      </c>
      <c r="P37" s="74">
        <v>0</v>
      </c>
    </row>
    <row r="38" spans="1:16" s="3" customFormat="1" ht="15" customHeight="1" x14ac:dyDescent="0.2">
      <c r="A38" s="120"/>
      <c r="B38" s="123"/>
      <c r="C38" s="84" t="s">
        <v>52</v>
      </c>
      <c r="D38" s="35">
        <v>0</v>
      </c>
      <c r="E38" s="35">
        <v>0</v>
      </c>
      <c r="F38" s="35">
        <v>0</v>
      </c>
      <c r="G38" s="68">
        <v>0</v>
      </c>
      <c r="H38" s="43">
        <v>0</v>
      </c>
      <c r="I38" s="44">
        <v>0</v>
      </c>
      <c r="J38" s="74">
        <v>0</v>
      </c>
      <c r="K38" s="35">
        <v>0</v>
      </c>
      <c r="L38" s="35">
        <v>0</v>
      </c>
      <c r="M38" s="68">
        <v>0</v>
      </c>
      <c r="N38" s="43">
        <v>0</v>
      </c>
      <c r="O38" s="44">
        <v>0</v>
      </c>
      <c r="P38" s="74">
        <v>0</v>
      </c>
    </row>
    <row r="39" spans="1:16" ht="15" customHeight="1" x14ac:dyDescent="0.2">
      <c r="A39" s="120"/>
      <c r="B39" s="123"/>
      <c r="C39" s="84" t="s">
        <v>53</v>
      </c>
      <c r="D39" s="44">
        <v>0</v>
      </c>
      <c r="E39" s="44">
        <v>0</v>
      </c>
      <c r="F39" s="44">
        <v>0</v>
      </c>
      <c r="G39" s="66">
        <v>0</v>
      </c>
      <c r="H39" s="43">
        <v>0</v>
      </c>
      <c r="I39" s="44">
        <v>0</v>
      </c>
      <c r="J39" s="74">
        <v>0</v>
      </c>
      <c r="K39" s="44">
        <v>0</v>
      </c>
      <c r="L39" s="44">
        <v>0</v>
      </c>
      <c r="M39" s="66">
        <v>0</v>
      </c>
      <c r="N39" s="43">
        <v>0</v>
      </c>
      <c r="O39" s="44">
        <v>0</v>
      </c>
      <c r="P39" s="74">
        <v>0</v>
      </c>
    </row>
    <row r="40" spans="1:16" ht="15" customHeight="1" x14ac:dyDescent="0.2">
      <c r="A40" s="120"/>
      <c r="B40" s="123"/>
      <c r="C40" s="84" t="s">
        <v>54</v>
      </c>
      <c r="D40" s="44">
        <v>0</v>
      </c>
      <c r="E40" s="44">
        <v>0</v>
      </c>
      <c r="F40" s="44">
        <v>0</v>
      </c>
      <c r="G40" s="66">
        <v>0</v>
      </c>
      <c r="H40" s="43">
        <v>0</v>
      </c>
      <c r="I40" s="44">
        <v>0</v>
      </c>
      <c r="J40" s="74">
        <v>0</v>
      </c>
      <c r="K40" s="44">
        <v>0</v>
      </c>
      <c r="L40" s="44">
        <v>0</v>
      </c>
      <c r="M40" s="66">
        <v>0</v>
      </c>
      <c r="N40" s="43">
        <v>0</v>
      </c>
      <c r="O40" s="44">
        <v>0</v>
      </c>
      <c r="P40" s="74">
        <v>0</v>
      </c>
    </row>
    <row r="41" spans="1:16" ht="15" customHeight="1" x14ac:dyDescent="0.2">
      <c r="A41" s="120"/>
      <c r="B41" s="123"/>
      <c r="C41" s="84" t="s">
        <v>55</v>
      </c>
      <c r="D41" s="44">
        <v>0</v>
      </c>
      <c r="E41" s="44">
        <v>0</v>
      </c>
      <c r="F41" s="44">
        <v>0</v>
      </c>
      <c r="G41" s="66">
        <v>0</v>
      </c>
      <c r="H41" s="43">
        <v>0</v>
      </c>
      <c r="I41" s="44">
        <v>0</v>
      </c>
      <c r="J41" s="74">
        <v>0</v>
      </c>
      <c r="K41" s="44">
        <v>0</v>
      </c>
      <c r="L41" s="44">
        <v>0</v>
      </c>
      <c r="M41" s="66">
        <v>0</v>
      </c>
      <c r="N41" s="43">
        <v>0</v>
      </c>
      <c r="O41" s="44">
        <v>0</v>
      </c>
      <c r="P41" s="74">
        <v>0</v>
      </c>
    </row>
    <row r="42" spans="1:16" s="3" customFormat="1" ht="15" customHeight="1" x14ac:dyDescent="0.2">
      <c r="A42" s="120"/>
      <c r="B42" s="123"/>
      <c r="C42" s="84" t="s">
        <v>56</v>
      </c>
      <c r="D42" s="35">
        <v>0</v>
      </c>
      <c r="E42" s="35">
        <v>0</v>
      </c>
      <c r="F42" s="35">
        <v>0</v>
      </c>
      <c r="G42" s="68">
        <v>0</v>
      </c>
      <c r="H42" s="43">
        <v>0</v>
      </c>
      <c r="I42" s="44">
        <v>0</v>
      </c>
      <c r="J42" s="74">
        <v>0</v>
      </c>
      <c r="K42" s="35">
        <v>0</v>
      </c>
      <c r="L42" s="35">
        <v>0</v>
      </c>
      <c r="M42" s="68">
        <v>0</v>
      </c>
      <c r="N42" s="43">
        <v>0</v>
      </c>
      <c r="O42" s="44">
        <v>0</v>
      </c>
      <c r="P42" s="74">
        <v>0</v>
      </c>
    </row>
    <row r="43" spans="1:16" s="3" customFormat="1" ht="15" customHeight="1" x14ac:dyDescent="0.2">
      <c r="A43" s="121"/>
      <c r="B43" s="124"/>
      <c r="C43" s="85" t="s">
        <v>9</v>
      </c>
      <c r="D43" s="46">
        <v>0</v>
      </c>
      <c r="E43" s="46">
        <v>0</v>
      </c>
      <c r="F43" s="46">
        <v>0</v>
      </c>
      <c r="G43" s="67">
        <v>0</v>
      </c>
      <c r="H43" s="87">
        <v>0</v>
      </c>
      <c r="I43" s="46">
        <v>0</v>
      </c>
      <c r="J43" s="75">
        <v>0</v>
      </c>
      <c r="K43" s="46">
        <v>0</v>
      </c>
      <c r="L43" s="46">
        <v>0</v>
      </c>
      <c r="M43" s="67">
        <v>0</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0</v>
      </c>
      <c r="E45" s="53">
        <v>0</v>
      </c>
      <c r="F45" s="44">
        <v>0</v>
      </c>
      <c r="G45" s="66">
        <v>0</v>
      </c>
      <c r="H45" s="43">
        <v>0</v>
      </c>
      <c r="I45" s="44">
        <v>0</v>
      </c>
      <c r="J45" s="74">
        <v>0</v>
      </c>
      <c r="K45" s="44">
        <v>0</v>
      </c>
      <c r="L45" s="44">
        <v>0</v>
      </c>
      <c r="M45" s="66">
        <v>0</v>
      </c>
      <c r="N45" s="43">
        <v>0</v>
      </c>
      <c r="O45" s="44">
        <v>0</v>
      </c>
      <c r="P45" s="74">
        <v>0</v>
      </c>
    </row>
    <row r="46" spans="1:16" ht="15" customHeight="1" x14ac:dyDescent="0.2">
      <c r="A46" s="120"/>
      <c r="B46" s="123"/>
      <c r="C46" s="84" t="s">
        <v>48</v>
      </c>
      <c r="D46" s="44">
        <v>0</v>
      </c>
      <c r="E46" s="53">
        <v>0</v>
      </c>
      <c r="F46" s="44">
        <v>0</v>
      </c>
      <c r="G46" s="66">
        <v>0</v>
      </c>
      <c r="H46" s="43">
        <v>0</v>
      </c>
      <c r="I46" s="44">
        <v>0</v>
      </c>
      <c r="J46" s="74">
        <v>0</v>
      </c>
      <c r="K46" s="44">
        <v>0</v>
      </c>
      <c r="L46" s="44">
        <v>0</v>
      </c>
      <c r="M46" s="66">
        <v>0</v>
      </c>
      <c r="N46" s="43">
        <v>0</v>
      </c>
      <c r="O46" s="44">
        <v>0</v>
      </c>
      <c r="P46" s="74">
        <v>0</v>
      </c>
    </row>
    <row r="47" spans="1:16" ht="15" customHeight="1" x14ac:dyDescent="0.2">
      <c r="A47" s="120"/>
      <c r="B47" s="123"/>
      <c r="C47" s="84" t="s">
        <v>49</v>
      </c>
      <c r="D47" s="44">
        <v>0</v>
      </c>
      <c r="E47" s="53">
        <v>0</v>
      </c>
      <c r="F47" s="44">
        <v>0</v>
      </c>
      <c r="G47" s="66">
        <v>0</v>
      </c>
      <c r="H47" s="43">
        <v>0</v>
      </c>
      <c r="I47" s="44">
        <v>0</v>
      </c>
      <c r="J47" s="74">
        <v>0</v>
      </c>
      <c r="K47" s="44">
        <v>0</v>
      </c>
      <c r="L47" s="44">
        <v>0</v>
      </c>
      <c r="M47" s="66">
        <v>0</v>
      </c>
      <c r="N47" s="43">
        <v>0</v>
      </c>
      <c r="O47" s="44">
        <v>0</v>
      </c>
      <c r="P47" s="74">
        <v>0</v>
      </c>
    </row>
    <row r="48" spans="1:16" ht="15" customHeight="1" x14ac:dyDescent="0.2">
      <c r="A48" s="120"/>
      <c r="B48" s="123"/>
      <c r="C48" s="84" t="s">
        <v>50</v>
      </c>
      <c r="D48" s="44">
        <v>0</v>
      </c>
      <c r="E48" s="53">
        <v>0</v>
      </c>
      <c r="F48" s="44">
        <v>0</v>
      </c>
      <c r="G48" s="66">
        <v>0</v>
      </c>
      <c r="H48" s="43">
        <v>0</v>
      </c>
      <c r="I48" s="44">
        <v>0</v>
      </c>
      <c r="J48" s="74">
        <v>0</v>
      </c>
      <c r="K48" s="44">
        <v>0</v>
      </c>
      <c r="L48" s="44">
        <v>0</v>
      </c>
      <c r="M48" s="66">
        <v>0</v>
      </c>
      <c r="N48" s="43">
        <v>0</v>
      </c>
      <c r="O48" s="44">
        <v>0</v>
      </c>
      <c r="P48" s="74">
        <v>0</v>
      </c>
    </row>
    <row r="49" spans="1:16" ht="15" customHeight="1" x14ac:dyDescent="0.2">
      <c r="A49" s="120"/>
      <c r="B49" s="123"/>
      <c r="C49" s="84" t="s">
        <v>51</v>
      </c>
      <c r="D49" s="44">
        <v>0</v>
      </c>
      <c r="E49" s="53">
        <v>0</v>
      </c>
      <c r="F49" s="44">
        <v>0</v>
      </c>
      <c r="G49" s="66">
        <v>0</v>
      </c>
      <c r="H49" s="43">
        <v>0</v>
      </c>
      <c r="I49" s="44">
        <v>0</v>
      </c>
      <c r="J49" s="74">
        <v>0</v>
      </c>
      <c r="K49" s="44">
        <v>0</v>
      </c>
      <c r="L49" s="44">
        <v>0</v>
      </c>
      <c r="M49" s="66">
        <v>0</v>
      </c>
      <c r="N49" s="43">
        <v>0</v>
      </c>
      <c r="O49" s="44">
        <v>0</v>
      </c>
      <c r="P49" s="74">
        <v>0</v>
      </c>
    </row>
    <row r="50" spans="1:16" s="3" customFormat="1" ht="15" customHeight="1" x14ac:dyDescent="0.2">
      <c r="A50" s="120"/>
      <c r="B50" s="123"/>
      <c r="C50" s="84" t="s">
        <v>52</v>
      </c>
      <c r="D50" s="35">
        <v>0</v>
      </c>
      <c r="E50" s="55">
        <v>0</v>
      </c>
      <c r="F50" s="35">
        <v>0</v>
      </c>
      <c r="G50" s="68">
        <v>0</v>
      </c>
      <c r="H50" s="43">
        <v>0</v>
      </c>
      <c r="I50" s="44">
        <v>0</v>
      </c>
      <c r="J50" s="74">
        <v>0</v>
      </c>
      <c r="K50" s="35">
        <v>0</v>
      </c>
      <c r="L50" s="35">
        <v>0</v>
      </c>
      <c r="M50" s="68">
        <v>0</v>
      </c>
      <c r="N50" s="43">
        <v>0</v>
      </c>
      <c r="O50" s="44">
        <v>0</v>
      </c>
      <c r="P50" s="74">
        <v>0</v>
      </c>
    </row>
    <row r="51" spans="1:16" ht="15" customHeight="1" x14ac:dyDescent="0.2">
      <c r="A51" s="120"/>
      <c r="B51" s="123"/>
      <c r="C51" s="84" t="s">
        <v>53</v>
      </c>
      <c r="D51" s="44">
        <v>0</v>
      </c>
      <c r="E51" s="53">
        <v>0</v>
      </c>
      <c r="F51" s="44">
        <v>0</v>
      </c>
      <c r="G51" s="66">
        <v>0</v>
      </c>
      <c r="H51" s="43">
        <v>0</v>
      </c>
      <c r="I51" s="44">
        <v>0</v>
      </c>
      <c r="J51" s="74">
        <v>0</v>
      </c>
      <c r="K51" s="44">
        <v>0</v>
      </c>
      <c r="L51" s="44">
        <v>0</v>
      </c>
      <c r="M51" s="66">
        <v>0</v>
      </c>
      <c r="N51" s="43">
        <v>0</v>
      </c>
      <c r="O51" s="44">
        <v>0</v>
      </c>
      <c r="P51" s="74">
        <v>0</v>
      </c>
    </row>
    <row r="52" spans="1:16" ht="15" customHeight="1" x14ac:dyDescent="0.2">
      <c r="A52" s="120"/>
      <c r="B52" s="123"/>
      <c r="C52" s="84" t="s">
        <v>54</v>
      </c>
      <c r="D52" s="44">
        <v>0</v>
      </c>
      <c r="E52" s="53">
        <v>0</v>
      </c>
      <c r="F52" s="44">
        <v>0</v>
      </c>
      <c r="G52" s="66">
        <v>0</v>
      </c>
      <c r="H52" s="43">
        <v>0</v>
      </c>
      <c r="I52" s="44">
        <v>0</v>
      </c>
      <c r="J52" s="74">
        <v>0</v>
      </c>
      <c r="K52" s="44">
        <v>0</v>
      </c>
      <c r="L52" s="44">
        <v>0</v>
      </c>
      <c r="M52" s="66">
        <v>0</v>
      </c>
      <c r="N52" s="43">
        <v>0</v>
      </c>
      <c r="O52" s="44">
        <v>0</v>
      </c>
      <c r="P52" s="74">
        <v>0</v>
      </c>
    </row>
    <row r="53" spans="1:16" ht="15" customHeight="1" x14ac:dyDescent="0.2">
      <c r="A53" s="120"/>
      <c r="B53" s="123"/>
      <c r="C53" s="84" t="s">
        <v>55</v>
      </c>
      <c r="D53" s="44">
        <v>0</v>
      </c>
      <c r="E53" s="53">
        <v>0</v>
      </c>
      <c r="F53" s="44">
        <v>0</v>
      </c>
      <c r="G53" s="66">
        <v>0</v>
      </c>
      <c r="H53" s="43">
        <v>0</v>
      </c>
      <c r="I53" s="44">
        <v>0</v>
      </c>
      <c r="J53" s="74">
        <v>0</v>
      </c>
      <c r="K53" s="44">
        <v>0</v>
      </c>
      <c r="L53" s="44">
        <v>0</v>
      </c>
      <c r="M53" s="66">
        <v>0</v>
      </c>
      <c r="N53" s="43">
        <v>0</v>
      </c>
      <c r="O53" s="44">
        <v>0</v>
      </c>
      <c r="P53" s="74">
        <v>0</v>
      </c>
    </row>
    <row r="54" spans="1:16" s="3" customFormat="1" ht="15" customHeight="1" x14ac:dyDescent="0.2">
      <c r="A54" s="120"/>
      <c r="B54" s="123"/>
      <c r="C54" s="84" t="s">
        <v>56</v>
      </c>
      <c r="D54" s="35">
        <v>0</v>
      </c>
      <c r="E54" s="55">
        <v>0</v>
      </c>
      <c r="F54" s="35">
        <v>0</v>
      </c>
      <c r="G54" s="68">
        <v>0</v>
      </c>
      <c r="H54" s="43">
        <v>0</v>
      </c>
      <c r="I54" s="44">
        <v>0</v>
      </c>
      <c r="J54" s="74">
        <v>0</v>
      </c>
      <c r="K54" s="35">
        <v>0</v>
      </c>
      <c r="L54" s="35">
        <v>0</v>
      </c>
      <c r="M54" s="68">
        <v>0</v>
      </c>
      <c r="N54" s="43">
        <v>0</v>
      </c>
      <c r="O54" s="44">
        <v>0</v>
      </c>
      <c r="P54" s="74">
        <v>0</v>
      </c>
    </row>
    <row r="55" spans="1:16" s="3" customFormat="1" ht="15" customHeight="1" x14ac:dyDescent="0.2">
      <c r="A55" s="121"/>
      <c r="B55" s="124"/>
      <c r="C55" s="85" t="s">
        <v>9</v>
      </c>
      <c r="D55" s="46">
        <v>0</v>
      </c>
      <c r="E55" s="54">
        <v>0</v>
      </c>
      <c r="F55" s="46">
        <v>0</v>
      </c>
      <c r="G55" s="67">
        <v>0</v>
      </c>
      <c r="H55" s="87">
        <v>0</v>
      </c>
      <c r="I55" s="46">
        <v>0</v>
      </c>
      <c r="J55" s="75">
        <v>0</v>
      </c>
      <c r="K55" s="46">
        <v>0</v>
      </c>
      <c r="L55" s="46">
        <v>0</v>
      </c>
      <c r="M55" s="67">
        <v>0</v>
      </c>
      <c r="N55" s="87">
        <v>0</v>
      </c>
      <c r="O55" s="46">
        <v>0</v>
      </c>
      <c r="P55" s="75">
        <v>0</v>
      </c>
    </row>
    <row r="56" spans="1:16" ht="15" customHeight="1" x14ac:dyDescent="0.2">
      <c r="A56" s="119">
        <v>5</v>
      </c>
      <c r="B56" s="122" t="s">
        <v>60</v>
      </c>
      <c r="C56" s="84" t="s">
        <v>46</v>
      </c>
      <c r="D56" s="44">
        <v>0</v>
      </c>
      <c r="E56" s="53">
        <v>0</v>
      </c>
      <c r="F56" s="44">
        <v>0</v>
      </c>
      <c r="G56" s="66">
        <v>0</v>
      </c>
      <c r="H56" s="43">
        <v>0</v>
      </c>
      <c r="I56" s="44">
        <v>0</v>
      </c>
      <c r="J56" s="74">
        <v>0</v>
      </c>
      <c r="K56" s="44">
        <v>0</v>
      </c>
      <c r="L56" s="44">
        <v>0</v>
      </c>
      <c r="M56" s="66">
        <v>0</v>
      </c>
      <c r="N56" s="43">
        <v>0</v>
      </c>
      <c r="O56" s="44">
        <v>0</v>
      </c>
      <c r="P56" s="74">
        <v>0</v>
      </c>
    </row>
    <row r="57" spans="1:16" ht="15" customHeight="1" x14ac:dyDescent="0.2">
      <c r="A57" s="120"/>
      <c r="B57" s="123"/>
      <c r="C57" s="84" t="s">
        <v>47</v>
      </c>
      <c r="D57" s="44">
        <v>0</v>
      </c>
      <c r="E57" s="53">
        <v>0</v>
      </c>
      <c r="F57" s="44">
        <v>0</v>
      </c>
      <c r="G57" s="66">
        <v>0</v>
      </c>
      <c r="H57" s="43">
        <v>0</v>
      </c>
      <c r="I57" s="44">
        <v>0</v>
      </c>
      <c r="J57" s="74">
        <v>0</v>
      </c>
      <c r="K57" s="44">
        <v>0</v>
      </c>
      <c r="L57" s="44">
        <v>0</v>
      </c>
      <c r="M57" s="66">
        <v>0</v>
      </c>
      <c r="N57" s="43">
        <v>0</v>
      </c>
      <c r="O57" s="44">
        <v>0</v>
      </c>
      <c r="P57" s="74">
        <v>0</v>
      </c>
    </row>
    <row r="58" spans="1:16" ht="15" customHeight="1" x14ac:dyDescent="0.2">
      <c r="A58" s="120"/>
      <c r="B58" s="123"/>
      <c r="C58" s="84" t="s">
        <v>48</v>
      </c>
      <c r="D58" s="44">
        <v>0</v>
      </c>
      <c r="E58" s="53">
        <v>0</v>
      </c>
      <c r="F58" s="44">
        <v>0</v>
      </c>
      <c r="G58" s="66">
        <v>0</v>
      </c>
      <c r="H58" s="43">
        <v>0</v>
      </c>
      <c r="I58" s="44">
        <v>0</v>
      </c>
      <c r="J58" s="74">
        <v>0</v>
      </c>
      <c r="K58" s="44">
        <v>0</v>
      </c>
      <c r="L58" s="44">
        <v>0</v>
      </c>
      <c r="M58" s="66">
        <v>0</v>
      </c>
      <c r="N58" s="43">
        <v>0</v>
      </c>
      <c r="O58" s="44">
        <v>0</v>
      </c>
      <c r="P58" s="74">
        <v>0</v>
      </c>
    </row>
    <row r="59" spans="1:16" ht="15" customHeight="1" x14ac:dyDescent="0.2">
      <c r="A59" s="120"/>
      <c r="B59" s="123"/>
      <c r="C59" s="84" t="s">
        <v>49</v>
      </c>
      <c r="D59" s="44">
        <v>0</v>
      </c>
      <c r="E59" s="53">
        <v>0</v>
      </c>
      <c r="F59" s="44">
        <v>0</v>
      </c>
      <c r="G59" s="66">
        <v>0</v>
      </c>
      <c r="H59" s="43">
        <v>0</v>
      </c>
      <c r="I59" s="44">
        <v>0</v>
      </c>
      <c r="J59" s="74">
        <v>0</v>
      </c>
      <c r="K59" s="44">
        <v>0</v>
      </c>
      <c r="L59" s="44">
        <v>0</v>
      </c>
      <c r="M59" s="66">
        <v>0</v>
      </c>
      <c r="N59" s="43">
        <v>0</v>
      </c>
      <c r="O59" s="44">
        <v>0</v>
      </c>
      <c r="P59" s="74">
        <v>0</v>
      </c>
    </row>
    <row r="60" spans="1:16" ht="15" customHeight="1" x14ac:dyDescent="0.2">
      <c r="A60" s="120"/>
      <c r="B60" s="123"/>
      <c r="C60" s="84" t="s">
        <v>50</v>
      </c>
      <c r="D60" s="44">
        <v>0</v>
      </c>
      <c r="E60" s="53">
        <v>0</v>
      </c>
      <c r="F60" s="44">
        <v>0</v>
      </c>
      <c r="G60" s="66">
        <v>0</v>
      </c>
      <c r="H60" s="43">
        <v>0</v>
      </c>
      <c r="I60" s="44">
        <v>0</v>
      </c>
      <c r="J60" s="74">
        <v>0</v>
      </c>
      <c r="K60" s="44">
        <v>0</v>
      </c>
      <c r="L60" s="44">
        <v>0</v>
      </c>
      <c r="M60" s="66">
        <v>0</v>
      </c>
      <c r="N60" s="43">
        <v>0</v>
      </c>
      <c r="O60" s="44">
        <v>0</v>
      </c>
      <c r="P60" s="74">
        <v>0</v>
      </c>
    </row>
    <row r="61" spans="1:16" ht="15" customHeight="1" x14ac:dyDescent="0.2">
      <c r="A61" s="120"/>
      <c r="B61" s="123"/>
      <c r="C61" s="84" t="s">
        <v>51</v>
      </c>
      <c r="D61" s="44">
        <v>0</v>
      </c>
      <c r="E61" s="53">
        <v>0</v>
      </c>
      <c r="F61" s="44">
        <v>0</v>
      </c>
      <c r="G61" s="66">
        <v>0</v>
      </c>
      <c r="H61" s="43">
        <v>0</v>
      </c>
      <c r="I61" s="44">
        <v>0</v>
      </c>
      <c r="J61" s="74">
        <v>0</v>
      </c>
      <c r="K61" s="44">
        <v>0</v>
      </c>
      <c r="L61" s="44">
        <v>0</v>
      </c>
      <c r="M61" s="66">
        <v>0</v>
      </c>
      <c r="N61" s="43">
        <v>0</v>
      </c>
      <c r="O61" s="44">
        <v>0</v>
      </c>
      <c r="P61" s="74">
        <v>0</v>
      </c>
    </row>
    <row r="62" spans="1:16" s="3" customFormat="1" ht="15" customHeight="1" x14ac:dyDescent="0.2">
      <c r="A62" s="120"/>
      <c r="B62" s="123"/>
      <c r="C62" s="84" t="s">
        <v>52</v>
      </c>
      <c r="D62" s="35">
        <v>0</v>
      </c>
      <c r="E62" s="55">
        <v>0</v>
      </c>
      <c r="F62" s="35">
        <v>0</v>
      </c>
      <c r="G62" s="68">
        <v>0</v>
      </c>
      <c r="H62" s="43">
        <v>0</v>
      </c>
      <c r="I62" s="44">
        <v>0</v>
      </c>
      <c r="J62" s="74">
        <v>0</v>
      </c>
      <c r="K62" s="35">
        <v>0</v>
      </c>
      <c r="L62" s="35">
        <v>0</v>
      </c>
      <c r="M62" s="68">
        <v>0</v>
      </c>
      <c r="N62" s="43">
        <v>0</v>
      </c>
      <c r="O62" s="44">
        <v>0</v>
      </c>
      <c r="P62" s="74">
        <v>0</v>
      </c>
    </row>
    <row r="63" spans="1:16" ht="15" customHeight="1" x14ac:dyDescent="0.2">
      <c r="A63" s="120"/>
      <c r="B63" s="123"/>
      <c r="C63" s="84" t="s">
        <v>53</v>
      </c>
      <c r="D63" s="44">
        <v>0</v>
      </c>
      <c r="E63" s="53">
        <v>0</v>
      </c>
      <c r="F63" s="44">
        <v>0</v>
      </c>
      <c r="G63" s="66">
        <v>0</v>
      </c>
      <c r="H63" s="43">
        <v>0</v>
      </c>
      <c r="I63" s="44">
        <v>0</v>
      </c>
      <c r="J63" s="74">
        <v>0</v>
      </c>
      <c r="K63" s="44">
        <v>0</v>
      </c>
      <c r="L63" s="44">
        <v>0</v>
      </c>
      <c r="M63" s="66">
        <v>0</v>
      </c>
      <c r="N63" s="43">
        <v>0</v>
      </c>
      <c r="O63" s="44">
        <v>0</v>
      </c>
      <c r="P63" s="74">
        <v>0</v>
      </c>
    </row>
    <row r="64" spans="1:16" ht="15" customHeight="1" x14ac:dyDescent="0.2">
      <c r="A64" s="120"/>
      <c r="B64" s="123"/>
      <c r="C64" s="84" t="s">
        <v>54</v>
      </c>
      <c r="D64" s="44">
        <v>0</v>
      </c>
      <c r="E64" s="53">
        <v>0</v>
      </c>
      <c r="F64" s="44">
        <v>0</v>
      </c>
      <c r="G64" s="66">
        <v>0</v>
      </c>
      <c r="H64" s="43">
        <v>0</v>
      </c>
      <c r="I64" s="44">
        <v>0</v>
      </c>
      <c r="J64" s="74">
        <v>0</v>
      </c>
      <c r="K64" s="44">
        <v>0</v>
      </c>
      <c r="L64" s="44">
        <v>0</v>
      </c>
      <c r="M64" s="66">
        <v>0</v>
      </c>
      <c r="N64" s="43">
        <v>0</v>
      </c>
      <c r="O64" s="44">
        <v>0</v>
      </c>
      <c r="P64" s="74">
        <v>0</v>
      </c>
    </row>
    <row r="65" spans="1:16" ht="15" customHeight="1" x14ac:dyDescent="0.2">
      <c r="A65" s="120"/>
      <c r="B65" s="123"/>
      <c r="C65" s="84" t="s">
        <v>55</v>
      </c>
      <c r="D65" s="44">
        <v>0</v>
      </c>
      <c r="E65" s="53">
        <v>0</v>
      </c>
      <c r="F65" s="44">
        <v>0</v>
      </c>
      <c r="G65" s="66">
        <v>0</v>
      </c>
      <c r="H65" s="43">
        <v>0</v>
      </c>
      <c r="I65" s="44">
        <v>0</v>
      </c>
      <c r="J65" s="74">
        <v>0</v>
      </c>
      <c r="K65" s="44">
        <v>0</v>
      </c>
      <c r="L65" s="44">
        <v>0</v>
      </c>
      <c r="M65" s="66">
        <v>0</v>
      </c>
      <c r="N65" s="43">
        <v>0</v>
      </c>
      <c r="O65" s="44">
        <v>0</v>
      </c>
      <c r="P65" s="74">
        <v>0</v>
      </c>
    </row>
    <row r="66" spans="1:16" s="3" customFormat="1" ht="15" customHeight="1" x14ac:dyDescent="0.2">
      <c r="A66" s="120"/>
      <c r="B66" s="123"/>
      <c r="C66" s="84" t="s">
        <v>56</v>
      </c>
      <c r="D66" s="35">
        <v>0</v>
      </c>
      <c r="E66" s="55">
        <v>0</v>
      </c>
      <c r="F66" s="35">
        <v>0</v>
      </c>
      <c r="G66" s="68">
        <v>0</v>
      </c>
      <c r="H66" s="43">
        <v>0</v>
      </c>
      <c r="I66" s="44">
        <v>0</v>
      </c>
      <c r="J66" s="74">
        <v>0</v>
      </c>
      <c r="K66" s="35">
        <v>0</v>
      </c>
      <c r="L66" s="35">
        <v>0</v>
      </c>
      <c r="M66" s="68">
        <v>0</v>
      </c>
      <c r="N66" s="43">
        <v>0</v>
      </c>
      <c r="O66" s="44">
        <v>0</v>
      </c>
      <c r="P66" s="74">
        <v>0</v>
      </c>
    </row>
    <row r="67" spans="1:16" s="3" customFormat="1" ht="15" customHeight="1" x14ac:dyDescent="0.2">
      <c r="A67" s="121"/>
      <c r="B67" s="124"/>
      <c r="C67" s="85" t="s">
        <v>9</v>
      </c>
      <c r="D67" s="46">
        <v>0</v>
      </c>
      <c r="E67" s="54">
        <v>0</v>
      </c>
      <c r="F67" s="46">
        <v>0</v>
      </c>
      <c r="G67" s="67">
        <v>0</v>
      </c>
      <c r="H67" s="87">
        <v>0</v>
      </c>
      <c r="I67" s="46">
        <v>0</v>
      </c>
      <c r="J67" s="75">
        <v>0</v>
      </c>
      <c r="K67" s="46">
        <v>0</v>
      </c>
      <c r="L67" s="46">
        <v>0</v>
      </c>
      <c r="M67" s="67">
        <v>0</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70" priority="30" operator="notEqual">
      <formula>H8+K8+N8</formula>
    </cfRule>
  </conditionalFormatting>
  <conditionalFormatting sqref="D20:D30">
    <cfRule type="cellIs" dxfId="69" priority="29" operator="notEqual">
      <formula>H20+K20+N20</formula>
    </cfRule>
  </conditionalFormatting>
  <conditionalFormatting sqref="D32:D42">
    <cfRule type="cellIs" dxfId="68" priority="28" operator="notEqual">
      <formula>H32+K32+N32</formula>
    </cfRule>
  </conditionalFormatting>
  <conditionalFormatting sqref="D44:D54">
    <cfRule type="cellIs" dxfId="67" priority="27" operator="notEqual">
      <formula>H44+K44+N44</formula>
    </cfRule>
  </conditionalFormatting>
  <conditionalFormatting sqref="D56:D66">
    <cfRule type="cellIs" dxfId="66" priority="26" operator="notEqual">
      <formula>H56+K56+N56</formula>
    </cfRule>
  </conditionalFormatting>
  <conditionalFormatting sqref="D19">
    <cfRule type="cellIs" dxfId="65" priority="25" operator="notEqual">
      <formula>SUM(D8:D18)</formula>
    </cfRule>
  </conditionalFormatting>
  <conditionalFormatting sqref="D31">
    <cfRule type="cellIs" dxfId="64" priority="24" operator="notEqual">
      <formula>H31+K31+N31</formula>
    </cfRule>
  </conditionalFormatting>
  <conditionalFormatting sqref="D31">
    <cfRule type="cellIs" dxfId="63" priority="23" operator="notEqual">
      <formula>SUM(D20:D30)</formula>
    </cfRule>
  </conditionalFormatting>
  <conditionalFormatting sqref="D43">
    <cfRule type="cellIs" dxfId="62" priority="22" operator="notEqual">
      <formula>H43+K43+N43</formula>
    </cfRule>
  </conditionalFormatting>
  <conditionalFormatting sqref="D43">
    <cfRule type="cellIs" dxfId="61" priority="21" operator="notEqual">
      <formula>SUM(D32:D42)</formula>
    </cfRule>
  </conditionalFormatting>
  <conditionalFormatting sqref="D55">
    <cfRule type="cellIs" dxfId="60" priority="20" operator="notEqual">
      <formula>H55+K55+N55</formula>
    </cfRule>
  </conditionalFormatting>
  <conditionalFormatting sqref="D55">
    <cfRule type="cellIs" dxfId="59" priority="19" operator="notEqual">
      <formula>SUM(D44:D54)</formula>
    </cfRule>
  </conditionalFormatting>
  <conditionalFormatting sqref="D67">
    <cfRule type="cellIs" dxfId="58" priority="18" operator="notEqual">
      <formula>H67+K67+N67</formula>
    </cfRule>
  </conditionalFormatting>
  <conditionalFormatting sqref="D67">
    <cfRule type="cellIs" dxfId="57" priority="17" operator="notEqual">
      <formula>SUM(D56:D66)</formula>
    </cfRule>
  </conditionalFormatting>
  <conditionalFormatting sqref="H19">
    <cfRule type="cellIs" dxfId="56" priority="16" operator="notEqual">
      <formula>SUM(H8:H18)</formula>
    </cfRule>
  </conditionalFormatting>
  <conditionalFormatting sqref="K19">
    <cfRule type="cellIs" dxfId="55" priority="15" operator="notEqual">
      <formula>SUM(K8:K18)</formula>
    </cfRule>
  </conditionalFormatting>
  <conditionalFormatting sqref="N19">
    <cfRule type="cellIs" dxfId="54" priority="14" operator="notEqual">
      <formula>SUM(N8:N18)</formula>
    </cfRule>
  </conditionalFormatting>
  <conditionalFormatting sqref="H31">
    <cfRule type="cellIs" dxfId="53" priority="13" operator="notEqual">
      <formula>SUM(H20:H30)</formula>
    </cfRule>
  </conditionalFormatting>
  <conditionalFormatting sqref="K31">
    <cfRule type="cellIs" dxfId="52" priority="12" operator="notEqual">
      <formula>SUM(K20:K30)</formula>
    </cfRule>
  </conditionalFormatting>
  <conditionalFormatting sqref="N31">
    <cfRule type="cellIs" dxfId="51" priority="11" operator="notEqual">
      <formula>SUM(N20:N30)</formula>
    </cfRule>
  </conditionalFormatting>
  <conditionalFormatting sqref="H43">
    <cfRule type="cellIs" dxfId="50" priority="10" operator="notEqual">
      <formula>SUM(H32:H42)</formula>
    </cfRule>
  </conditionalFormatting>
  <conditionalFormatting sqref="K43">
    <cfRule type="cellIs" dxfId="49" priority="9" operator="notEqual">
      <formula>SUM(K32:K42)</formula>
    </cfRule>
  </conditionalFormatting>
  <conditionalFormatting sqref="N43">
    <cfRule type="cellIs" dxfId="48" priority="8" operator="notEqual">
      <formula>SUM(N32:N42)</formula>
    </cfRule>
  </conditionalFormatting>
  <conditionalFormatting sqref="H55">
    <cfRule type="cellIs" dxfId="47" priority="7" operator="notEqual">
      <formula>SUM(H44:H54)</formula>
    </cfRule>
  </conditionalFormatting>
  <conditionalFormatting sqref="K55">
    <cfRule type="cellIs" dxfId="46" priority="6" operator="notEqual">
      <formula>SUM(K44:K54)</formula>
    </cfRule>
  </conditionalFormatting>
  <conditionalFormatting sqref="N55">
    <cfRule type="cellIs" dxfId="45" priority="5" operator="notEqual">
      <formula>SUM(N44:N54)</formula>
    </cfRule>
  </conditionalFormatting>
  <conditionalFormatting sqref="H67">
    <cfRule type="cellIs" dxfId="44" priority="4" operator="notEqual">
      <formula>SUM(H56:H66)</formula>
    </cfRule>
  </conditionalFormatting>
  <conditionalFormatting sqref="K67">
    <cfRule type="cellIs" dxfId="43" priority="3" operator="notEqual">
      <formula>SUM(K56:K66)</formula>
    </cfRule>
  </conditionalFormatting>
  <conditionalFormatting sqref="N67">
    <cfRule type="cellIs" dxfId="42" priority="2" operator="notEqual">
      <formula>SUM(N56:N66)</formula>
    </cfRule>
  </conditionalFormatting>
  <conditionalFormatting sqref="D32:D43">
    <cfRule type="cellIs" dxfId="4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4:M30"/>
  <sheetViews>
    <sheetView workbookViewId="0"/>
  </sheetViews>
  <sheetFormatPr baseColWidth="10" defaultColWidth="15.6640625" defaultRowHeight="11.25" x14ac:dyDescent="0.2"/>
  <cols>
    <col min="1" max="1" width="6.6640625" style="6" customWidth="1"/>
    <col min="2" max="2" width="35.83203125" style="8" customWidth="1"/>
    <col min="3" max="3" width="50.83203125" style="6" customWidth="1"/>
    <col min="4" max="254" width="15.6640625" style="6"/>
    <col min="255" max="255" width="6.6640625" style="6" customWidth="1"/>
    <col min="256" max="256" width="33.5" style="6" bestFit="1" customWidth="1"/>
    <col min="257" max="257" width="1.6640625" style="6" customWidth="1"/>
    <col min="258" max="258" width="60" style="6" bestFit="1" customWidth="1"/>
    <col min="259" max="510" width="15.6640625" style="6"/>
    <col min="511" max="511" width="6.6640625" style="6" customWidth="1"/>
    <col min="512" max="512" width="33.5" style="6" bestFit="1" customWidth="1"/>
    <col min="513" max="513" width="1.6640625" style="6" customWidth="1"/>
    <col min="514" max="514" width="60" style="6" bestFit="1" customWidth="1"/>
    <col min="515" max="766" width="15.6640625" style="6"/>
    <col min="767" max="767" width="6.6640625" style="6" customWidth="1"/>
    <col min="768" max="768" width="33.5" style="6" bestFit="1" customWidth="1"/>
    <col min="769" max="769" width="1.6640625" style="6" customWidth="1"/>
    <col min="770" max="770" width="60" style="6" bestFit="1" customWidth="1"/>
    <col min="771" max="1022" width="15.6640625" style="6"/>
    <col min="1023" max="1023" width="6.6640625" style="6" customWidth="1"/>
    <col min="1024" max="1024" width="33.5" style="6" bestFit="1" customWidth="1"/>
    <col min="1025" max="1025" width="1.6640625" style="6" customWidth="1"/>
    <col min="1026" max="1026" width="60" style="6" bestFit="1" customWidth="1"/>
    <col min="1027" max="1278" width="15.6640625" style="6"/>
    <col min="1279" max="1279" width="6.6640625" style="6" customWidth="1"/>
    <col min="1280" max="1280" width="33.5" style="6" bestFit="1" customWidth="1"/>
    <col min="1281" max="1281" width="1.6640625" style="6" customWidth="1"/>
    <col min="1282" max="1282" width="60" style="6" bestFit="1" customWidth="1"/>
    <col min="1283" max="1534" width="15.6640625" style="6"/>
    <col min="1535" max="1535" width="6.6640625" style="6" customWidth="1"/>
    <col min="1536" max="1536" width="33.5" style="6" bestFit="1" customWidth="1"/>
    <col min="1537" max="1537" width="1.6640625" style="6" customWidth="1"/>
    <col min="1538" max="1538" width="60" style="6" bestFit="1" customWidth="1"/>
    <col min="1539" max="1790" width="15.6640625" style="6"/>
    <col min="1791" max="1791" width="6.6640625" style="6" customWidth="1"/>
    <col min="1792" max="1792" width="33.5" style="6" bestFit="1" customWidth="1"/>
    <col min="1793" max="1793" width="1.6640625" style="6" customWidth="1"/>
    <col min="1794" max="1794" width="60" style="6" bestFit="1" customWidth="1"/>
    <col min="1795" max="2046" width="15.6640625" style="6"/>
    <col min="2047" max="2047" width="6.6640625" style="6" customWidth="1"/>
    <col min="2048" max="2048" width="33.5" style="6" bestFit="1" customWidth="1"/>
    <col min="2049" max="2049" width="1.6640625" style="6" customWidth="1"/>
    <col min="2050" max="2050" width="60" style="6" bestFit="1" customWidth="1"/>
    <col min="2051" max="2302" width="15.6640625" style="6"/>
    <col min="2303" max="2303" width="6.6640625" style="6" customWidth="1"/>
    <col min="2304" max="2304" width="33.5" style="6" bestFit="1" customWidth="1"/>
    <col min="2305" max="2305" width="1.6640625" style="6" customWidth="1"/>
    <col min="2306" max="2306" width="60" style="6" bestFit="1" customWidth="1"/>
    <col min="2307" max="2558" width="15.6640625" style="6"/>
    <col min="2559" max="2559" width="6.6640625" style="6" customWidth="1"/>
    <col min="2560" max="2560" width="33.5" style="6" bestFit="1" customWidth="1"/>
    <col min="2561" max="2561" width="1.6640625" style="6" customWidth="1"/>
    <col min="2562" max="2562" width="60" style="6" bestFit="1" customWidth="1"/>
    <col min="2563" max="2814" width="15.6640625" style="6"/>
    <col min="2815" max="2815" width="6.6640625" style="6" customWidth="1"/>
    <col min="2816" max="2816" width="33.5" style="6" bestFit="1" customWidth="1"/>
    <col min="2817" max="2817" width="1.6640625" style="6" customWidth="1"/>
    <col min="2818" max="2818" width="60" style="6" bestFit="1" customWidth="1"/>
    <col min="2819" max="3070" width="15.6640625" style="6"/>
    <col min="3071" max="3071" width="6.6640625" style="6" customWidth="1"/>
    <col min="3072" max="3072" width="33.5" style="6" bestFit="1" customWidth="1"/>
    <col min="3073" max="3073" width="1.6640625" style="6" customWidth="1"/>
    <col min="3074" max="3074" width="60" style="6" bestFit="1" customWidth="1"/>
    <col min="3075" max="3326" width="15.6640625" style="6"/>
    <col min="3327" max="3327" width="6.6640625" style="6" customWidth="1"/>
    <col min="3328" max="3328" width="33.5" style="6" bestFit="1" customWidth="1"/>
    <col min="3329" max="3329" width="1.6640625" style="6" customWidth="1"/>
    <col min="3330" max="3330" width="60" style="6" bestFit="1" customWidth="1"/>
    <col min="3331" max="3582" width="15.6640625" style="6"/>
    <col min="3583" max="3583" width="6.6640625" style="6" customWidth="1"/>
    <col min="3584" max="3584" width="33.5" style="6" bestFit="1" customWidth="1"/>
    <col min="3585" max="3585" width="1.6640625" style="6" customWidth="1"/>
    <col min="3586" max="3586" width="60" style="6" bestFit="1" customWidth="1"/>
    <col min="3587" max="3838" width="15.6640625" style="6"/>
    <col min="3839" max="3839" width="6.6640625" style="6" customWidth="1"/>
    <col min="3840" max="3840" width="33.5" style="6" bestFit="1" customWidth="1"/>
    <col min="3841" max="3841" width="1.6640625" style="6" customWidth="1"/>
    <col min="3842" max="3842" width="60" style="6" bestFit="1" customWidth="1"/>
    <col min="3843" max="4094" width="15.6640625" style="6"/>
    <col min="4095" max="4095" width="6.6640625" style="6" customWidth="1"/>
    <col min="4096" max="4096" width="33.5" style="6" bestFit="1" customWidth="1"/>
    <col min="4097" max="4097" width="1.6640625" style="6" customWidth="1"/>
    <col min="4098" max="4098" width="60" style="6" bestFit="1" customWidth="1"/>
    <col min="4099" max="4350" width="15.6640625" style="6"/>
    <col min="4351" max="4351" width="6.6640625" style="6" customWidth="1"/>
    <col min="4352" max="4352" width="33.5" style="6" bestFit="1" customWidth="1"/>
    <col min="4353" max="4353" width="1.6640625" style="6" customWidth="1"/>
    <col min="4354" max="4354" width="60" style="6" bestFit="1" customWidth="1"/>
    <col min="4355" max="4606" width="15.6640625" style="6"/>
    <col min="4607" max="4607" width="6.6640625" style="6" customWidth="1"/>
    <col min="4608" max="4608" width="33.5" style="6" bestFit="1" customWidth="1"/>
    <col min="4609" max="4609" width="1.6640625" style="6" customWidth="1"/>
    <col min="4610" max="4610" width="60" style="6" bestFit="1" customWidth="1"/>
    <col min="4611" max="4862" width="15.6640625" style="6"/>
    <col min="4863" max="4863" width="6.6640625" style="6" customWidth="1"/>
    <col min="4864" max="4864" width="33.5" style="6" bestFit="1" customWidth="1"/>
    <col min="4865" max="4865" width="1.6640625" style="6" customWidth="1"/>
    <col min="4866" max="4866" width="60" style="6" bestFit="1" customWidth="1"/>
    <col min="4867" max="5118" width="15.6640625" style="6"/>
    <col min="5119" max="5119" width="6.6640625" style="6" customWidth="1"/>
    <col min="5120" max="5120" width="33.5" style="6" bestFit="1" customWidth="1"/>
    <col min="5121" max="5121" width="1.6640625" style="6" customWidth="1"/>
    <col min="5122" max="5122" width="60" style="6" bestFit="1" customWidth="1"/>
    <col min="5123" max="5374" width="15.6640625" style="6"/>
    <col min="5375" max="5375" width="6.6640625" style="6" customWidth="1"/>
    <col min="5376" max="5376" width="33.5" style="6" bestFit="1" customWidth="1"/>
    <col min="5377" max="5377" width="1.6640625" style="6" customWidth="1"/>
    <col min="5378" max="5378" width="60" style="6" bestFit="1" customWidth="1"/>
    <col min="5379" max="5630" width="15.6640625" style="6"/>
    <col min="5631" max="5631" width="6.6640625" style="6" customWidth="1"/>
    <col min="5632" max="5632" width="33.5" style="6" bestFit="1" customWidth="1"/>
    <col min="5633" max="5633" width="1.6640625" style="6" customWidth="1"/>
    <col min="5634" max="5634" width="60" style="6" bestFit="1" customWidth="1"/>
    <col min="5635" max="5886" width="15.6640625" style="6"/>
    <col min="5887" max="5887" width="6.6640625" style="6" customWidth="1"/>
    <col min="5888" max="5888" width="33.5" style="6" bestFit="1" customWidth="1"/>
    <col min="5889" max="5889" width="1.6640625" style="6" customWidth="1"/>
    <col min="5890" max="5890" width="60" style="6" bestFit="1" customWidth="1"/>
    <col min="5891" max="6142" width="15.6640625" style="6"/>
    <col min="6143" max="6143" width="6.6640625" style="6" customWidth="1"/>
    <col min="6144" max="6144" width="33.5" style="6" bestFit="1" customWidth="1"/>
    <col min="6145" max="6145" width="1.6640625" style="6" customWidth="1"/>
    <col min="6146" max="6146" width="60" style="6" bestFit="1" customWidth="1"/>
    <col min="6147" max="6398" width="15.6640625" style="6"/>
    <col min="6399" max="6399" width="6.6640625" style="6" customWidth="1"/>
    <col min="6400" max="6400" width="33.5" style="6" bestFit="1" customWidth="1"/>
    <col min="6401" max="6401" width="1.6640625" style="6" customWidth="1"/>
    <col min="6402" max="6402" width="60" style="6" bestFit="1" customWidth="1"/>
    <col min="6403" max="6654" width="15.6640625" style="6"/>
    <col min="6655" max="6655" width="6.6640625" style="6" customWidth="1"/>
    <col min="6656" max="6656" width="33.5" style="6" bestFit="1" customWidth="1"/>
    <col min="6657" max="6657" width="1.6640625" style="6" customWidth="1"/>
    <col min="6658" max="6658" width="60" style="6" bestFit="1" customWidth="1"/>
    <col min="6659" max="6910" width="15.6640625" style="6"/>
    <col min="6911" max="6911" width="6.6640625" style="6" customWidth="1"/>
    <col min="6912" max="6912" width="33.5" style="6" bestFit="1" customWidth="1"/>
    <col min="6913" max="6913" width="1.6640625" style="6" customWidth="1"/>
    <col min="6914" max="6914" width="60" style="6" bestFit="1" customWidth="1"/>
    <col min="6915" max="7166" width="15.6640625" style="6"/>
    <col min="7167" max="7167" width="6.6640625" style="6" customWidth="1"/>
    <col min="7168" max="7168" width="33.5" style="6" bestFit="1" customWidth="1"/>
    <col min="7169" max="7169" width="1.6640625" style="6" customWidth="1"/>
    <col min="7170" max="7170" width="60" style="6" bestFit="1" customWidth="1"/>
    <col min="7171" max="7422" width="15.6640625" style="6"/>
    <col min="7423" max="7423" width="6.6640625" style="6" customWidth="1"/>
    <col min="7424" max="7424" width="33.5" style="6" bestFit="1" customWidth="1"/>
    <col min="7425" max="7425" width="1.6640625" style="6" customWidth="1"/>
    <col min="7426" max="7426" width="60" style="6" bestFit="1" customWidth="1"/>
    <col min="7427" max="7678" width="15.6640625" style="6"/>
    <col min="7679" max="7679" width="6.6640625" style="6" customWidth="1"/>
    <col min="7680" max="7680" width="33.5" style="6" bestFit="1" customWidth="1"/>
    <col min="7681" max="7681" width="1.6640625" style="6" customWidth="1"/>
    <col min="7682" max="7682" width="60" style="6" bestFit="1" customWidth="1"/>
    <col min="7683" max="7934" width="15.6640625" style="6"/>
    <col min="7935" max="7935" width="6.6640625" style="6" customWidth="1"/>
    <col min="7936" max="7936" width="33.5" style="6" bestFit="1" customWidth="1"/>
    <col min="7937" max="7937" width="1.6640625" style="6" customWidth="1"/>
    <col min="7938" max="7938" width="60" style="6" bestFit="1" customWidth="1"/>
    <col min="7939" max="8190" width="15.6640625" style="6"/>
    <col min="8191" max="8191" width="6.6640625" style="6" customWidth="1"/>
    <col min="8192" max="8192" width="33.5" style="6" bestFit="1" customWidth="1"/>
    <col min="8193" max="8193" width="1.6640625" style="6" customWidth="1"/>
    <col min="8194" max="8194" width="60" style="6" bestFit="1" customWidth="1"/>
    <col min="8195" max="8446" width="15.6640625" style="6"/>
    <col min="8447" max="8447" width="6.6640625" style="6" customWidth="1"/>
    <col min="8448" max="8448" width="33.5" style="6" bestFit="1" customWidth="1"/>
    <col min="8449" max="8449" width="1.6640625" style="6" customWidth="1"/>
    <col min="8450" max="8450" width="60" style="6" bestFit="1" customWidth="1"/>
    <col min="8451" max="8702" width="15.6640625" style="6"/>
    <col min="8703" max="8703" width="6.6640625" style="6" customWidth="1"/>
    <col min="8704" max="8704" width="33.5" style="6" bestFit="1" customWidth="1"/>
    <col min="8705" max="8705" width="1.6640625" style="6" customWidth="1"/>
    <col min="8706" max="8706" width="60" style="6" bestFit="1" customWidth="1"/>
    <col min="8707" max="8958" width="15.6640625" style="6"/>
    <col min="8959" max="8959" width="6.6640625" style="6" customWidth="1"/>
    <col min="8960" max="8960" width="33.5" style="6" bestFit="1" customWidth="1"/>
    <col min="8961" max="8961" width="1.6640625" style="6" customWidth="1"/>
    <col min="8962" max="8962" width="60" style="6" bestFit="1" customWidth="1"/>
    <col min="8963" max="9214" width="15.6640625" style="6"/>
    <col min="9215" max="9215" width="6.6640625" style="6" customWidth="1"/>
    <col min="9216" max="9216" width="33.5" style="6" bestFit="1" customWidth="1"/>
    <col min="9217" max="9217" width="1.6640625" style="6" customWidth="1"/>
    <col min="9218" max="9218" width="60" style="6" bestFit="1" customWidth="1"/>
    <col min="9219" max="9470" width="15.6640625" style="6"/>
    <col min="9471" max="9471" width="6.6640625" style="6" customWidth="1"/>
    <col min="9472" max="9472" width="33.5" style="6" bestFit="1" customWidth="1"/>
    <col min="9473" max="9473" width="1.6640625" style="6" customWidth="1"/>
    <col min="9474" max="9474" width="60" style="6" bestFit="1" customWidth="1"/>
    <col min="9475" max="9726" width="15.6640625" style="6"/>
    <col min="9727" max="9727" width="6.6640625" style="6" customWidth="1"/>
    <col min="9728" max="9728" width="33.5" style="6" bestFit="1" customWidth="1"/>
    <col min="9729" max="9729" width="1.6640625" style="6" customWidth="1"/>
    <col min="9730" max="9730" width="60" style="6" bestFit="1" customWidth="1"/>
    <col min="9731" max="9982" width="15.6640625" style="6"/>
    <col min="9983" max="9983" width="6.6640625" style="6" customWidth="1"/>
    <col min="9984" max="9984" width="33.5" style="6" bestFit="1" customWidth="1"/>
    <col min="9985" max="9985" width="1.6640625" style="6" customWidth="1"/>
    <col min="9986" max="9986" width="60" style="6" bestFit="1" customWidth="1"/>
    <col min="9987" max="10238" width="15.6640625" style="6"/>
    <col min="10239" max="10239" width="6.6640625" style="6" customWidth="1"/>
    <col min="10240" max="10240" width="33.5" style="6" bestFit="1" customWidth="1"/>
    <col min="10241" max="10241" width="1.6640625" style="6" customWidth="1"/>
    <col min="10242" max="10242" width="60" style="6" bestFit="1" customWidth="1"/>
    <col min="10243" max="10494" width="15.6640625" style="6"/>
    <col min="10495" max="10495" width="6.6640625" style="6" customWidth="1"/>
    <col min="10496" max="10496" width="33.5" style="6" bestFit="1" customWidth="1"/>
    <col min="10497" max="10497" width="1.6640625" style="6" customWidth="1"/>
    <col min="10498" max="10498" width="60" style="6" bestFit="1" customWidth="1"/>
    <col min="10499" max="10750" width="15.6640625" style="6"/>
    <col min="10751" max="10751" width="6.6640625" style="6" customWidth="1"/>
    <col min="10752" max="10752" width="33.5" style="6" bestFit="1" customWidth="1"/>
    <col min="10753" max="10753" width="1.6640625" style="6" customWidth="1"/>
    <col min="10754" max="10754" width="60" style="6" bestFit="1" customWidth="1"/>
    <col min="10755" max="11006" width="15.6640625" style="6"/>
    <col min="11007" max="11007" width="6.6640625" style="6" customWidth="1"/>
    <col min="11008" max="11008" width="33.5" style="6" bestFit="1" customWidth="1"/>
    <col min="11009" max="11009" width="1.6640625" style="6" customWidth="1"/>
    <col min="11010" max="11010" width="60" style="6" bestFit="1" customWidth="1"/>
    <col min="11011" max="11262" width="15.6640625" style="6"/>
    <col min="11263" max="11263" width="6.6640625" style="6" customWidth="1"/>
    <col min="11264" max="11264" width="33.5" style="6" bestFit="1" customWidth="1"/>
    <col min="11265" max="11265" width="1.6640625" style="6" customWidth="1"/>
    <col min="11266" max="11266" width="60" style="6" bestFit="1" customWidth="1"/>
    <col min="11267" max="11518" width="15.6640625" style="6"/>
    <col min="11519" max="11519" width="6.6640625" style="6" customWidth="1"/>
    <col min="11520" max="11520" width="33.5" style="6" bestFit="1" customWidth="1"/>
    <col min="11521" max="11521" width="1.6640625" style="6" customWidth="1"/>
    <col min="11522" max="11522" width="60" style="6" bestFit="1" customWidth="1"/>
    <col min="11523" max="11774" width="15.6640625" style="6"/>
    <col min="11775" max="11775" width="6.6640625" style="6" customWidth="1"/>
    <col min="11776" max="11776" width="33.5" style="6" bestFit="1" customWidth="1"/>
    <col min="11777" max="11777" width="1.6640625" style="6" customWidth="1"/>
    <col min="11778" max="11778" width="60" style="6" bestFit="1" customWidth="1"/>
    <col min="11779" max="12030" width="15.6640625" style="6"/>
    <col min="12031" max="12031" width="6.6640625" style="6" customWidth="1"/>
    <col min="12032" max="12032" width="33.5" style="6" bestFit="1" customWidth="1"/>
    <col min="12033" max="12033" width="1.6640625" style="6" customWidth="1"/>
    <col min="12034" max="12034" width="60" style="6" bestFit="1" customWidth="1"/>
    <col min="12035" max="12286" width="15.6640625" style="6"/>
    <col min="12287" max="12287" width="6.6640625" style="6" customWidth="1"/>
    <col min="12288" max="12288" width="33.5" style="6" bestFit="1" customWidth="1"/>
    <col min="12289" max="12289" width="1.6640625" style="6" customWidth="1"/>
    <col min="12290" max="12290" width="60" style="6" bestFit="1" customWidth="1"/>
    <col min="12291" max="12542" width="15.6640625" style="6"/>
    <col min="12543" max="12543" width="6.6640625" style="6" customWidth="1"/>
    <col min="12544" max="12544" width="33.5" style="6" bestFit="1" customWidth="1"/>
    <col min="12545" max="12545" width="1.6640625" style="6" customWidth="1"/>
    <col min="12546" max="12546" width="60" style="6" bestFit="1" customWidth="1"/>
    <col min="12547" max="12798" width="15.6640625" style="6"/>
    <col min="12799" max="12799" width="6.6640625" style="6" customWidth="1"/>
    <col min="12800" max="12800" width="33.5" style="6" bestFit="1" customWidth="1"/>
    <col min="12801" max="12801" width="1.6640625" style="6" customWidth="1"/>
    <col min="12802" max="12802" width="60" style="6" bestFit="1" customWidth="1"/>
    <col min="12803" max="13054" width="15.6640625" style="6"/>
    <col min="13055" max="13055" width="6.6640625" style="6" customWidth="1"/>
    <col min="13056" max="13056" width="33.5" style="6" bestFit="1" customWidth="1"/>
    <col min="13057" max="13057" width="1.6640625" style="6" customWidth="1"/>
    <col min="13058" max="13058" width="60" style="6" bestFit="1" customWidth="1"/>
    <col min="13059" max="13310" width="15.6640625" style="6"/>
    <col min="13311" max="13311" width="6.6640625" style="6" customWidth="1"/>
    <col min="13312" max="13312" width="33.5" style="6" bestFit="1" customWidth="1"/>
    <col min="13313" max="13313" width="1.6640625" style="6" customWidth="1"/>
    <col min="13314" max="13314" width="60" style="6" bestFit="1" customWidth="1"/>
    <col min="13315" max="13566" width="15.6640625" style="6"/>
    <col min="13567" max="13567" width="6.6640625" style="6" customWidth="1"/>
    <col min="13568" max="13568" width="33.5" style="6" bestFit="1" customWidth="1"/>
    <col min="13569" max="13569" width="1.6640625" style="6" customWidth="1"/>
    <col min="13570" max="13570" width="60" style="6" bestFit="1" customWidth="1"/>
    <col min="13571" max="13822" width="15.6640625" style="6"/>
    <col min="13823" max="13823" width="6.6640625" style="6" customWidth="1"/>
    <col min="13824" max="13824" width="33.5" style="6" bestFit="1" customWidth="1"/>
    <col min="13825" max="13825" width="1.6640625" style="6" customWidth="1"/>
    <col min="13826" max="13826" width="60" style="6" bestFit="1" customWidth="1"/>
    <col min="13827" max="14078" width="15.6640625" style="6"/>
    <col min="14079" max="14079" width="6.6640625" style="6" customWidth="1"/>
    <col min="14080" max="14080" width="33.5" style="6" bestFit="1" customWidth="1"/>
    <col min="14081" max="14081" width="1.6640625" style="6" customWidth="1"/>
    <col min="14082" max="14082" width="60" style="6" bestFit="1" customWidth="1"/>
    <col min="14083" max="14334" width="15.6640625" style="6"/>
    <col min="14335" max="14335" width="6.6640625" style="6" customWidth="1"/>
    <col min="14336" max="14336" width="33.5" style="6" bestFit="1" customWidth="1"/>
    <col min="14337" max="14337" width="1.6640625" style="6" customWidth="1"/>
    <col min="14338" max="14338" width="60" style="6" bestFit="1" customWidth="1"/>
    <col min="14339" max="14590" width="15.6640625" style="6"/>
    <col min="14591" max="14591" width="6.6640625" style="6" customWidth="1"/>
    <col min="14592" max="14592" width="33.5" style="6" bestFit="1" customWidth="1"/>
    <col min="14593" max="14593" width="1.6640625" style="6" customWidth="1"/>
    <col min="14594" max="14594" width="60" style="6" bestFit="1" customWidth="1"/>
    <col min="14595" max="14846" width="15.6640625" style="6"/>
    <col min="14847" max="14847" width="6.6640625" style="6" customWidth="1"/>
    <col min="14848" max="14848" width="33.5" style="6" bestFit="1" customWidth="1"/>
    <col min="14849" max="14849" width="1.6640625" style="6" customWidth="1"/>
    <col min="14850" max="14850" width="60" style="6" bestFit="1" customWidth="1"/>
    <col min="14851" max="15102" width="15.6640625" style="6"/>
    <col min="15103" max="15103" width="6.6640625" style="6" customWidth="1"/>
    <col min="15104" max="15104" width="33.5" style="6" bestFit="1" customWidth="1"/>
    <col min="15105" max="15105" width="1.6640625" style="6" customWidth="1"/>
    <col min="15106" max="15106" width="60" style="6" bestFit="1" customWidth="1"/>
    <col min="15107" max="15358" width="15.6640625" style="6"/>
    <col min="15359" max="15359" width="6.6640625" style="6" customWidth="1"/>
    <col min="15360" max="15360" width="33.5" style="6" bestFit="1" customWidth="1"/>
    <col min="15361" max="15361" width="1.6640625" style="6" customWidth="1"/>
    <col min="15362" max="15362" width="60" style="6" bestFit="1" customWidth="1"/>
    <col min="15363" max="15614" width="15.6640625" style="6"/>
    <col min="15615" max="15615" width="6.6640625" style="6" customWidth="1"/>
    <col min="15616" max="15616" width="33.5" style="6" bestFit="1" customWidth="1"/>
    <col min="15617" max="15617" width="1.6640625" style="6" customWidth="1"/>
    <col min="15618" max="15618" width="60" style="6" bestFit="1" customWidth="1"/>
    <col min="15619" max="15870" width="15.6640625" style="6"/>
    <col min="15871" max="15871" width="6.6640625" style="6" customWidth="1"/>
    <col min="15872" max="15872" width="33.5" style="6" bestFit="1" customWidth="1"/>
    <col min="15873" max="15873" width="1.6640625" style="6" customWidth="1"/>
    <col min="15874" max="15874" width="60" style="6" bestFit="1" customWidth="1"/>
    <col min="15875" max="16126" width="15.6640625" style="6"/>
    <col min="16127" max="16127" width="6.6640625" style="6" customWidth="1"/>
    <col min="16128" max="16128" width="33.5" style="6" bestFit="1" customWidth="1"/>
    <col min="16129" max="16129" width="1.6640625" style="6" customWidth="1"/>
    <col min="16130" max="16130" width="60" style="6" bestFit="1" customWidth="1"/>
    <col min="16131" max="16384" width="15.6640625" style="6"/>
  </cols>
  <sheetData>
    <row r="4" spans="2:8" s="4" customFormat="1" ht="27.6" customHeight="1" x14ac:dyDescent="0.2">
      <c r="B4" s="89"/>
      <c r="C4" s="99" t="s">
        <v>104</v>
      </c>
      <c r="D4" s="99"/>
      <c r="E4" s="99"/>
      <c r="F4" s="99"/>
      <c r="G4" s="99"/>
      <c r="H4" s="99"/>
    </row>
    <row r="5" spans="2:8" s="5" customFormat="1" ht="15" x14ac:dyDescent="0.2">
      <c r="B5" s="90"/>
      <c r="C5" s="99"/>
      <c r="D5" s="99"/>
      <c r="E5" s="99"/>
      <c r="F5" s="99"/>
      <c r="G5" s="99"/>
      <c r="H5" s="99"/>
    </row>
    <row r="6" spans="2:8" ht="15" x14ac:dyDescent="0.2">
      <c r="D6" s="15"/>
      <c r="E6" s="91"/>
      <c r="F6" s="92"/>
      <c r="G6" s="92"/>
      <c r="H6" s="92"/>
    </row>
    <row r="7" spans="2:8" x14ac:dyDescent="0.2">
      <c r="B7" s="93"/>
      <c r="C7" s="7"/>
    </row>
    <row r="8" spans="2:8" s="14" customFormat="1" ht="20.45" customHeight="1" thickBot="1" x14ac:dyDescent="0.25">
      <c r="B8" s="94" t="s">
        <v>105</v>
      </c>
      <c r="C8" s="101" t="s">
        <v>106</v>
      </c>
      <c r="D8" s="102"/>
      <c r="E8" s="102"/>
      <c r="F8" s="102"/>
      <c r="G8" s="102"/>
      <c r="H8" s="102"/>
    </row>
    <row r="9" spans="2:8" s="14" customFormat="1" ht="7.15" customHeight="1" thickTop="1" x14ac:dyDescent="0.2">
      <c r="B9" s="95"/>
      <c r="C9" s="29"/>
      <c r="D9" s="18"/>
      <c r="E9" s="18"/>
      <c r="F9" s="30"/>
      <c r="G9" s="30"/>
      <c r="H9" s="30"/>
    </row>
    <row r="10" spans="2:8" s="14" customFormat="1" ht="46.15" customHeight="1" x14ac:dyDescent="0.2">
      <c r="B10" s="96" t="s">
        <v>107</v>
      </c>
      <c r="C10" s="127" t="s">
        <v>127</v>
      </c>
      <c r="D10" s="128"/>
      <c r="E10" s="128"/>
      <c r="F10" s="128"/>
      <c r="G10" s="128"/>
      <c r="H10" s="128"/>
    </row>
    <row r="11" spans="2:8" s="14" customFormat="1" ht="46.15" customHeight="1" x14ac:dyDescent="0.2">
      <c r="B11" s="97" t="s">
        <v>108</v>
      </c>
      <c r="C11" s="125" t="s">
        <v>121</v>
      </c>
      <c r="D11" s="126"/>
      <c r="E11" s="126"/>
      <c r="F11" s="126"/>
      <c r="G11" s="126"/>
      <c r="H11" s="126"/>
    </row>
    <row r="12" spans="2:8" s="14" customFormat="1" ht="46.15" customHeight="1" x14ac:dyDescent="0.2">
      <c r="B12" s="97" t="s">
        <v>109</v>
      </c>
      <c r="C12" s="125" t="s">
        <v>110</v>
      </c>
      <c r="D12" s="126"/>
      <c r="E12" s="126"/>
      <c r="F12" s="126"/>
      <c r="G12" s="126"/>
      <c r="H12" s="126"/>
    </row>
    <row r="13" spans="2:8" s="14" customFormat="1" ht="46.15" customHeight="1" x14ac:dyDescent="0.2">
      <c r="B13" s="97" t="s">
        <v>111</v>
      </c>
      <c r="C13" s="125" t="s">
        <v>122</v>
      </c>
      <c r="D13" s="126"/>
      <c r="E13" s="126"/>
      <c r="F13" s="126"/>
      <c r="G13" s="126"/>
      <c r="H13" s="126"/>
    </row>
    <row r="14" spans="2:8" s="14" customFormat="1" ht="46.15" customHeight="1" x14ac:dyDescent="0.2">
      <c r="B14" s="97" t="s">
        <v>112</v>
      </c>
      <c r="C14" s="125" t="s">
        <v>123</v>
      </c>
      <c r="D14" s="126"/>
      <c r="E14" s="126"/>
      <c r="F14" s="126"/>
      <c r="G14" s="126"/>
      <c r="H14" s="126"/>
    </row>
    <row r="15" spans="2:8" s="14" customFormat="1" ht="46.15" customHeight="1" x14ac:dyDescent="0.2">
      <c r="B15" s="97" t="s">
        <v>113</v>
      </c>
      <c r="C15" s="125" t="s">
        <v>114</v>
      </c>
      <c r="D15" s="126"/>
      <c r="E15" s="126"/>
      <c r="F15" s="126"/>
      <c r="G15" s="126"/>
      <c r="H15" s="126"/>
    </row>
    <row r="16" spans="2:8" s="14" customFormat="1" ht="46.15" customHeight="1" x14ac:dyDescent="0.2">
      <c r="B16" s="97" t="s">
        <v>115</v>
      </c>
      <c r="C16" s="125" t="s">
        <v>128</v>
      </c>
      <c r="D16" s="126"/>
      <c r="E16" s="126"/>
      <c r="F16" s="126"/>
      <c r="G16" s="126"/>
      <c r="H16" s="126"/>
    </row>
    <row r="17" spans="2:13" s="14" customFormat="1" ht="46.15" customHeight="1" x14ac:dyDescent="0.2">
      <c r="B17" s="97" t="s">
        <v>116</v>
      </c>
      <c r="C17" s="125" t="s">
        <v>117</v>
      </c>
      <c r="D17" s="126"/>
      <c r="E17" s="126"/>
      <c r="F17" s="126"/>
      <c r="G17" s="126"/>
      <c r="H17" s="126"/>
    </row>
    <row r="18" spans="2:13" s="14" customFormat="1" ht="46.15" customHeight="1" x14ac:dyDescent="0.2">
      <c r="B18" s="97" t="s">
        <v>118</v>
      </c>
      <c r="C18" s="125" t="s">
        <v>119</v>
      </c>
      <c r="D18" s="126"/>
      <c r="E18" s="126"/>
      <c r="F18" s="126"/>
      <c r="G18" s="126"/>
      <c r="H18" s="126"/>
    </row>
    <row r="19" spans="2:13" s="14" customFormat="1" ht="46.15" customHeight="1" x14ac:dyDescent="0.2">
      <c r="B19" s="97" t="s">
        <v>120</v>
      </c>
      <c r="C19" s="125" t="s">
        <v>124</v>
      </c>
      <c r="D19" s="126"/>
      <c r="E19" s="126"/>
      <c r="F19" s="126"/>
      <c r="G19" s="126"/>
      <c r="H19" s="126"/>
    </row>
    <row r="20" spans="2:13" ht="15" customHeight="1" x14ac:dyDescent="0.2">
      <c r="C20" s="8"/>
      <c r="D20" s="8"/>
      <c r="E20" s="8"/>
      <c r="F20" s="8"/>
      <c r="G20" s="8"/>
    </row>
    <row r="27" spans="2:13" x14ac:dyDescent="0.2">
      <c r="F27" s="9"/>
      <c r="G27" s="9"/>
    </row>
    <row r="28" spans="2:13" x14ac:dyDescent="0.2">
      <c r="C28" s="10"/>
      <c r="D28" s="10"/>
      <c r="E28" s="10"/>
      <c r="F28" s="10"/>
      <c r="G28" s="9"/>
    </row>
    <row r="29" spans="2:13" x14ac:dyDescent="0.2">
      <c r="C29" s="10"/>
      <c r="D29" s="10"/>
      <c r="E29" s="10"/>
      <c r="F29" s="10"/>
      <c r="G29" s="9"/>
    </row>
    <row r="30" spans="2:13" x14ac:dyDescent="0.2">
      <c r="C30" s="11"/>
      <c r="D30" s="11"/>
      <c r="E30" s="11"/>
      <c r="F30" s="11"/>
      <c r="G30" s="11"/>
      <c r="H30" s="11"/>
      <c r="I30" s="11"/>
      <c r="J30" s="11"/>
      <c r="K30" s="11"/>
      <c r="L30" s="11"/>
      <c r="M30" s="11"/>
    </row>
  </sheetData>
  <mergeCells count="12">
    <mergeCell ref="C19:H19"/>
    <mergeCell ref="C4:H5"/>
    <mergeCell ref="C8:H8"/>
    <mergeCell ref="C10:H10"/>
    <mergeCell ref="C11:H11"/>
    <mergeCell ref="C12:H12"/>
    <mergeCell ref="C13:H13"/>
    <mergeCell ref="C14:H14"/>
    <mergeCell ref="C15:H15"/>
    <mergeCell ref="C16:H16"/>
    <mergeCell ref="C17:H17"/>
    <mergeCell ref="C18:H18"/>
  </mergeCells>
  <printOptions horizontalCentered="1"/>
  <pageMargins left="0.31496062992125984" right="0.31496062992125984" top="0.74803149606299213" bottom="0.74803149606299213" header="0.31496062992125984" footer="0.31496062992125984"/>
  <pageSetup scale="7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4.66406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78</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f>+XV!D8+I!D8+II!D8+III!D8+IV!D8+V!D8+VI!D8+VII!D8+XVI!D8+VIII!D8+IX!D8+XIV!D8+X!D8+XI!D8+XII!D8+RM!D8+SI!D8</f>
        <v>189</v>
      </c>
      <c r="E8" s="53"/>
      <c r="F8" s="44"/>
      <c r="G8" s="66"/>
      <c r="H8" s="43">
        <f>+XV!H8+I!H8+II!H8+III!H8+IV!H8+V!H8+VI!H8+VII!H8+XVI!H8+VIII!H8+IX!H8+XIV!H8+X!H8+XI!H8+XII!H8+RM!H8+SI!H8</f>
        <v>104</v>
      </c>
      <c r="I8" s="44"/>
      <c r="J8" s="74"/>
      <c r="K8" s="44">
        <f>+XV!K8+I!K8+II!K8+III!K8+IV!K8+V!K8+VI!K8+VII!K8+XVI!K8+VIII!K8+IX!K8+XIV!K8+X!K8+XI!K8+XII!K8+RM!K8+SI!K8</f>
        <v>85</v>
      </c>
      <c r="L8" s="44"/>
      <c r="M8" s="66"/>
      <c r="N8" s="44">
        <f>+XV!N8+I!N8+II!N8+III!N8+IV!N8+V!N8+VI!N8+VII!N8+XVI!N8+VIII!N8+IX!N8+XIV!N8+X!N8+XI!N8+XII!N8+RM!N8+SI!N8</f>
        <v>0</v>
      </c>
      <c r="O8" s="44"/>
      <c r="P8" s="74"/>
    </row>
    <row r="9" spans="1:16" ht="15" customHeight="1" x14ac:dyDescent="0.2">
      <c r="A9" s="120"/>
      <c r="B9" s="123"/>
      <c r="C9" s="84" t="s">
        <v>47</v>
      </c>
      <c r="D9" s="44">
        <f>+XV!D9+I!D9+II!D9+III!D9+IV!D9+V!D9+VI!D9+VII!D9+XVI!D9+VIII!D9+IX!D9+XIV!D9+X!D9+XI!D9+XII!D9+RM!D9+SI!D9</f>
        <v>1423</v>
      </c>
      <c r="E9" s="53"/>
      <c r="F9" s="44"/>
      <c r="G9" s="66"/>
      <c r="H9" s="43">
        <f>+XV!H9+I!H9+II!H9+III!H9+IV!H9+V!H9+VI!H9+VII!H9+XVI!H9+VIII!H9+IX!H9+XIV!H9+X!H9+XI!H9+XII!H9+RM!H9+SI!H9</f>
        <v>540</v>
      </c>
      <c r="I9" s="44"/>
      <c r="J9" s="74"/>
      <c r="K9" s="44">
        <f>+XV!K9+I!K9+II!K9+III!K9+IV!K9+V!K9+VI!K9+VII!K9+XVI!K9+VIII!K9+IX!K9+XIV!K9+X!K9+XI!K9+XII!K9+RM!K9+SI!K9</f>
        <v>883</v>
      </c>
      <c r="L9" s="44"/>
      <c r="M9" s="66"/>
      <c r="N9" s="44">
        <f>+XV!N9+I!N9+II!N9+III!N9+IV!N9+V!N9+VI!N9+VII!N9+XVI!N9+VIII!N9+IX!N9+XIV!N9+X!N9+XI!N9+XII!N9+RM!N9+SI!N9</f>
        <v>0</v>
      </c>
      <c r="O9" s="44"/>
      <c r="P9" s="74"/>
    </row>
    <row r="10" spans="1:16" ht="15" customHeight="1" x14ac:dyDescent="0.2">
      <c r="A10" s="120"/>
      <c r="B10" s="123"/>
      <c r="C10" s="84" t="s">
        <v>48</v>
      </c>
      <c r="D10" s="44">
        <f>+XV!D10+I!D10+II!D10+III!D10+IV!D10+V!D10+VI!D10+VII!D10+XVI!D10+VIII!D10+IX!D10+XIV!D10+X!D10+XI!D10+XII!D10+RM!D10+SI!D10</f>
        <v>8264</v>
      </c>
      <c r="E10" s="53"/>
      <c r="F10" s="44"/>
      <c r="G10" s="66"/>
      <c r="H10" s="43">
        <f>+XV!H10+I!H10+II!H10+III!H10+IV!H10+V!H10+VI!H10+VII!H10+XVI!H10+VIII!H10+IX!H10+XIV!H10+X!H10+XI!H10+XII!H10+RM!H10+SI!H10</f>
        <v>3441</v>
      </c>
      <c r="I10" s="44"/>
      <c r="J10" s="74"/>
      <c r="K10" s="44">
        <f>+XV!K10+I!K10+II!K10+III!K10+IV!K10+V!K10+VI!K10+VII!K10+XVI!K10+VIII!K10+IX!K10+XIV!K10+X!K10+XI!K10+XII!K10+RM!K10+SI!K10</f>
        <v>4823</v>
      </c>
      <c r="L10" s="44"/>
      <c r="M10" s="66"/>
      <c r="N10" s="44">
        <f>+XV!N10+I!N10+II!N10+III!N10+IV!N10+V!N10+VI!N10+VII!N10+XVI!N10+VIII!N10+IX!N10+XIV!N10+X!N10+XI!N10+XII!N10+RM!N10+SI!N10</f>
        <v>0</v>
      </c>
      <c r="O10" s="44"/>
      <c r="P10" s="74"/>
    </row>
    <row r="11" spans="1:16" ht="15" customHeight="1" x14ac:dyDescent="0.2">
      <c r="A11" s="120"/>
      <c r="B11" s="123"/>
      <c r="C11" s="84" t="s">
        <v>49</v>
      </c>
      <c r="D11" s="44">
        <f>+XV!D11+I!D11+II!D11+III!D11+IV!D11+V!D11+VI!D11+VII!D11+XVI!D11+VIII!D11+IX!D11+XIV!D11+X!D11+XI!D11+XII!D11+RM!D11+SI!D11</f>
        <v>17004</v>
      </c>
      <c r="E11" s="53"/>
      <c r="F11" s="44"/>
      <c r="G11" s="66"/>
      <c r="H11" s="43">
        <f>+XV!H11+I!H11+II!H11+III!H11+IV!H11+V!H11+VI!H11+VII!H11+XVI!H11+VIII!H11+IX!H11+XIV!H11+X!H11+XI!H11+XII!H11+RM!H11+SI!H11</f>
        <v>6849</v>
      </c>
      <c r="I11" s="44"/>
      <c r="J11" s="74"/>
      <c r="K11" s="44">
        <f>+XV!K11+I!K11+II!K11+III!K11+IV!K11+V!K11+VI!K11+VII!K11+XVI!K11+VIII!K11+IX!K11+XIV!K11+X!K11+XI!K11+XII!K11+RM!K11+SI!K11</f>
        <v>10155</v>
      </c>
      <c r="L11" s="44"/>
      <c r="M11" s="66"/>
      <c r="N11" s="44">
        <f>+XV!N11+I!N11+II!N11+III!N11+IV!N11+V!N11+VI!N11+VII!N11+XVI!N11+VIII!N11+IX!N11+XIV!N11+X!N11+XI!N11+XII!N11+RM!N11+SI!N11</f>
        <v>0</v>
      </c>
      <c r="O11" s="44"/>
      <c r="P11" s="74"/>
    </row>
    <row r="12" spans="1:16" ht="15" customHeight="1" x14ac:dyDescent="0.2">
      <c r="A12" s="120"/>
      <c r="B12" s="123"/>
      <c r="C12" s="84" t="s">
        <v>50</v>
      </c>
      <c r="D12" s="44">
        <f>+XV!D12+I!D12+II!D12+III!D12+IV!D12+V!D12+VI!D12+VII!D12+XVI!D12+VIII!D12+IX!D12+XIV!D12+X!D12+XI!D12+XII!D12+RM!D12+SI!D12</f>
        <v>19384</v>
      </c>
      <c r="E12" s="53"/>
      <c r="F12" s="44"/>
      <c r="G12" s="66"/>
      <c r="H12" s="43">
        <f>+XV!H12+I!H12+II!H12+III!H12+IV!H12+V!H12+VI!H12+VII!H12+XVI!H12+VIII!H12+IX!H12+XIV!H12+X!H12+XI!H12+XII!H12+RM!H12+SI!H12</f>
        <v>7648</v>
      </c>
      <c r="I12" s="44"/>
      <c r="J12" s="74"/>
      <c r="K12" s="44">
        <f>+XV!K12+I!K12+II!K12+III!K12+IV!K12+V!K12+VI!K12+VII!K12+XVI!K12+VIII!K12+IX!K12+XIV!K12+X!K12+XI!K12+XII!K12+RM!K12+SI!K12</f>
        <v>11736</v>
      </c>
      <c r="L12" s="44"/>
      <c r="M12" s="66"/>
      <c r="N12" s="44">
        <f>+XV!N12+I!N12+II!N12+III!N12+IV!N12+V!N12+VI!N12+VII!N12+XVI!N12+VIII!N12+IX!N12+XIV!N12+X!N12+XI!N12+XII!N12+RM!N12+SI!N12</f>
        <v>0</v>
      </c>
      <c r="O12" s="44"/>
      <c r="P12" s="74"/>
    </row>
    <row r="13" spans="1:16" ht="15" customHeight="1" x14ac:dyDescent="0.2">
      <c r="A13" s="120"/>
      <c r="B13" s="123"/>
      <c r="C13" s="84" t="s">
        <v>51</v>
      </c>
      <c r="D13" s="44">
        <f>+XV!D13+I!D13+II!D13+III!D13+IV!D13+V!D13+VI!D13+VII!D13+XVI!D13+VIII!D13+IX!D13+XIV!D13+X!D13+XI!D13+XII!D13+RM!D13+SI!D13</f>
        <v>15413</v>
      </c>
      <c r="E13" s="53"/>
      <c r="F13" s="44"/>
      <c r="G13" s="66"/>
      <c r="H13" s="43">
        <f>+XV!H13+I!H13+II!H13+III!H13+IV!H13+V!H13+VI!H13+VII!H13+XVI!H13+VIII!H13+IX!H13+XIV!H13+X!H13+XI!H13+XII!H13+RM!H13+SI!H13</f>
        <v>5541</v>
      </c>
      <c r="I13" s="44"/>
      <c r="J13" s="74"/>
      <c r="K13" s="44">
        <f>+XV!K13+I!K13+II!K13+III!K13+IV!K13+V!K13+VI!K13+VII!K13+XVI!K13+VIII!K13+IX!K13+XIV!K13+X!K13+XI!K13+XII!K13+RM!K13+SI!K13</f>
        <v>9872</v>
      </c>
      <c r="L13" s="44"/>
      <c r="M13" s="66"/>
      <c r="N13" s="44">
        <f>+XV!N13+I!N13+II!N13+III!N13+IV!N13+V!N13+VI!N13+VII!N13+XVI!N13+VIII!N13+IX!N13+XIV!N13+X!N13+XI!N13+XII!N13+RM!N13+SI!N13</f>
        <v>0</v>
      </c>
      <c r="O13" s="44"/>
      <c r="P13" s="74"/>
    </row>
    <row r="14" spans="1:16" s="3" customFormat="1" ht="15" customHeight="1" x14ac:dyDescent="0.2">
      <c r="A14" s="120"/>
      <c r="B14" s="123"/>
      <c r="C14" s="84" t="s">
        <v>52</v>
      </c>
      <c r="D14" s="35">
        <f>+XV!D14+I!D14+II!D14+III!D14+IV!D14+V!D14+VI!D14+VII!D14+XVI!D14+VIII!D14+IX!D14+XIV!D14+X!D14+XI!D14+XII!D14+RM!D14+SI!D14</f>
        <v>11789</v>
      </c>
      <c r="E14" s="55"/>
      <c r="F14" s="35"/>
      <c r="G14" s="68"/>
      <c r="H14" s="43">
        <f>+XV!H14+I!H14+II!H14+III!H14+IV!H14+V!H14+VI!H14+VII!H14+XVI!H14+VIII!H14+IX!H14+XIV!H14+X!H14+XI!H14+XII!H14+RM!H14+SI!H14</f>
        <v>4033</v>
      </c>
      <c r="I14" s="44"/>
      <c r="J14" s="74"/>
      <c r="K14" s="35">
        <f>+XV!K14+I!K14+II!K14+III!K14+IV!K14+V!K14+VI!K14+VII!K14+XVI!K14+VIII!K14+IX!K14+XIV!K14+X!K14+XI!K14+XII!K14+RM!K14+SI!K14</f>
        <v>7756</v>
      </c>
      <c r="L14" s="35"/>
      <c r="M14" s="68"/>
      <c r="N14" s="35">
        <f>+XV!N14+I!N14+II!N14+III!N14+IV!N14+V!N14+VI!N14+VII!N14+XVI!N14+VIII!N14+IX!N14+XIV!N14+X!N14+XI!N14+XII!N14+RM!N14+SI!N14</f>
        <v>0</v>
      </c>
      <c r="O14" s="44"/>
      <c r="P14" s="74"/>
    </row>
    <row r="15" spans="1:16" ht="15" customHeight="1" x14ac:dyDescent="0.2">
      <c r="A15" s="120"/>
      <c r="B15" s="123"/>
      <c r="C15" s="84" t="s">
        <v>53</v>
      </c>
      <c r="D15" s="44">
        <f>+XV!D15+I!D15+II!D15+III!D15+IV!D15+V!D15+VI!D15+VII!D15+XVI!D15+VIII!D15+IX!D15+XIV!D15+X!D15+XI!D15+XII!D15+RM!D15+SI!D15</f>
        <v>9889</v>
      </c>
      <c r="E15" s="53"/>
      <c r="F15" s="44"/>
      <c r="G15" s="66"/>
      <c r="H15" s="43">
        <f>+XV!H15+I!H15+II!H15+III!H15+IV!H15+V!H15+VI!H15+VII!H15+XVI!H15+VIII!H15+IX!H15+XIV!H15+X!H15+XI!H15+XII!H15+RM!H15+SI!H15</f>
        <v>3321</v>
      </c>
      <c r="I15" s="44"/>
      <c r="J15" s="74"/>
      <c r="K15" s="44">
        <f>+XV!K15+I!K15+II!K15+III!K15+IV!K15+V!K15+VI!K15+VII!K15+XVI!K15+VIII!K15+IX!K15+XIV!K15+X!K15+XI!K15+XII!K15+RM!K15+SI!K15</f>
        <v>6568</v>
      </c>
      <c r="L15" s="44"/>
      <c r="M15" s="66"/>
      <c r="N15" s="44">
        <f>+XV!N15+I!N15+II!N15+III!N15+IV!N15+V!N15+VI!N15+VII!N15+XVI!N15+VIII!N15+IX!N15+XIV!N15+X!N15+XI!N15+XII!N15+RM!N15+SI!N15</f>
        <v>0</v>
      </c>
      <c r="O15" s="44"/>
      <c r="P15" s="74"/>
    </row>
    <row r="16" spans="1:16" ht="15" customHeight="1" x14ac:dyDescent="0.2">
      <c r="A16" s="120"/>
      <c r="B16" s="123"/>
      <c r="C16" s="84" t="s">
        <v>54</v>
      </c>
      <c r="D16" s="44">
        <f>+XV!D16+I!D16+II!D16+III!D16+IV!D16+V!D16+VI!D16+VII!D16+XVI!D16+VIII!D16+IX!D16+XIV!D16+X!D16+XI!D16+XII!D16+RM!D16+SI!D16</f>
        <v>7418</v>
      </c>
      <c r="E16" s="53"/>
      <c r="F16" s="44"/>
      <c r="G16" s="66"/>
      <c r="H16" s="43">
        <f>+XV!H16+I!H16+II!H16+III!H16+IV!H16+V!H16+VI!H16+VII!H16+XVI!H16+VIII!H16+IX!H16+XIV!H16+X!H16+XI!H16+XII!H16+RM!H16+SI!H16</f>
        <v>2543</v>
      </c>
      <c r="I16" s="44"/>
      <c r="J16" s="74"/>
      <c r="K16" s="44">
        <f>+XV!K16+I!K16+II!K16+III!K16+IV!K16+V!K16+VI!K16+VII!K16+XVI!K16+VIII!K16+IX!K16+XIV!K16+X!K16+XI!K16+XII!K16+RM!K16+SI!K16</f>
        <v>4875</v>
      </c>
      <c r="L16" s="44"/>
      <c r="M16" s="66"/>
      <c r="N16" s="44">
        <f>+XV!N16+I!N16+II!N16+III!N16+IV!N16+V!N16+VI!N16+VII!N16+XVI!N16+VIII!N16+IX!N16+XIV!N16+X!N16+XI!N16+XII!N16+RM!N16+SI!N16</f>
        <v>0</v>
      </c>
      <c r="O16" s="44"/>
      <c r="P16" s="74"/>
    </row>
    <row r="17" spans="1:16" ht="15" customHeight="1" x14ac:dyDescent="0.2">
      <c r="A17" s="120"/>
      <c r="B17" s="123"/>
      <c r="C17" s="84" t="s">
        <v>55</v>
      </c>
      <c r="D17" s="44">
        <f>+XV!D17+I!D17+II!D17+III!D17+IV!D17+V!D17+VI!D17+VII!D17+XVI!D17+VIII!D17+IX!D17+XIV!D17+X!D17+XI!D17+XII!D17+RM!D17+SI!D17</f>
        <v>7456</v>
      </c>
      <c r="E17" s="53"/>
      <c r="F17" s="44"/>
      <c r="G17" s="66"/>
      <c r="H17" s="43">
        <f>+XV!H17+I!H17+II!H17+III!H17+IV!H17+V!H17+VI!H17+VII!H17+XVI!H17+VIII!H17+IX!H17+XIV!H17+X!H17+XI!H17+XII!H17+RM!H17+SI!H17</f>
        <v>2908</v>
      </c>
      <c r="I17" s="44"/>
      <c r="J17" s="74"/>
      <c r="K17" s="44">
        <f>+XV!K17+I!K17+II!K17+III!K17+IV!K17+V!K17+VI!K17+VII!K17+XVI!K17+VIII!K17+IX!K17+XIV!K17+X!K17+XI!K17+XII!K17+RM!K17+SI!K17</f>
        <v>4548</v>
      </c>
      <c r="L17" s="44"/>
      <c r="M17" s="66"/>
      <c r="N17" s="44">
        <f>+XV!N17+I!N17+II!N17+III!N17+IV!N17+V!N17+VI!N17+VII!N17+XVI!N17+VIII!N17+IX!N17+XIV!N17+X!N17+XI!N17+XII!N17+RM!N17+SI!N17</f>
        <v>0</v>
      </c>
      <c r="O17" s="44"/>
      <c r="P17" s="74"/>
    </row>
    <row r="18" spans="1:16" s="3" customFormat="1" ht="15" customHeight="1" x14ac:dyDescent="0.2">
      <c r="A18" s="120"/>
      <c r="B18" s="123"/>
      <c r="C18" s="84" t="s">
        <v>56</v>
      </c>
      <c r="D18" s="35">
        <f>+XV!D18+I!D18+II!D18+III!D18+IV!D18+V!D18+VI!D18+VII!D18+XVI!D18+VIII!D18+IX!D18+XIV!D18+X!D18+XI!D18+XII!D18+RM!D18+SI!D18</f>
        <v>11434</v>
      </c>
      <c r="E18" s="55"/>
      <c r="F18" s="35"/>
      <c r="G18" s="68"/>
      <c r="H18" s="43">
        <f>+XV!H18+I!H18+II!H18+III!H18+IV!H18+V!H18+VI!H18+VII!H18+XVI!H18+VIII!H18+IX!H18+XIV!H18+X!H18+XI!H18+XII!H18+RM!H18+SI!H18</f>
        <v>4236</v>
      </c>
      <c r="I18" s="44"/>
      <c r="J18" s="74"/>
      <c r="K18" s="35">
        <f>+XV!K18+I!K18+II!K18+III!K18+IV!K18+V!K18+VI!K18+VII!K18+XVI!K18+VIII!K18+IX!K18+XIV!K18+X!K18+XI!K18+XII!K18+RM!K18+SI!K18</f>
        <v>7198</v>
      </c>
      <c r="L18" s="35"/>
      <c r="M18" s="68"/>
      <c r="N18" s="35">
        <f>+XV!N18+I!N18+II!N18+III!N18+IV!N18+V!N18+VI!N18+VII!N18+XVI!N18+VIII!N18+IX!N18+XIV!N18+X!N18+XI!N18+XII!N18+RM!N18+SI!N18</f>
        <v>0</v>
      </c>
      <c r="O18" s="44"/>
      <c r="P18" s="74"/>
    </row>
    <row r="19" spans="1:16" s="3" customFormat="1" ht="15" customHeight="1" x14ac:dyDescent="0.2">
      <c r="A19" s="121"/>
      <c r="B19" s="124"/>
      <c r="C19" s="85" t="s">
        <v>9</v>
      </c>
      <c r="D19" s="46">
        <f>+XV!D19+I!D19+II!D19+III!D19+IV!D19+V!D19+VI!D19+VII!D19+XVI!D19+VIII!D19+IX!D19+XIV!D19+X!D19+XI!D19+XII!D19+RM!D19+SI!D19</f>
        <v>109663</v>
      </c>
      <c r="E19" s="54"/>
      <c r="F19" s="46"/>
      <c r="G19" s="67"/>
      <c r="H19" s="87">
        <f>+XV!H19+I!H19+II!H19+III!H19+IV!H19+V!H19+VI!H19+VII!H19+XVI!H19+VIII!H19+IX!H19+XIV!H19+X!H19+XI!H19+XII!H19+RM!H19+SI!H19</f>
        <v>41164</v>
      </c>
      <c r="I19" s="46"/>
      <c r="J19" s="75"/>
      <c r="K19" s="46">
        <f>+XV!K19+I!K19+II!K19+III!K19+IV!K19+V!K19+VI!K19+VII!K19+XVI!K19+VIII!K19+IX!K19+XIV!K19+X!K19+XI!K19+XII!K19+RM!K19+SI!K19</f>
        <v>68499</v>
      </c>
      <c r="L19" s="46"/>
      <c r="M19" s="67"/>
      <c r="N19" s="46">
        <f>+XV!N19+I!N19+II!N19+III!N19+IV!N19+V!N19+VI!N19+VII!N19+XVI!N19+VIII!N19+IX!N19+XIV!N19+X!N19+XI!N19+XII!N19+RM!N19+SI!N19</f>
        <v>0</v>
      </c>
      <c r="O19" s="46"/>
      <c r="P19" s="75"/>
    </row>
    <row r="20" spans="1:16" ht="15" customHeight="1" x14ac:dyDescent="0.2">
      <c r="A20" s="119">
        <v>2</v>
      </c>
      <c r="B20" s="122" t="s">
        <v>57</v>
      </c>
      <c r="C20" s="84" t="s">
        <v>46</v>
      </c>
      <c r="D20" s="44">
        <f>+XV!D20+I!D20+II!D20+III!D20+IV!D20+V!D20+VI!D20+VII!D20+XVI!D20+VIII!D20+IX!D20+XIV!D20+X!D20+XI!D20+XII!D20+RM!D20+SI!D20</f>
        <v>603</v>
      </c>
      <c r="E20" s="53"/>
      <c r="F20" s="44"/>
      <c r="G20" s="66"/>
      <c r="H20" s="43">
        <f>+XV!H20+I!H20+II!H20+III!H20+IV!H20+V!H20+VI!H20+VII!H20+XVI!H20+VIII!H20+IX!H20+XIV!H20+X!H20+XI!H20+XII!H20+RM!H20+SI!H20</f>
        <v>249</v>
      </c>
      <c r="I20" s="44"/>
      <c r="J20" s="74"/>
      <c r="K20" s="44">
        <f>+XV!K20+I!K20+II!K20+III!K20+IV!K20+V!K20+VI!K20+VII!K20+XVI!K20+VIII!K20+IX!K20+XIV!K20+X!K20+XI!K20+XII!K20+RM!K20+SI!K20</f>
        <v>354</v>
      </c>
      <c r="L20" s="44"/>
      <c r="M20" s="66"/>
      <c r="N20" s="44">
        <f>+XV!N20+I!N20+II!N20+III!N20+IV!N20+V!N20+VI!N20+VII!N20+XVI!N20+VIII!N20+IX!N20+XIV!N20+X!N20+XI!N20+XII!N20+RM!N20+SI!N20</f>
        <v>0</v>
      </c>
      <c r="O20" s="44"/>
      <c r="P20" s="74"/>
    </row>
    <row r="21" spans="1:16" ht="15" customHeight="1" x14ac:dyDescent="0.2">
      <c r="A21" s="120"/>
      <c r="B21" s="123"/>
      <c r="C21" s="84" t="s">
        <v>47</v>
      </c>
      <c r="D21" s="44">
        <f>+XV!D21+I!D21+II!D21+III!D21+IV!D21+V!D21+VI!D21+VII!D21+XVI!D21+VIII!D21+IX!D21+XIV!D21+X!D21+XI!D21+XII!D21+RM!D21+SI!D21</f>
        <v>6073</v>
      </c>
      <c r="E21" s="53"/>
      <c r="F21" s="44"/>
      <c r="G21" s="66"/>
      <c r="H21" s="43">
        <f>+XV!H21+I!H21+II!H21+III!H21+IV!H21+V!H21+VI!H21+VII!H21+XVI!H21+VIII!H21+IX!H21+XIV!H21+X!H21+XI!H21+XII!H21+RM!H21+SI!H21</f>
        <v>2448</v>
      </c>
      <c r="I21" s="44"/>
      <c r="J21" s="74"/>
      <c r="K21" s="44">
        <f>+XV!K21+I!K21+II!K21+III!K21+IV!K21+V!K21+VI!K21+VII!K21+XVI!K21+VIII!K21+IX!K21+XIV!K21+X!K21+XI!K21+XII!K21+RM!K21+SI!K21</f>
        <v>3625</v>
      </c>
      <c r="L21" s="44"/>
      <c r="M21" s="66"/>
      <c r="N21" s="44">
        <f>+XV!N21+I!N21+II!N21+III!N21+IV!N21+V!N21+VI!N21+VII!N21+XVI!N21+VIII!N21+IX!N21+XIV!N21+X!N21+XI!N21+XII!N21+RM!N21+SI!N21</f>
        <v>0</v>
      </c>
      <c r="O21" s="44"/>
      <c r="P21" s="74"/>
    </row>
    <row r="22" spans="1:16" ht="15" customHeight="1" x14ac:dyDescent="0.2">
      <c r="A22" s="120"/>
      <c r="B22" s="123"/>
      <c r="C22" s="84" t="s">
        <v>48</v>
      </c>
      <c r="D22" s="44">
        <f>+XV!D22+I!D22+II!D22+III!D22+IV!D22+V!D22+VI!D22+VII!D22+XVI!D22+VIII!D22+IX!D22+XIV!D22+X!D22+XI!D22+XII!D22+RM!D22+SI!D22</f>
        <v>25259</v>
      </c>
      <c r="E22" s="53"/>
      <c r="F22" s="44"/>
      <c r="G22" s="66"/>
      <c r="H22" s="43">
        <f>+XV!H22+I!H22+II!H22+III!H22+IV!H22+V!H22+VI!H22+VII!H22+XVI!H22+VIII!H22+IX!H22+XIV!H22+X!H22+XI!H22+XII!H22+RM!H22+SI!H22</f>
        <v>11429</v>
      </c>
      <c r="I22" s="44"/>
      <c r="J22" s="74"/>
      <c r="K22" s="44">
        <f>+XV!K22+I!K22+II!K22+III!K22+IV!K22+V!K22+VI!K22+VII!K22+XVI!K22+VIII!K22+IX!K22+XIV!K22+X!K22+XI!K22+XII!K22+RM!K22+SI!K22</f>
        <v>13830</v>
      </c>
      <c r="L22" s="44"/>
      <c r="M22" s="66"/>
      <c r="N22" s="44">
        <f>+XV!N22+I!N22+II!N22+III!N22+IV!N22+V!N22+VI!N22+VII!N22+XVI!N22+VIII!N22+IX!N22+XIV!N22+X!N22+XI!N22+XII!N22+RM!N22+SI!N22</f>
        <v>0</v>
      </c>
      <c r="O22" s="44"/>
      <c r="P22" s="74"/>
    </row>
    <row r="23" spans="1:16" ht="15" customHeight="1" x14ac:dyDescent="0.2">
      <c r="A23" s="120"/>
      <c r="B23" s="123"/>
      <c r="C23" s="84" t="s">
        <v>49</v>
      </c>
      <c r="D23" s="44">
        <f>+XV!D23+I!D23+II!D23+III!D23+IV!D23+V!D23+VI!D23+VII!D23+XVI!D23+VIII!D23+IX!D23+XIV!D23+X!D23+XI!D23+XII!D23+RM!D23+SI!D23</f>
        <v>20142</v>
      </c>
      <c r="E23" s="53"/>
      <c r="F23" s="44"/>
      <c r="G23" s="66"/>
      <c r="H23" s="43">
        <f>+XV!H23+I!H23+II!H23+III!H23+IV!H23+V!H23+VI!H23+VII!H23+XVI!H23+VIII!H23+IX!H23+XIV!H23+X!H23+XI!H23+XII!H23+RM!H23+SI!H23</f>
        <v>8831</v>
      </c>
      <c r="I23" s="44"/>
      <c r="J23" s="74"/>
      <c r="K23" s="44">
        <f>+XV!K23+I!K23+II!K23+III!K23+IV!K23+V!K23+VI!K23+VII!K23+XVI!K23+VIII!K23+IX!K23+XIV!K23+X!K23+XI!K23+XII!K23+RM!K23+SI!K23</f>
        <v>11311</v>
      </c>
      <c r="L23" s="44"/>
      <c r="M23" s="66"/>
      <c r="N23" s="44">
        <f>+XV!N23+I!N23+II!N23+III!N23+IV!N23+V!N23+VI!N23+VII!N23+XVI!N23+VIII!N23+IX!N23+XIV!N23+X!N23+XI!N23+XII!N23+RM!N23+SI!N23</f>
        <v>0</v>
      </c>
      <c r="O23" s="44"/>
      <c r="P23" s="74"/>
    </row>
    <row r="24" spans="1:16" ht="15" customHeight="1" x14ac:dyDescent="0.2">
      <c r="A24" s="120"/>
      <c r="B24" s="123"/>
      <c r="C24" s="84" t="s">
        <v>50</v>
      </c>
      <c r="D24" s="44">
        <f>+XV!D24+I!D24+II!D24+III!D24+IV!D24+V!D24+VI!D24+VII!D24+XVI!D24+VIII!D24+IX!D24+XIV!D24+X!D24+XI!D24+XII!D24+RM!D24+SI!D24</f>
        <v>14475</v>
      </c>
      <c r="E24" s="53"/>
      <c r="F24" s="44"/>
      <c r="G24" s="66"/>
      <c r="H24" s="43">
        <f>+XV!H24+I!H24+II!H24+III!H24+IV!H24+V!H24+VI!H24+VII!H24+XVI!H24+VIII!H24+IX!H24+XIV!H24+X!H24+XI!H24+XII!H24+RM!H24+SI!H24</f>
        <v>5891</v>
      </c>
      <c r="I24" s="44"/>
      <c r="J24" s="74"/>
      <c r="K24" s="44">
        <f>+XV!K24+I!K24+II!K24+III!K24+IV!K24+V!K24+VI!K24+VII!K24+XVI!K24+VIII!K24+IX!K24+XIV!K24+X!K24+XI!K24+XII!K24+RM!K24+SI!K24</f>
        <v>8584</v>
      </c>
      <c r="L24" s="44"/>
      <c r="M24" s="66"/>
      <c r="N24" s="44">
        <f>+XV!N24+I!N24+II!N24+III!N24+IV!N24+V!N24+VI!N24+VII!N24+XVI!N24+VIII!N24+IX!N24+XIV!N24+X!N24+XI!N24+XII!N24+RM!N24+SI!N24</f>
        <v>0</v>
      </c>
      <c r="O24" s="44"/>
      <c r="P24" s="74"/>
    </row>
    <row r="25" spans="1:16" ht="15" customHeight="1" x14ac:dyDescent="0.2">
      <c r="A25" s="120"/>
      <c r="B25" s="123"/>
      <c r="C25" s="84" t="s">
        <v>51</v>
      </c>
      <c r="D25" s="44">
        <f>+XV!D25+I!D25+II!D25+III!D25+IV!D25+V!D25+VI!D25+VII!D25+XVI!D25+VIII!D25+IX!D25+XIV!D25+X!D25+XI!D25+XII!D25+RM!D25+SI!D25</f>
        <v>9642</v>
      </c>
      <c r="E25" s="53"/>
      <c r="F25" s="44"/>
      <c r="G25" s="66"/>
      <c r="H25" s="43">
        <f>+XV!H25+I!H25+II!H25+III!H25+IV!H25+V!H25+VI!H25+VII!H25+XVI!H25+VIII!H25+IX!H25+XIV!H25+X!H25+XI!H25+XII!H25+RM!H25+SI!H25</f>
        <v>3705</v>
      </c>
      <c r="I25" s="44"/>
      <c r="J25" s="74"/>
      <c r="K25" s="44">
        <f>+XV!K25+I!K25+II!K25+III!K25+IV!K25+V!K25+VI!K25+VII!K25+XVI!K25+VIII!K25+IX!K25+XIV!K25+X!K25+XI!K25+XII!K25+RM!K25+SI!K25</f>
        <v>5937</v>
      </c>
      <c r="L25" s="44"/>
      <c r="M25" s="66"/>
      <c r="N25" s="44">
        <f>+XV!N25+I!N25+II!N25+III!N25+IV!N25+V!N25+VI!N25+VII!N25+XVI!N25+VIII!N25+IX!N25+XIV!N25+X!N25+XI!N25+XII!N25+RM!N25+SI!N25</f>
        <v>0</v>
      </c>
      <c r="O25" s="44"/>
      <c r="P25" s="74"/>
    </row>
    <row r="26" spans="1:16" s="3" customFormat="1" ht="15" customHeight="1" x14ac:dyDescent="0.2">
      <c r="A26" s="120"/>
      <c r="B26" s="123"/>
      <c r="C26" s="84" t="s">
        <v>52</v>
      </c>
      <c r="D26" s="35">
        <f>+XV!D26+I!D26+II!D26+III!D26+IV!D26+V!D26+VI!D26+VII!D26+XVI!D26+VIII!D26+IX!D26+XIV!D26+X!D26+XI!D26+XII!D26+RM!D26+SI!D26</f>
        <v>6400</v>
      </c>
      <c r="E26" s="55"/>
      <c r="F26" s="35"/>
      <c r="G26" s="68"/>
      <c r="H26" s="43">
        <f>+XV!H26+I!H26+II!H26+III!H26+IV!H26+V!H26+VI!H26+VII!H26+XVI!H26+VIII!H26+IX!H26+XIV!H26+X!H26+XI!H26+XII!H26+RM!H26+SI!H26</f>
        <v>2592</v>
      </c>
      <c r="I26" s="44"/>
      <c r="J26" s="74"/>
      <c r="K26" s="35">
        <f>+XV!K26+I!K26+II!K26+III!K26+IV!K26+V!K26+VI!K26+VII!K26+XVI!K26+VIII!K26+IX!K26+XIV!K26+X!K26+XI!K26+XII!K26+RM!K26+SI!K26</f>
        <v>3808</v>
      </c>
      <c r="L26" s="35"/>
      <c r="M26" s="68"/>
      <c r="N26" s="35">
        <f>+XV!N26+I!N26+II!N26+III!N26+IV!N26+V!N26+VI!N26+VII!N26+XVI!N26+VIII!N26+IX!N26+XIV!N26+X!N26+XI!N26+XII!N26+RM!N26+SI!N26</f>
        <v>0</v>
      </c>
      <c r="O26" s="44"/>
      <c r="P26" s="74"/>
    </row>
    <row r="27" spans="1:16" ht="15" customHeight="1" x14ac:dyDescent="0.2">
      <c r="A27" s="120"/>
      <c r="B27" s="123"/>
      <c r="C27" s="84" t="s">
        <v>53</v>
      </c>
      <c r="D27" s="44">
        <f>+XV!D27+I!D27+II!D27+III!D27+IV!D27+V!D27+VI!D27+VII!D27+XVI!D27+VIII!D27+IX!D27+XIV!D27+X!D27+XI!D27+XII!D27+RM!D27+SI!D27</f>
        <v>4773</v>
      </c>
      <c r="E27" s="53"/>
      <c r="F27" s="44"/>
      <c r="G27" s="66"/>
      <c r="H27" s="43">
        <f>+XV!H27+I!H27+II!H27+III!H27+IV!H27+V!H27+VI!H27+VII!H27+XVI!H27+VIII!H27+IX!H27+XIV!H27+X!H27+XI!H27+XII!H27+RM!H27+SI!H27</f>
        <v>1838</v>
      </c>
      <c r="I27" s="44"/>
      <c r="J27" s="74"/>
      <c r="K27" s="44">
        <f>+XV!K27+I!K27+II!K27+III!K27+IV!K27+V!K27+VI!K27+VII!K27+XVI!K27+VIII!K27+IX!K27+XIV!K27+X!K27+XI!K27+XII!K27+RM!K27+SI!K27</f>
        <v>2935</v>
      </c>
      <c r="L27" s="44"/>
      <c r="M27" s="66"/>
      <c r="N27" s="44">
        <f>+XV!N27+I!N27+II!N27+III!N27+IV!N27+V!N27+VI!N27+VII!N27+XVI!N27+VIII!N27+IX!N27+XIV!N27+X!N27+XI!N27+XII!N27+RM!N27+SI!N27</f>
        <v>0</v>
      </c>
      <c r="O27" s="44"/>
      <c r="P27" s="74"/>
    </row>
    <row r="28" spans="1:16" ht="15" customHeight="1" x14ac:dyDescent="0.2">
      <c r="A28" s="120"/>
      <c r="B28" s="123"/>
      <c r="C28" s="84" t="s">
        <v>54</v>
      </c>
      <c r="D28" s="44">
        <f>+XV!D28+I!D28+II!D28+III!D28+IV!D28+V!D28+VI!D28+VII!D28+XVI!D28+VIII!D28+IX!D28+XIV!D28+X!D28+XI!D28+XII!D28+RM!D28+SI!D28</f>
        <v>2157</v>
      </c>
      <c r="E28" s="53"/>
      <c r="F28" s="44"/>
      <c r="G28" s="66"/>
      <c r="H28" s="43">
        <f>+XV!H28+I!H28+II!H28+III!H28+IV!H28+V!H28+VI!H28+VII!H28+XVI!H28+VIII!H28+IX!H28+XIV!H28+X!H28+XI!H28+XII!H28+RM!H28+SI!H28</f>
        <v>814</v>
      </c>
      <c r="I28" s="44"/>
      <c r="J28" s="74"/>
      <c r="K28" s="44">
        <f>+XV!K28+I!K28+II!K28+III!K28+IV!K28+V!K28+VI!K28+VII!K28+XVI!K28+VIII!K28+IX!K28+XIV!K28+X!K28+XI!K28+XII!K28+RM!K28+SI!K28</f>
        <v>1343</v>
      </c>
      <c r="L28" s="44"/>
      <c r="M28" s="66"/>
      <c r="N28" s="44">
        <f>+XV!N28+I!N28+II!N28+III!N28+IV!N28+V!N28+VI!N28+VII!N28+XVI!N28+VIII!N28+IX!N28+XIV!N28+X!N28+XI!N28+XII!N28+RM!N28+SI!N28</f>
        <v>0</v>
      </c>
      <c r="O28" s="44"/>
      <c r="P28" s="74"/>
    </row>
    <row r="29" spans="1:16" ht="15" customHeight="1" x14ac:dyDescent="0.2">
      <c r="A29" s="120"/>
      <c r="B29" s="123"/>
      <c r="C29" s="84" t="s">
        <v>55</v>
      </c>
      <c r="D29" s="44">
        <f>+XV!D29+I!D29+II!D29+III!D29+IV!D29+V!D29+VI!D29+VII!D29+XVI!D29+VIII!D29+IX!D29+XIV!D29+X!D29+XI!D29+XII!D29+RM!D29+SI!D29</f>
        <v>1066</v>
      </c>
      <c r="E29" s="53"/>
      <c r="F29" s="44"/>
      <c r="G29" s="66"/>
      <c r="H29" s="43">
        <f>+XV!H29+I!H29+II!H29+III!H29+IV!H29+V!H29+VI!H29+VII!H29+XVI!H29+VIII!H29+IX!H29+XIV!H29+X!H29+XI!H29+XII!H29+RM!H29+SI!H29</f>
        <v>460</v>
      </c>
      <c r="I29" s="44"/>
      <c r="J29" s="74"/>
      <c r="K29" s="44">
        <f>+XV!K29+I!K29+II!K29+III!K29+IV!K29+V!K29+VI!K29+VII!K29+XVI!K29+VIII!K29+IX!K29+XIV!K29+X!K29+XI!K29+XII!K29+RM!K29+SI!K29</f>
        <v>606</v>
      </c>
      <c r="L29" s="44"/>
      <c r="M29" s="66"/>
      <c r="N29" s="44">
        <f>+XV!N29+I!N29+II!N29+III!N29+IV!N29+V!N29+VI!N29+VII!N29+XVI!N29+VIII!N29+IX!N29+XIV!N29+X!N29+XI!N29+XII!N29+RM!N29+SI!N29</f>
        <v>0</v>
      </c>
      <c r="O29" s="44"/>
      <c r="P29" s="74"/>
    </row>
    <row r="30" spans="1:16" s="3" customFormat="1" ht="15" customHeight="1" x14ac:dyDescent="0.2">
      <c r="A30" s="120"/>
      <c r="B30" s="123"/>
      <c r="C30" s="84" t="s">
        <v>56</v>
      </c>
      <c r="D30" s="35">
        <f>+XV!D30+I!D30+II!D30+III!D30+IV!D30+V!D30+VI!D30+VII!D30+XVI!D30+VIII!D30+IX!D30+XIV!D30+X!D30+XI!D30+XII!D30+RM!D30+SI!D30</f>
        <v>1373</v>
      </c>
      <c r="E30" s="55"/>
      <c r="F30" s="35"/>
      <c r="G30" s="68"/>
      <c r="H30" s="43">
        <f>+XV!H30+I!H30+II!H30+III!H30+IV!H30+V!H30+VI!H30+VII!H30+XVI!H30+VIII!H30+IX!H30+XIV!H30+X!H30+XI!H30+XII!H30+RM!H30+SI!H30</f>
        <v>1133</v>
      </c>
      <c r="I30" s="44"/>
      <c r="J30" s="74"/>
      <c r="K30" s="35">
        <f>+XV!K30+I!K30+II!K30+III!K30+IV!K30+V!K30+VI!K30+VII!K30+XVI!K30+VIII!K30+IX!K30+XIV!K30+X!K30+XI!K30+XII!K30+RM!K30+SI!K30</f>
        <v>240</v>
      </c>
      <c r="L30" s="35"/>
      <c r="M30" s="68"/>
      <c r="N30" s="35">
        <f>+XV!N30+I!N30+II!N30+III!N30+IV!N30+V!N30+VI!N30+VII!N30+XVI!N30+VIII!N30+IX!N30+XIV!N30+X!N30+XI!N30+XII!N30+RM!N30+SI!N30</f>
        <v>0</v>
      </c>
      <c r="O30" s="44"/>
      <c r="P30" s="74"/>
    </row>
    <row r="31" spans="1:16" s="3" customFormat="1" ht="15" customHeight="1" x14ac:dyDescent="0.2">
      <c r="A31" s="121"/>
      <c r="B31" s="124"/>
      <c r="C31" s="85" t="s">
        <v>9</v>
      </c>
      <c r="D31" s="46">
        <f>+XV!D31+I!D31+II!D31+III!D31+IV!D31+V!D31+VI!D31+VII!D31+XVI!D31+VIII!D31+IX!D31+XIV!D31+X!D31+XI!D31+XII!D31+RM!D31+SI!D31</f>
        <v>91963</v>
      </c>
      <c r="E31" s="54"/>
      <c r="F31" s="46"/>
      <c r="G31" s="67"/>
      <c r="H31" s="87">
        <f>+XV!H31+I!H31+II!H31+III!H31+IV!H31+V!H31+VI!H31+VII!H31+XVI!H31+VIII!H31+IX!H31+XIV!H31+X!H31+XI!H31+XII!H31+RM!H31+SI!H31</f>
        <v>39390</v>
      </c>
      <c r="I31" s="46"/>
      <c r="J31" s="75"/>
      <c r="K31" s="46">
        <f>+XV!K31+I!K31+II!K31+III!K31+IV!K31+V!K31+VI!K31+VII!K31+XVI!K31+VIII!K31+IX!K31+XIV!K31+X!K31+XI!K31+XII!K31+RM!K31+SI!K31</f>
        <v>52573</v>
      </c>
      <c r="L31" s="46"/>
      <c r="M31" s="67"/>
      <c r="N31" s="46">
        <f>+XV!N31+I!N31+II!N31+III!N31+IV!N31+V!N31+VI!N31+VII!N31+XVI!N31+VIII!N31+IX!N31+XIV!N31+X!N31+XI!N31+XII!N31+RM!N31+SI!N31</f>
        <v>0</v>
      </c>
      <c r="O31" s="46"/>
      <c r="P31" s="75"/>
    </row>
    <row r="32" spans="1:16" ht="15" customHeight="1" x14ac:dyDescent="0.2">
      <c r="A32" s="119">
        <v>3</v>
      </c>
      <c r="B32" s="122" t="s">
        <v>58</v>
      </c>
      <c r="C32" s="84" t="s">
        <v>46</v>
      </c>
      <c r="D32" s="44">
        <f>+XV!D32+I!D32+II!D32+III!D32+IV!D32+V!D32+VI!D32+VII!D32+XVI!D32+VIII!D32+IX!D32+XIV!D32+X!D32+XI!D32+XII!D32+RM!D32+SI!D32</f>
        <v>414</v>
      </c>
      <c r="E32" s="44"/>
      <c r="F32" s="44"/>
      <c r="G32" s="66"/>
      <c r="H32" s="43">
        <f>+XV!H32+I!H32+II!H32+III!H32+IV!H32+V!H32+VI!H32+VII!H32+XVI!H32+VIII!H32+IX!H32+XIV!H32+X!H32+XI!H32+XII!H32+RM!H32+SI!H32</f>
        <v>145</v>
      </c>
      <c r="I32" s="44"/>
      <c r="J32" s="74"/>
      <c r="K32" s="44">
        <f>+XV!K32+I!K32+II!K32+III!K32+IV!K32+V!K32+VI!K32+VII!K32+XVI!K32+VIII!K32+IX!K32+XIV!K32+X!K32+XI!K32+XII!K32+RM!K32+SI!K32</f>
        <v>269</v>
      </c>
      <c r="L32" s="44"/>
      <c r="M32" s="66"/>
      <c r="N32" s="44">
        <f>+XV!N32+I!N32+II!N32+III!N32+IV!N32+V!N32+VI!N32+VII!N32+XVI!N32+VIII!N32+IX!N32+XIV!N32+X!N32+XI!N32+XII!N32+RM!N32+SI!N32</f>
        <v>0</v>
      </c>
      <c r="O32" s="44"/>
      <c r="P32" s="74"/>
    </row>
    <row r="33" spans="1:16" ht="15" customHeight="1" x14ac:dyDescent="0.2">
      <c r="A33" s="120"/>
      <c r="B33" s="123"/>
      <c r="C33" s="84" t="s">
        <v>47</v>
      </c>
      <c r="D33" s="44">
        <f>+XV!D33+I!D33+II!D33+III!D33+IV!D33+V!D33+VI!D33+VII!D33+XVI!D33+VIII!D33+IX!D33+XIV!D33+X!D33+XI!D33+XII!D33+RM!D33+SI!D33</f>
        <v>4650</v>
      </c>
      <c r="E33" s="44"/>
      <c r="F33" s="44"/>
      <c r="G33" s="66"/>
      <c r="H33" s="43">
        <f>+XV!H33+I!H33+II!H33+III!H33+IV!H33+V!H33+VI!H33+VII!H33+XVI!H33+VIII!H33+IX!H33+XIV!H33+X!H33+XI!H33+XII!H33+RM!H33+SI!H33</f>
        <v>1908</v>
      </c>
      <c r="I33" s="44"/>
      <c r="J33" s="74"/>
      <c r="K33" s="44">
        <f>+XV!K33+I!K33+II!K33+III!K33+IV!K33+V!K33+VI!K33+VII!K33+XVI!K33+VIII!K33+IX!K33+XIV!K33+X!K33+XI!K33+XII!K33+RM!K33+SI!K33</f>
        <v>2742</v>
      </c>
      <c r="L33" s="44"/>
      <c r="M33" s="66"/>
      <c r="N33" s="44">
        <f>+XV!N33+I!N33+II!N33+III!N33+IV!N33+V!N33+VI!N33+VII!N33+XVI!N33+VIII!N33+IX!N33+XIV!N33+X!N33+XI!N33+XII!N33+RM!N33+SI!N33</f>
        <v>0</v>
      </c>
      <c r="O33" s="44"/>
      <c r="P33" s="74"/>
    </row>
    <row r="34" spans="1:16" ht="15" customHeight="1" x14ac:dyDescent="0.2">
      <c r="A34" s="120"/>
      <c r="B34" s="123"/>
      <c r="C34" s="84" t="s">
        <v>48</v>
      </c>
      <c r="D34" s="44">
        <f>+XV!D34+I!D34+II!D34+III!D34+IV!D34+V!D34+VI!D34+VII!D34+XVI!D34+VIII!D34+IX!D34+XIV!D34+X!D34+XI!D34+XII!D34+RM!D34+SI!D34</f>
        <v>16995</v>
      </c>
      <c r="E34" s="44"/>
      <c r="F34" s="44"/>
      <c r="G34" s="66"/>
      <c r="H34" s="43">
        <f>+XV!H34+I!H34+II!H34+III!H34+IV!H34+V!H34+VI!H34+VII!H34+XVI!H34+VIII!H34+IX!H34+XIV!H34+X!H34+XI!H34+XII!H34+RM!H34+SI!H34</f>
        <v>7988</v>
      </c>
      <c r="I34" s="44"/>
      <c r="J34" s="74"/>
      <c r="K34" s="44">
        <f>+XV!K34+I!K34+II!K34+III!K34+IV!K34+V!K34+VI!K34+VII!K34+XVI!K34+VIII!K34+IX!K34+XIV!K34+X!K34+XI!K34+XII!K34+RM!K34+SI!K34</f>
        <v>9007</v>
      </c>
      <c r="L34" s="44"/>
      <c r="M34" s="66"/>
      <c r="N34" s="44">
        <f>+XV!N34+I!N34+II!N34+III!N34+IV!N34+V!N34+VI!N34+VII!N34+XVI!N34+VIII!N34+IX!N34+XIV!N34+X!N34+XI!N34+XII!N34+RM!N34+SI!N34</f>
        <v>0</v>
      </c>
      <c r="O34" s="44"/>
      <c r="P34" s="74"/>
    </row>
    <row r="35" spans="1:16" ht="15" customHeight="1" x14ac:dyDescent="0.2">
      <c r="A35" s="120"/>
      <c r="B35" s="123"/>
      <c r="C35" s="84" t="s">
        <v>49</v>
      </c>
      <c r="D35" s="44">
        <f>+XV!D35+I!D35+II!D35+III!D35+IV!D35+V!D35+VI!D35+VII!D35+XVI!D35+VIII!D35+IX!D35+XIV!D35+X!D35+XI!D35+XII!D35+RM!D35+SI!D35</f>
        <v>3138</v>
      </c>
      <c r="E35" s="44"/>
      <c r="F35" s="44"/>
      <c r="G35" s="66"/>
      <c r="H35" s="43">
        <f>+XV!H35+I!H35+II!H35+III!H35+IV!H35+V!H35+VI!H35+VII!H35+XVI!H35+VIII!H35+IX!H35+XIV!H35+X!H35+XI!H35+XII!H35+RM!H35+SI!H35</f>
        <v>1982</v>
      </c>
      <c r="I35" s="44"/>
      <c r="J35" s="74"/>
      <c r="K35" s="44">
        <f>+XV!K35+I!K35+II!K35+III!K35+IV!K35+V!K35+VI!K35+VII!K35+XVI!K35+VIII!K35+IX!K35+XIV!K35+X!K35+XI!K35+XII!K35+RM!K35+SI!K35</f>
        <v>1156</v>
      </c>
      <c r="L35" s="44"/>
      <c r="M35" s="66"/>
      <c r="N35" s="44">
        <f>+XV!N35+I!N35+II!N35+III!N35+IV!N35+V!N35+VI!N35+VII!N35+XVI!N35+VIII!N35+IX!N35+XIV!N35+X!N35+XI!N35+XII!N35+RM!N35+SI!N35</f>
        <v>0</v>
      </c>
      <c r="O35" s="44"/>
      <c r="P35" s="74"/>
    </row>
    <row r="36" spans="1:16" ht="15" customHeight="1" x14ac:dyDescent="0.2">
      <c r="A36" s="120"/>
      <c r="B36" s="123"/>
      <c r="C36" s="84" t="s">
        <v>50</v>
      </c>
      <c r="D36" s="44">
        <f>+XV!D36+I!D36+II!D36+III!D36+IV!D36+V!D36+VI!D36+VII!D36+XVI!D36+VIII!D36+IX!D36+XIV!D36+X!D36+XI!D36+XII!D36+RM!D36+SI!D36</f>
        <v>-4909</v>
      </c>
      <c r="E36" s="44"/>
      <c r="F36" s="44"/>
      <c r="G36" s="66"/>
      <c r="H36" s="43">
        <f>+XV!H36+I!H36+II!H36+III!H36+IV!H36+V!H36+VI!H36+VII!H36+XVI!H36+VIII!H36+IX!H36+XIV!H36+X!H36+XI!H36+XII!H36+RM!H36+SI!H36</f>
        <v>-1757</v>
      </c>
      <c r="I36" s="44"/>
      <c r="J36" s="74"/>
      <c r="K36" s="44">
        <f>+XV!K36+I!K36+II!K36+III!K36+IV!K36+V!K36+VI!K36+VII!K36+XVI!K36+VIII!K36+IX!K36+XIV!K36+X!K36+XI!K36+XII!K36+RM!K36+SI!K36</f>
        <v>-3152</v>
      </c>
      <c r="L36" s="44"/>
      <c r="M36" s="66"/>
      <c r="N36" s="44">
        <f>+XV!N36+I!N36+II!N36+III!N36+IV!N36+V!N36+VI!N36+VII!N36+XVI!N36+VIII!N36+IX!N36+XIV!N36+X!N36+XI!N36+XII!N36+RM!N36+SI!N36</f>
        <v>0</v>
      </c>
      <c r="O36" s="44"/>
      <c r="P36" s="74"/>
    </row>
    <row r="37" spans="1:16" ht="15" customHeight="1" x14ac:dyDescent="0.2">
      <c r="A37" s="120"/>
      <c r="B37" s="123"/>
      <c r="C37" s="84" t="s">
        <v>51</v>
      </c>
      <c r="D37" s="44">
        <f>+XV!D37+I!D37+II!D37+III!D37+IV!D37+V!D37+VI!D37+VII!D37+XVI!D37+VIII!D37+IX!D37+XIV!D37+X!D37+XI!D37+XII!D37+RM!D37+SI!D37</f>
        <v>-5771</v>
      </c>
      <c r="E37" s="44"/>
      <c r="F37" s="44"/>
      <c r="G37" s="66"/>
      <c r="H37" s="43">
        <f>+XV!H37+I!H37+II!H37+III!H37+IV!H37+V!H37+VI!H37+VII!H37+XVI!H37+VIII!H37+IX!H37+XIV!H37+X!H37+XI!H37+XII!H37+RM!H37+SI!H37</f>
        <v>-1836</v>
      </c>
      <c r="I37" s="44"/>
      <c r="J37" s="74"/>
      <c r="K37" s="44">
        <f>+XV!K37+I!K37+II!K37+III!K37+IV!K37+V!K37+VI!K37+VII!K37+XVI!K37+VIII!K37+IX!K37+XIV!K37+X!K37+XI!K37+XII!K37+RM!K37+SI!K37</f>
        <v>-3935</v>
      </c>
      <c r="L37" s="44"/>
      <c r="M37" s="66"/>
      <c r="N37" s="44">
        <f>+XV!N37+I!N37+II!N37+III!N37+IV!N37+V!N37+VI!N37+VII!N37+XVI!N37+VIII!N37+IX!N37+XIV!N37+X!N37+XI!N37+XII!N37+RM!N37+SI!N37</f>
        <v>0</v>
      </c>
      <c r="O37" s="44"/>
      <c r="P37" s="74"/>
    </row>
    <row r="38" spans="1:16" s="3" customFormat="1" ht="15" customHeight="1" x14ac:dyDescent="0.2">
      <c r="A38" s="120"/>
      <c r="B38" s="123"/>
      <c r="C38" s="84" t="s">
        <v>52</v>
      </c>
      <c r="D38" s="35">
        <f>+XV!D38+I!D38+II!D38+III!D38+IV!D38+V!D38+VI!D38+VII!D38+XVI!D38+VIII!D38+IX!D38+XIV!D38+X!D38+XI!D38+XII!D38+RM!D38+SI!D38</f>
        <v>-5389</v>
      </c>
      <c r="E38" s="35"/>
      <c r="F38" s="35"/>
      <c r="G38" s="68"/>
      <c r="H38" s="43">
        <f>+XV!H38+I!H38+II!H38+III!H38+IV!H38+V!H38+VI!H38+VII!H38+XVI!H38+VIII!H38+IX!H38+XIV!H38+X!H38+XI!H38+XII!H38+RM!H38+SI!H38</f>
        <v>-1441</v>
      </c>
      <c r="I38" s="44"/>
      <c r="J38" s="74"/>
      <c r="K38" s="35">
        <f>+XV!K38+I!K38+II!K38+III!K38+IV!K38+V!K38+VI!K38+VII!K38+XVI!K38+VIII!K38+IX!K38+XIV!K38+X!K38+XI!K38+XII!K38+RM!K38+SI!K38</f>
        <v>-3948</v>
      </c>
      <c r="L38" s="35"/>
      <c r="M38" s="68"/>
      <c r="N38" s="35">
        <f>+XV!N38+I!N38+II!N38+III!N38+IV!N38+V!N38+VI!N38+VII!N38+XVI!N38+VIII!N38+IX!N38+XIV!N38+X!N38+XI!N38+XII!N38+RM!N38+SI!N38</f>
        <v>0</v>
      </c>
      <c r="O38" s="44"/>
      <c r="P38" s="74"/>
    </row>
    <row r="39" spans="1:16" ht="15" customHeight="1" x14ac:dyDescent="0.2">
      <c r="A39" s="120"/>
      <c r="B39" s="123"/>
      <c r="C39" s="84" t="s">
        <v>53</v>
      </c>
      <c r="D39" s="44">
        <f>+XV!D39+I!D39+II!D39+III!D39+IV!D39+V!D39+VI!D39+VII!D39+XVI!D39+VIII!D39+IX!D39+XIV!D39+X!D39+XI!D39+XII!D39+RM!D39+SI!D39</f>
        <v>-5116</v>
      </c>
      <c r="E39" s="44"/>
      <c r="F39" s="44"/>
      <c r="G39" s="66"/>
      <c r="H39" s="43">
        <f>+XV!H39+I!H39+II!H39+III!H39+IV!H39+V!H39+VI!H39+VII!H39+XVI!H39+VIII!H39+IX!H39+XIV!H39+X!H39+XI!H39+XII!H39+RM!H39+SI!H39</f>
        <v>-1483</v>
      </c>
      <c r="I39" s="44"/>
      <c r="J39" s="74"/>
      <c r="K39" s="44">
        <f>+XV!K39+I!K39+II!K39+III!K39+IV!K39+V!K39+VI!K39+VII!K39+XVI!K39+VIII!K39+IX!K39+XIV!K39+X!K39+XI!K39+XII!K39+RM!K39+SI!K39</f>
        <v>-3633</v>
      </c>
      <c r="L39" s="44"/>
      <c r="M39" s="66"/>
      <c r="N39" s="44">
        <f>+XV!N39+I!N39+II!N39+III!N39+IV!N39+V!N39+VI!N39+VII!N39+XVI!N39+VIII!N39+IX!N39+XIV!N39+X!N39+XI!N39+XII!N39+RM!N39+SI!N39</f>
        <v>0</v>
      </c>
      <c r="O39" s="44"/>
      <c r="P39" s="74"/>
    </row>
    <row r="40" spans="1:16" ht="15" customHeight="1" x14ac:dyDescent="0.2">
      <c r="A40" s="120"/>
      <c r="B40" s="123"/>
      <c r="C40" s="84" t="s">
        <v>54</v>
      </c>
      <c r="D40" s="44">
        <f>+XV!D40+I!D40+II!D40+III!D40+IV!D40+V!D40+VI!D40+VII!D40+XVI!D40+VIII!D40+IX!D40+XIV!D40+X!D40+XI!D40+XII!D40+RM!D40+SI!D40</f>
        <v>-5261</v>
      </c>
      <c r="E40" s="44"/>
      <c r="F40" s="44"/>
      <c r="G40" s="66"/>
      <c r="H40" s="43">
        <f>+XV!H40+I!H40+II!H40+III!H40+IV!H40+V!H40+VI!H40+VII!H40+XVI!H40+VIII!H40+IX!H40+XIV!H40+X!H40+XI!H40+XII!H40+RM!H40+SI!H40</f>
        <v>-1729</v>
      </c>
      <c r="I40" s="44"/>
      <c r="J40" s="74"/>
      <c r="K40" s="44">
        <f>+XV!K40+I!K40+II!K40+III!K40+IV!K40+V!K40+VI!K40+VII!K40+XVI!K40+VIII!K40+IX!K40+XIV!K40+X!K40+XI!K40+XII!K40+RM!K40+SI!K40</f>
        <v>-3532</v>
      </c>
      <c r="L40" s="44"/>
      <c r="M40" s="66"/>
      <c r="N40" s="44">
        <f>+XV!N40+I!N40+II!N40+III!N40+IV!N40+V!N40+VI!N40+VII!N40+XVI!N40+VIII!N40+IX!N40+XIV!N40+X!N40+XI!N40+XII!N40+RM!N40+SI!N40</f>
        <v>0</v>
      </c>
      <c r="O40" s="44"/>
      <c r="P40" s="74"/>
    </row>
    <row r="41" spans="1:16" ht="15" customHeight="1" x14ac:dyDescent="0.2">
      <c r="A41" s="120"/>
      <c r="B41" s="123"/>
      <c r="C41" s="84" t="s">
        <v>55</v>
      </c>
      <c r="D41" s="44">
        <f>+XV!D41+I!D41+II!D41+III!D41+IV!D41+V!D41+VI!D41+VII!D41+XVI!D41+VIII!D41+IX!D41+XIV!D41+X!D41+XI!D41+XII!D41+RM!D41+SI!D41</f>
        <v>-6390</v>
      </c>
      <c r="E41" s="44"/>
      <c r="F41" s="44"/>
      <c r="G41" s="66"/>
      <c r="H41" s="43">
        <f>+XV!H41+I!H41+II!H41+III!H41+IV!H41+V!H41+VI!H41+VII!H41+XVI!H41+VIII!H41+IX!H41+XIV!H41+X!H41+XI!H41+XII!H41+RM!H41+SI!H41</f>
        <v>-2448</v>
      </c>
      <c r="I41" s="44"/>
      <c r="J41" s="74"/>
      <c r="K41" s="44">
        <f>+XV!K41+I!K41+II!K41+III!K41+IV!K41+V!K41+VI!K41+VII!K41+XVI!K41+VIII!K41+IX!K41+XIV!K41+X!K41+XI!K41+XII!K41+RM!K41+SI!K41</f>
        <v>-3942</v>
      </c>
      <c r="L41" s="44"/>
      <c r="M41" s="66"/>
      <c r="N41" s="44">
        <f>+XV!N41+I!N41+II!N41+III!N41+IV!N41+V!N41+VI!N41+VII!N41+XVI!N41+VIII!N41+IX!N41+XIV!N41+X!N41+XI!N41+XII!N41+RM!N41+SI!N41</f>
        <v>0</v>
      </c>
      <c r="O41" s="44"/>
      <c r="P41" s="74"/>
    </row>
    <row r="42" spans="1:16" s="3" customFormat="1" ht="15" customHeight="1" x14ac:dyDescent="0.2">
      <c r="A42" s="120"/>
      <c r="B42" s="123"/>
      <c r="C42" s="84" t="s">
        <v>56</v>
      </c>
      <c r="D42" s="35">
        <f>+XV!D42+I!D42+II!D42+III!D42+IV!D42+V!D42+VI!D42+VII!D42+XVI!D42+VIII!D42+IX!D42+XIV!D42+X!D42+XI!D42+XII!D42+RM!D42+SI!D42</f>
        <v>-10061</v>
      </c>
      <c r="E42" s="35"/>
      <c r="F42" s="35"/>
      <c r="G42" s="68"/>
      <c r="H42" s="43">
        <f>+XV!H42+I!H42+II!H42+III!H42+IV!H42+V!H42+VI!H42+VII!H42+XVI!H42+VIII!H42+IX!H42+XIV!H42+X!H42+XI!H42+XII!H42+RM!H42+SI!H42</f>
        <v>-3103</v>
      </c>
      <c r="I42" s="44"/>
      <c r="J42" s="74"/>
      <c r="K42" s="35">
        <f>+XV!K42+I!K42+II!K42+III!K42+IV!K42+V!K42+VI!K42+VII!K42+XVI!K42+VIII!K42+IX!K42+XIV!K42+X!K42+XI!K42+XII!K42+RM!K42+SI!K42</f>
        <v>-6958</v>
      </c>
      <c r="L42" s="35"/>
      <c r="M42" s="68"/>
      <c r="N42" s="35">
        <f>+XV!N42+I!N42+II!N42+III!N42+IV!N42+V!N42+VI!N42+VII!N42+XVI!N42+VIII!N42+IX!N42+XIV!N42+X!N42+XI!N42+XII!N42+RM!N42+SI!N42</f>
        <v>0</v>
      </c>
      <c r="O42" s="44"/>
      <c r="P42" s="74"/>
    </row>
    <row r="43" spans="1:16" s="3" customFormat="1" ht="15" customHeight="1" x14ac:dyDescent="0.2">
      <c r="A43" s="121"/>
      <c r="B43" s="124"/>
      <c r="C43" s="85" t="s">
        <v>9</v>
      </c>
      <c r="D43" s="46">
        <f>+XV!D43+I!D43+II!D43+III!D43+IV!D43+V!D43+VI!D43+VII!D43+XVI!D43+VIII!D43+IX!D43+XIV!D43+X!D43+XI!D43+XII!D43+RM!D43+SI!D43</f>
        <v>-17700</v>
      </c>
      <c r="E43" s="46"/>
      <c r="F43" s="46"/>
      <c r="G43" s="67"/>
      <c r="H43" s="87">
        <f>+XV!H43+I!H43+II!H43+III!H43+IV!H43+V!H43+VI!H43+VII!H43+XVI!H43+VIII!H43+IX!H43+XIV!H43+X!H43+XI!H43+XII!H43+RM!H43+SI!H43</f>
        <v>-1774</v>
      </c>
      <c r="I43" s="46"/>
      <c r="J43" s="75"/>
      <c r="K43" s="46">
        <f>+XV!K43+I!K43+II!K43+III!K43+IV!K43+V!K43+VI!K43+VII!K43+XVI!K43+VIII!K43+IX!K43+XIV!K43+X!K43+XI!K43+XII!K43+RM!K43+SI!K43</f>
        <v>-15926</v>
      </c>
      <c r="L43" s="46"/>
      <c r="M43" s="67"/>
      <c r="N43" s="46">
        <f>+XV!N43+I!N43+II!N43+III!N43+IV!N43+V!N43+VI!N43+VII!N43+XVI!N43+VIII!N43+IX!N43+XIV!N43+X!N43+XI!N43+XII!N43+RM!N43+SI!N43</f>
        <v>0</v>
      </c>
      <c r="O43" s="46"/>
      <c r="P43" s="75"/>
    </row>
    <row r="44" spans="1:16" ht="15" customHeight="1" x14ac:dyDescent="0.2">
      <c r="A44" s="119">
        <v>4</v>
      </c>
      <c r="B44" s="122" t="s">
        <v>59</v>
      </c>
      <c r="C44" s="84" t="s">
        <v>46</v>
      </c>
      <c r="D44" s="44">
        <f>+XV!D44+I!D44+II!D44+III!D44+IV!D44+V!D44+VI!D44+VII!D44+XVI!D44+VIII!D44+IX!D44+XIV!D44+X!D44+XI!D44+XII!D44+RM!D44+SI!D44</f>
        <v>5</v>
      </c>
      <c r="E44" s="53"/>
      <c r="F44" s="44"/>
      <c r="G44" s="66"/>
      <c r="H44" s="43">
        <f>+XV!H44+I!H44+II!H44+III!H44+IV!H44+V!H44+VI!H44+VII!H44+XVI!H44+VIII!H44+IX!H44+XIV!H44+X!H44+XI!H44+XII!H44+RM!H44+SI!H44</f>
        <v>4</v>
      </c>
      <c r="I44" s="44"/>
      <c r="J44" s="74"/>
      <c r="K44" s="44">
        <f>+XV!K44+I!K44+II!K44+III!K44+IV!K44+V!K44+VI!K44+VII!K44+XVI!K44+VIII!K44+IX!K44+XIV!K44+X!K44+XI!K44+XII!K44+RM!K44+SI!K44</f>
        <v>1</v>
      </c>
      <c r="L44" s="44"/>
      <c r="M44" s="66"/>
      <c r="N44" s="44">
        <f>+XV!N44+I!N44+II!N44+III!N44+IV!N44+V!N44+VI!N44+VII!N44+XVI!N44+VIII!N44+IX!N44+XIV!N44+X!N44+XI!N44+XII!N44+RM!N44+SI!N44</f>
        <v>0</v>
      </c>
      <c r="O44" s="44"/>
      <c r="P44" s="74"/>
    </row>
    <row r="45" spans="1:16" ht="15" customHeight="1" x14ac:dyDescent="0.2">
      <c r="A45" s="120"/>
      <c r="B45" s="123"/>
      <c r="C45" s="84" t="s">
        <v>47</v>
      </c>
      <c r="D45" s="44">
        <f>+XV!D45+I!D45+II!D45+III!D45+IV!D45+V!D45+VI!D45+VII!D45+XVI!D45+VIII!D45+IX!D45+XIV!D45+X!D45+XI!D45+XII!D45+RM!D45+SI!D45</f>
        <v>456</v>
      </c>
      <c r="E45" s="53"/>
      <c r="F45" s="44"/>
      <c r="G45" s="66"/>
      <c r="H45" s="43">
        <f>+XV!H45+I!H45+II!H45+III!H45+IV!H45+V!H45+VI!H45+VII!H45+XVI!H45+VIII!H45+IX!H45+XIV!H45+X!H45+XI!H45+XII!H45+RM!H45+SI!H45</f>
        <v>141</v>
      </c>
      <c r="I45" s="44"/>
      <c r="J45" s="74"/>
      <c r="K45" s="44">
        <f>+XV!K45+I!K45+II!K45+III!K45+IV!K45+V!K45+VI!K45+VII!K45+XVI!K45+VIII!K45+IX!K45+XIV!K45+X!K45+XI!K45+XII!K45+RM!K45+SI!K45</f>
        <v>315</v>
      </c>
      <c r="L45" s="44"/>
      <c r="M45" s="66"/>
      <c r="N45" s="44">
        <f>+XV!N45+I!N45+II!N45+III!N45+IV!N45+V!N45+VI!N45+VII!N45+XVI!N45+VIII!N45+IX!N45+XIV!N45+X!N45+XI!N45+XII!N45+RM!N45+SI!N45</f>
        <v>0</v>
      </c>
      <c r="O45" s="44"/>
      <c r="P45" s="74"/>
    </row>
    <row r="46" spans="1:16" ht="15" customHeight="1" x14ac:dyDescent="0.2">
      <c r="A46" s="120"/>
      <c r="B46" s="123"/>
      <c r="C46" s="84" t="s">
        <v>48</v>
      </c>
      <c r="D46" s="44">
        <f>+XV!D46+I!D46+II!D46+III!D46+IV!D46+V!D46+VI!D46+VII!D46+XVI!D46+VIII!D46+IX!D46+XIV!D46+X!D46+XI!D46+XII!D46+RM!D46+SI!D46</f>
        <v>7273</v>
      </c>
      <c r="E46" s="53"/>
      <c r="F46" s="44"/>
      <c r="G46" s="66"/>
      <c r="H46" s="43">
        <f>+XV!H46+I!H46+II!H46+III!H46+IV!H46+V!H46+VI!H46+VII!H46+XVI!H46+VIII!H46+IX!H46+XIV!H46+X!H46+XI!H46+XII!H46+RM!H46+SI!H46</f>
        <v>2830</v>
      </c>
      <c r="I46" s="44"/>
      <c r="J46" s="74"/>
      <c r="K46" s="44">
        <f>+XV!K46+I!K46+II!K46+III!K46+IV!K46+V!K46+VI!K46+VII!K46+XVI!K46+VIII!K46+IX!K46+XIV!K46+X!K46+XI!K46+XII!K46+RM!K46+SI!K46</f>
        <v>4443</v>
      </c>
      <c r="L46" s="44"/>
      <c r="M46" s="66"/>
      <c r="N46" s="44">
        <f>+XV!N46+I!N46+II!N46+III!N46+IV!N46+V!N46+VI!N46+VII!N46+XVI!N46+VIII!N46+IX!N46+XIV!N46+X!N46+XI!N46+XII!N46+RM!N46+SI!N46</f>
        <v>0</v>
      </c>
      <c r="O46" s="44"/>
      <c r="P46" s="74"/>
    </row>
    <row r="47" spans="1:16" ht="15" customHeight="1" x14ac:dyDescent="0.2">
      <c r="A47" s="120"/>
      <c r="B47" s="123"/>
      <c r="C47" s="84" t="s">
        <v>49</v>
      </c>
      <c r="D47" s="44">
        <f>+XV!D47+I!D47+II!D47+III!D47+IV!D47+V!D47+VI!D47+VII!D47+XVI!D47+VIII!D47+IX!D47+XIV!D47+X!D47+XI!D47+XII!D47+RM!D47+SI!D47</f>
        <v>19897</v>
      </c>
      <c r="E47" s="53"/>
      <c r="F47" s="44"/>
      <c r="G47" s="66"/>
      <c r="H47" s="43">
        <f>+XV!H47+I!H47+II!H47+III!H47+IV!H47+V!H47+VI!H47+VII!H47+XVI!H47+VIII!H47+IX!H47+XIV!H47+X!H47+XI!H47+XII!H47+RM!H47+SI!H47</f>
        <v>7756</v>
      </c>
      <c r="I47" s="44"/>
      <c r="J47" s="74"/>
      <c r="K47" s="44">
        <f>+XV!K47+I!K47+II!K47+III!K47+IV!K47+V!K47+VI!K47+VII!K47+XVI!K47+VIII!K47+IX!K47+XIV!K47+X!K47+XI!K47+XII!K47+RM!K47+SI!K47</f>
        <v>12141</v>
      </c>
      <c r="L47" s="44"/>
      <c r="M47" s="66"/>
      <c r="N47" s="44">
        <f>+XV!N47+I!N47+II!N47+III!N47+IV!N47+V!N47+VI!N47+VII!N47+XVI!N47+VIII!N47+IX!N47+XIV!N47+X!N47+XI!N47+XII!N47+RM!N47+SI!N47</f>
        <v>0</v>
      </c>
      <c r="O47" s="44"/>
      <c r="P47" s="74"/>
    </row>
    <row r="48" spans="1:16" ht="15" customHeight="1" x14ac:dyDescent="0.2">
      <c r="A48" s="120"/>
      <c r="B48" s="123"/>
      <c r="C48" s="84" t="s">
        <v>50</v>
      </c>
      <c r="D48" s="44">
        <f>+XV!D48+I!D48+II!D48+III!D48+IV!D48+V!D48+VI!D48+VII!D48+XVI!D48+VIII!D48+IX!D48+XIV!D48+X!D48+XI!D48+XII!D48+RM!D48+SI!D48</f>
        <v>23260</v>
      </c>
      <c r="E48" s="53"/>
      <c r="F48" s="44"/>
      <c r="G48" s="66"/>
      <c r="H48" s="43">
        <f>+XV!H48+I!H48+II!H48+III!H48+IV!H48+V!H48+VI!H48+VII!H48+XVI!H48+VIII!H48+IX!H48+XIV!H48+X!H48+XI!H48+XII!H48+RM!H48+SI!H48</f>
        <v>8606</v>
      </c>
      <c r="I48" s="44"/>
      <c r="J48" s="74"/>
      <c r="K48" s="44">
        <f>+XV!K48+I!K48+II!K48+III!K48+IV!K48+V!K48+VI!K48+VII!K48+XVI!K48+VIII!K48+IX!K48+XIV!K48+X!K48+XI!K48+XII!K48+RM!K48+SI!K48</f>
        <v>14654</v>
      </c>
      <c r="L48" s="44"/>
      <c r="M48" s="66"/>
      <c r="N48" s="44">
        <f>+XV!N48+I!N48+II!N48+III!N48+IV!N48+V!N48+VI!N48+VII!N48+XVI!N48+VIII!N48+IX!N48+XIV!N48+X!N48+XI!N48+XII!N48+RM!N48+SI!N48</f>
        <v>0</v>
      </c>
      <c r="O48" s="44"/>
      <c r="P48" s="74"/>
    </row>
    <row r="49" spans="1:16" ht="15" customHeight="1" x14ac:dyDescent="0.2">
      <c r="A49" s="120"/>
      <c r="B49" s="123"/>
      <c r="C49" s="84" t="s">
        <v>51</v>
      </c>
      <c r="D49" s="44">
        <f>+XV!D49+I!D49+II!D49+III!D49+IV!D49+V!D49+VI!D49+VII!D49+XVI!D49+VIII!D49+IX!D49+XIV!D49+X!D49+XI!D49+XII!D49+RM!D49+SI!D49</f>
        <v>18237</v>
      </c>
      <c r="E49" s="53"/>
      <c r="F49" s="44"/>
      <c r="G49" s="66"/>
      <c r="H49" s="43">
        <f>+XV!H49+I!H49+II!H49+III!H49+IV!H49+V!H49+VI!H49+VII!H49+XVI!H49+VIII!H49+IX!H49+XIV!H49+X!H49+XI!H49+XII!H49+RM!H49+SI!H49</f>
        <v>6768</v>
      </c>
      <c r="I49" s="44"/>
      <c r="J49" s="74"/>
      <c r="K49" s="44">
        <f>+XV!K49+I!K49+II!K49+III!K49+IV!K49+V!K49+VI!K49+VII!K49+XVI!K49+VIII!K49+IX!K49+XIV!K49+X!K49+XI!K49+XII!K49+RM!K49+SI!K49</f>
        <v>11469</v>
      </c>
      <c r="L49" s="44"/>
      <c r="M49" s="66"/>
      <c r="N49" s="44">
        <f>+XV!N49+I!N49+II!N49+III!N49+IV!N49+V!N49+VI!N49+VII!N49+XVI!N49+VIII!N49+IX!N49+XIV!N49+X!N49+XI!N49+XII!N49+RM!N49+SI!N49</f>
        <v>0</v>
      </c>
      <c r="O49" s="44"/>
      <c r="P49" s="74"/>
    </row>
    <row r="50" spans="1:16" s="3" customFormat="1" ht="15" customHeight="1" x14ac:dyDescent="0.2">
      <c r="A50" s="120"/>
      <c r="B50" s="123"/>
      <c r="C50" s="84" t="s">
        <v>52</v>
      </c>
      <c r="D50" s="35">
        <f>+XV!D50+I!D50+II!D50+III!D50+IV!D50+V!D50+VI!D50+VII!D50+XVI!D50+VIII!D50+IX!D50+XIV!D50+X!D50+XI!D50+XII!D50+RM!D50+SI!D50</f>
        <v>11934</v>
      </c>
      <c r="E50" s="55"/>
      <c r="F50" s="35"/>
      <c r="G50" s="68"/>
      <c r="H50" s="43">
        <f>+XV!H50+I!H50+II!H50+III!H50+IV!H50+V!H50+VI!H50+VII!H50+XVI!H50+VIII!H50+IX!H50+XIV!H50+X!H50+XI!H50+XII!H50+RM!H50+SI!H50</f>
        <v>4271</v>
      </c>
      <c r="I50" s="44"/>
      <c r="J50" s="74"/>
      <c r="K50" s="35">
        <f>+XV!K50+I!K50+II!K50+III!K50+IV!K50+V!K50+VI!K50+VII!K50+XVI!K50+VIII!K50+IX!K50+XIV!K50+X!K50+XI!K50+XII!K50+RM!K50+SI!K50</f>
        <v>7663</v>
      </c>
      <c r="L50" s="35"/>
      <c r="M50" s="68"/>
      <c r="N50" s="35">
        <f>+XV!N50+I!N50+II!N50+III!N50+IV!N50+V!N50+VI!N50+VII!N50+XVI!N50+VIII!N50+IX!N50+XIV!N50+X!N50+XI!N50+XII!N50+RM!N50+SI!N50</f>
        <v>0</v>
      </c>
      <c r="O50" s="44"/>
      <c r="P50" s="74"/>
    </row>
    <row r="51" spans="1:16" ht="15" customHeight="1" x14ac:dyDescent="0.2">
      <c r="A51" s="120"/>
      <c r="B51" s="123"/>
      <c r="C51" s="84" t="s">
        <v>53</v>
      </c>
      <c r="D51" s="44">
        <f>+XV!D51+I!D51+II!D51+III!D51+IV!D51+V!D51+VI!D51+VII!D51+XVI!D51+VIII!D51+IX!D51+XIV!D51+X!D51+XI!D51+XII!D51+RM!D51+SI!D51</f>
        <v>7876</v>
      </c>
      <c r="E51" s="53"/>
      <c r="F51" s="44"/>
      <c r="G51" s="66"/>
      <c r="H51" s="43">
        <f>+XV!H51+I!H51+II!H51+III!H51+IV!H51+V!H51+VI!H51+VII!H51+XVI!H51+VIII!H51+IX!H51+XIV!H51+X!H51+XI!H51+XII!H51+RM!H51+SI!H51</f>
        <v>2867</v>
      </c>
      <c r="I51" s="44"/>
      <c r="J51" s="74"/>
      <c r="K51" s="44">
        <f>+XV!K51+I!K51+II!K51+III!K51+IV!K51+V!K51+VI!K51+VII!K51+XVI!K51+VIII!K51+IX!K51+XIV!K51+X!K51+XI!K51+XII!K51+RM!K51+SI!K51</f>
        <v>5009</v>
      </c>
      <c r="L51" s="44"/>
      <c r="M51" s="66"/>
      <c r="N51" s="44">
        <f>+XV!N51+I!N51+II!N51+III!N51+IV!N51+V!N51+VI!N51+VII!N51+XVI!N51+VIII!N51+IX!N51+XIV!N51+X!N51+XI!N51+XII!N51+RM!N51+SI!N51</f>
        <v>0</v>
      </c>
      <c r="O51" s="44"/>
      <c r="P51" s="74"/>
    </row>
    <row r="52" spans="1:16" ht="15" customHeight="1" x14ac:dyDescent="0.2">
      <c r="A52" s="120"/>
      <c r="B52" s="123"/>
      <c r="C52" s="84" t="s">
        <v>54</v>
      </c>
      <c r="D52" s="44">
        <f>+XV!D52+I!D52+II!D52+III!D52+IV!D52+V!D52+VI!D52+VII!D52+XVI!D52+VIII!D52+IX!D52+XIV!D52+X!D52+XI!D52+XII!D52+RM!D52+SI!D52</f>
        <v>3294</v>
      </c>
      <c r="E52" s="53"/>
      <c r="F52" s="44"/>
      <c r="G52" s="66"/>
      <c r="H52" s="43">
        <f>+XV!H52+I!H52+II!H52+III!H52+IV!H52+V!H52+VI!H52+VII!H52+XVI!H52+VIII!H52+IX!H52+XIV!H52+X!H52+XI!H52+XII!H52+RM!H52+SI!H52</f>
        <v>1110</v>
      </c>
      <c r="I52" s="44"/>
      <c r="J52" s="74"/>
      <c r="K52" s="44">
        <f>+XV!K52+I!K52+II!K52+III!K52+IV!K52+V!K52+VI!K52+VII!K52+XVI!K52+VIII!K52+IX!K52+XIV!K52+X!K52+XI!K52+XII!K52+RM!K52+SI!K52</f>
        <v>2184</v>
      </c>
      <c r="L52" s="44"/>
      <c r="M52" s="66"/>
      <c r="N52" s="44">
        <f>+XV!N52+I!N52+II!N52+III!N52+IV!N52+V!N52+VI!N52+VII!N52+XVI!N52+VIII!N52+IX!N52+XIV!N52+X!N52+XI!N52+XII!N52+RM!N52+SI!N52</f>
        <v>0</v>
      </c>
      <c r="O52" s="44"/>
      <c r="P52" s="74"/>
    </row>
    <row r="53" spans="1:16" ht="15" customHeight="1" x14ac:dyDescent="0.2">
      <c r="A53" s="120"/>
      <c r="B53" s="123"/>
      <c r="C53" s="84" t="s">
        <v>55</v>
      </c>
      <c r="D53" s="44">
        <f>+XV!D53+I!D53+II!D53+III!D53+IV!D53+V!D53+VI!D53+VII!D53+XVI!D53+VIII!D53+IX!D53+XIV!D53+X!D53+XI!D53+XII!D53+RM!D53+SI!D53</f>
        <v>1442</v>
      </c>
      <c r="E53" s="53"/>
      <c r="F53" s="44"/>
      <c r="G53" s="66"/>
      <c r="H53" s="43">
        <f>+XV!H53+I!H53+II!H53+III!H53+IV!H53+V!H53+VI!H53+VII!H53+XVI!H53+VIII!H53+IX!H53+XIV!H53+X!H53+XI!H53+XII!H53+RM!H53+SI!H53</f>
        <v>504</v>
      </c>
      <c r="I53" s="44"/>
      <c r="J53" s="74"/>
      <c r="K53" s="44">
        <f>+XV!K53+I!K53+II!K53+III!K53+IV!K53+V!K53+VI!K53+VII!K53+XVI!K53+VIII!K53+IX!K53+XIV!K53+X!K53+XI!K53+XII!K53+RM!K53+SI!K53</f>
        <v>938</v>
      </c>
      <c r="L53" s="44"/>
      <c r="M53" s="66"/>
      <c r="N53" s="44">
        <f>+XV!N53+I!N53+II!N53+III!N53+IV!N53+V!N53+VI!N53+VII!N53+XVI!N53+VIII!N53+IX!N53+XIV!N53+X!N53+XI!N53+XII!N53+RM!N53+SI!N53</f>
        <v>0</v>
      </c>
      <c r="O53" s="44"/>
      <c r="P53" s="74"/>
    </row>
    <row r="54" spans="1:16" s="3" customFormat="1" ht="15" customHeight="1" x14ac:dyDescent="0.2">
      <c r="A54" s="120"/>
      <c r="B54" s="123"/>
      <c r="C54" s="84" t="s">
        <v>56</v>
      </c>
      <c r="D54" s="35">
        <f>+XV!D54+I!D54+II!D54+III!D54+IV!D54+V!D54+VI!D54+VII!D54+XVI!D54+VIII!D54+IX!D54+XIV!D54+X!D54+XI!D54+XII!D54+RM!D54+SI!D54</f>
        <v>473</v>
      </c>
      <c r="E54" s="55"/>
      <c r="F54" s="35"/>
      <c r="G54" s="68"/>
      <c r="H54" s="43">
        <f>+XV!H54+I!H54+II!H54+III!H54+IV!H54+V!H54+VI!H54+VII!H54+XVI!H54+VIII!H54+IX!H54+XIV!H54+X!H54+XI!H54+XII!H54+RM!H54+SI!H54</f>
        <v>174</v>
      </c>
      <c r="I54" s="44"/>
      <c r="J54" s="74"/>
      <c r="K54" s="35">
        <f>+XV!K54+I!K54+II!K54+III!K54+IV!K54+V!K54+VI!K54+VII!K54+XVI!K54+VIII!K54+IX!K54+XIV!K54+X!K54+XI!K54+XII!K54+RM!K54+SI!K54</f>
        <v>299</v>
      </c>
      <c r="L54" s="35"/>
      <c r="M54" s="68"/>
      <c r="N54" s="35">
        <f>+XV!N54+I!N54+II!N54+III!N54+IV!N54+V!N54+VI!N54+VII!N54+XVI!N54+VIII!N54+IX!N54+XIV!N54+X!N54+XI!N54+XII!N54+RM!N54+SI!N54</f>
        <v>0</v>
      </c>
      <c r="O54" s="44"/>
      <c r="P54" s="74"/>
    </row>
    <row r="55" spans="1:16" s="3" customFormat="1" ht="15" customHeight="1" x14ac:dyDescent="0.2">
      <c r="A55" s="121"/>
      <c r="B55" s="124"/>
      <c r="C55" s="85" t="s">
        <v>9</v>
      </c>
      <c r="D55" s="46">
        <f>+XV!D55+I!D55+II!D55+III!D55+IV!D55+V!D55+VI!D55+VII!D55+XVI!D55+VIII!D55+IX!D55+XIV!D55+X!D55+XI!D55+XII!D55+RM!D55+SI!D55</f>
        <v>94147</v>
      </c>
      <c r="E55" s="54"/>
      <c r="F55" s="46"/>
      <c r="G55" s="67"/>
      <c r="H55" s="87">
        <f>+XV!H55+I!H55+II!H55+III!H55+IV!H55+V!H55+VI!H55+VII!H55+XVI!H55+VIII!H55+IX!H55+XIV!H55+X!H55+XI!H55+XII!H55+RM!H55+SI!H55</f>
        <v>35031</v>
      </c>
      <c r="I55" s="46"/>
      <c r="J55" s="75"/>
      <c r="K55" s="46">
        <f>+XV!K55+I!K55+II!K55+III!K55+IV!K55+V!K55+VI!K55+VII!K55+XVI!K55+VIII!K55+IX!K55+XIV!K55+X!K55+XI!K55+XII!K55+RM!K55+SI!K55</f>
        <v>59116</v>
      </c>
      <c r="L55" s="46"/>
      <c r="M55" s="67"/>
      <c r="N55" s="46">
        <f>+XV!N55+I!N55+II!N55+III!N55+IV!N55+V!N55+VI!N55+VII!N55+XVI!N55+VIII!N55+IX!N55+XIV!N55+X!N55+XI!N55+XII!N55+RM!N55+SI!N55</f>
        <v>0</v>
      </c>
      <c r="O55" s="46"/>
      <c r="P55" s="75"/>
    </row>
    <row r="56" spans="1:16" ht="15" customHeight="1" x14ac:dyDescent="0.2">
      <c r="A56" s="119">
        <v>5</v>
      </c>
      <c r="B56" s="122" t="s">
        <v>60</v>
      </c>
      <c r="C56" s="84" t="s">
        <v>46</v>
      </c>
      <c r="D56" s="44">
        <f>+XV!D56+I!D56+II!D56+III!D56+IV!D56+V!D56+VI!D56+VII!D56+XVI!D56+VIII!D56+IX!D56+XIV!D56+X!D56+XI!D56+XII!D56+RM!D56+SI!D56</f>
        <v>1681</v>
      </c>
      <c r="E56" s="53"/>
      <c r="F56" s="44"/>
      <c r="G56" s="66"/>
      <c r="H56" s="43">
        <f>+XV!H56+I!H56+II!H56+III!H56+IV!H56+V!H56+VI!H56+VII!H56+XVI!H56+VIII!H56+IX!H56+XIV!H56+X!H56+XI!H56+XII!H56+RM!H56+SI!H56</f>
        <v>777</v>
      </c>
      <c r="I56" s="44"/>
      <c r="J56" s="74"/>
      <c r="K56" s="44">
        <f>+XV!K56+I!K56+II!K56+III!K56+IV!K56+V!K56+VI!K56+VII!K56+XVI!K56+VIII!K56+IX!K56+XIV!K56+X!K56+XI!K56+XII!K56+RM!K56+SI!K56</f>
        <v>904</v>
      </c>
      <c r="L56" s="44"/>
      <c r="M56" s="66"/>
      <c r="N56" s="44">
        <f>+XV!N56+I!N56+II!N56+III!N56+IV!N56+V!N56+VI!N56+VII!N56+XVI!N56+VIII!N56+IX!N56+XIV!N56+X!N56+XI!N56+XII!N56+RM!N56+SI!N56</f>
        <v>0</v>
      </c>
      <c r="O56" s="44"/>
      <c r="P56" s="74"/>
    </row>
    <row r="57" spans="1:16" ht="15" customHeight="1" x14ac:dyDescent="0.2">
      <c r="A57" s="120"/>
      <c r="B57" s="123"/>
      <c r="C57" s="84" t="s">
        <v>47</v>
      </c>
      <c r="D57" s="44">
        <f>+XV!D57+I!D57+II!D57+III!D57+IV!D57+V!D57+VI!D57+VII!D57+XVI!D57+VIII!D57+IX!D57+XIV!D57+X!D57+XI!D57+XII!D57+RM!D57+SI!D57</f>
        <v>11153</v>
      </c>
      <c r="E57" s="53"/>
      <c r="F57" s="44"/>
      <c r="G57" s="66"/>
      <c r="H57" s="43">
        <f>+XV!H57+I!H57+II!H57+III!H57+IV!H57+V!H57+VI!H57+VII!H57+XVI!H57+VIII!H57+IX!H57+XIV!H57+X!H57+XI!H57+XII!H57+RM!H57+SI!H57</f>
        <v>4556</v>
      </c>
      <c r="I57" s="44"/>
      <c r="J57" s="74"/>
      <c r="K57" s="44">
        <f>+XV!K57+I!K57+II!K57+III!K57+IV!K57+V!K57+VI!K57+VII!K57+XVI!K57+VIII!K57+IX!K57+XIV!K57+X!K57+XI!K57+XII!K57+RM!K57+SI!K57</f>
        <v>6597</v>
      </c>
      <c r="L57" s="44"/>
      <c r="M57" s="66"/>
      <c r="N57" s="44">
        <f>+XV!N57+I!N57+II!N57+III!N57+IV!N57+V!N57+VI!N57+VII!N57+XVI!N57+VIII!N57+IX!N57+XIV!N57+X!N57+XI!N57+XII!N57+RM!N57+SI!N57</f>
        <v>0</v>
      </c>
      <c r="O57" s="44"/>
      <c r="P57" s="74"/>
    </row>
    <row r="58" spans="1:16" ht="15" customHeight="1" x14ac:dyDescent="0.2">
      <c r="A58" s="120"/>
      <c r="B58" s="123"/>
      <c r="C58" s="84" t="s">
        <v>48</v>
      </c>
      <c r="D58" s="44">
        <f>+XV!D58+I!D58+II!D58+III!D58+IV!D58+V!D58+VI!D58+VII!D58+XVI!D58+VIII!D58+IX!D58+XIV!D58+X!D58+XI!D58+XII!D58+RM!D58+SI!D58</f>
        <v>84267</v>
      </c>
      <c r="E58" s="53"/>
      <c r="F58" s="44"/>
      <c r="G58" s="66"/>
      <c r="H58" s="43">
        <f>+XV!H58+I!H58+II!H58+III!H58+IV!H58+V!H58+VI!H58+VII!H58+XVI!H58+VIII!H58+IX!H58+XIV!H58+X!H58+XI!H58+XII!H58+RM!H58+SI!H58</f>
        <v>37761</v>
      </c>
      <c r="I58" s="44"/>
      <c r="J58" s="74"/>
      <c r="K58" s="44">
        <f>+XV!K58+I!K58+II!K58+III!K58+IV!K58+V!K58+VI!K58+VII!K58+XVI!K58+VIII!K58+IX!K58+XIV!K58+X!K58+XI!K58+XII!K58+RM!K58+SI!K58</f>
        <v>46506</v>
      </c>
      <c r="L58" s="44"/>
      <c r="M58" s="66"/>
      <c r="N58" s="44">
        <f>+XV!N58+I!N58+II!N58+III!N58+IV!N58+V!N58+VI!N58+VII!N58+XVI!N58+VIII!N58+IX!N58+XIV!N58+X!N58+XI!N58+XII!N58+RM!N58+SI!N58</f>
        <v>0</v>
      </c>
      <c r="O58" s="44"/>
      <c r="P58" s="74"/>
    </row>
    <row r="59" spans="1:16" ht="15" customHeight="1" x14ac:dyDescent="0.2">
      <c r="A59" s="120"/>
      <c r="B59" s="123"/>
      <c r="C59" s="84" t="s">
        <v>49</v>
      </c>
      <c r="D59" s="44">
        <f>+XV!D59+I!D59+II!D59+III!D59+IV!D59+V!D59+VI!D59+VII!D59+XVI!D59+VIII!D59+IX!D59+XIV!D59+X!D59+XI!D59+XII!D59+RM!D59+SI!D59</f>
        <v>182825</v>
      </c>
      <c r="E59" s="53"/>
      <c r="F59" s="44"/>
      <c r="G59" s="66"/>
      <c r="H59" s="43">
        <f>+XV!H59+I!H59+II!H59+III!H59+IV!H59+V!H59+VI!H59+VII!H59+XVI!H59+VIII!H59+IX!H59+XIV!H59+X!H59+XI!H59+XII!H59+RM!H59+SI!H59</f>
        <v>80065</v>
      </c>
      <c r="I59" s="44"/>
      <c r="J59" s="74"/>
      <c r="K59" s="44">
        <f>+XV!K59+I!K59+II!K59+III!K59+IV!K59+V!K59+VI!K59+VII!K59+XVI!K59+VIII!K59+IX!K59+XIV!K59+X!K59+XI!K59+XII!K59+RM!K59+SI!K59</f>
        <v>102760</v>
      </c>
      <c r="L59" s="44"/>
      <c r="M59" s="66"/>
      <c r="N59" s="44">
        <f>+XV!N59+I!N59+II!N59+III!N59+IV!N59+V!N59+VI!N59+VII!N59+XVI!N59+VIII!N59+IX!N59+XIV!N59+X!N59+XI!N59+XII!N59+RM!N59+SI!N59</f>
        <v>0</v>
      </c>
      <c r="O59" s="44"/>
      <c r="P59" s="74"/>
    </row>
    <row r="60" spans="1:16" ht="15" customHeight="1" x14ac:dyDescent="0.2">
      <c r="A60" s="120"/>
      <c r="B60" s="123"/>
      <c r="C60" s="84" t="s">
        <v>50</v>
      </c>
      <c r="D60" s="44">
        <f>+XV!D60+I!D60+II!D60+III!D60+IV!D60+V!D60+VI!D60+VII!D60+XVI!D60+VIII!D60+IX!D60+XIV!D60+X!D60+XI!D60+XII!D60+RM!D60+SI!D60</f>
        <v>246470</v>
      </c>
      <c r="E60" s="53"/>
      <c r="F60" s="44"/>
      <c r="G60" s="66"/>
      <c r="H60" s="43">
        <f>+XV!H60+I!H60+II!H60+III!H60+IV!H60+V!H60+VI!H60+VII!H60+XVI!H60+VIII!H60+IX!H60+XIV!H60+X!H60+XI!H60+XII!H60+RM!H60+SI!H60</f>
        <v>103482</v>
      </c>
      <c r="I60" s="44"/>
      <c r="J60" s="74"/>
      <c r="K60" s="44">
        <f>+XV!K60+I!K60+II!K60+III!K60+IV!K60+V!K60+VI!K60+VII!K60+XVI!K60+VIII!K60+IX!K60+XIV!K60+X!K60+XI!K60+XII!K60+RM!K60+SI!K60</f>
        <v>142988</v>
      </c>
      <c r="L60" s="44"/>
      <c r="M60" s="66"/>
      <c r="N60" s="44">
        <f>+XV!N60+I!N60+II!N60+III!N60+IV!N60+V!N60+VI!N60+VII!N60+XVI!N60+VIII!N60+IX!N60+XIV!N60+X!N60+XI!N60+XII!N60+RM!N60+SI!N60</f>
        <v>0</v>
      </c>
      <c r="O60" s="44"/>
      <c r="P60" s="74"/>
    </row>
    <row r="61" spans="1:16" ht="15" customHeight="1" x14ac:dyDescent="0.2">
      <c r="A61" s="120"/>
      <c r="B61" s="123"/>
      <c r="C61" s="84" t="s">
        <v>51</v>
      </c>
      <c r="D61" s="44">
        <f>+XV!D61+I!D61+II!D61+III!D61+IV!D61+V!D61+VI!D61+VII!D61+XVI!D61+VIII!D61+IX!D61+XIV!D61+X!D61+XI!D61+XII!D61+RM!D61+SI!D61</f>
        <v>219395</v>
      </c>
      <c r="E61" s="53"/>
      <c r="F61" s="44"/>
      <c r="G61" s="66"/>
      <c r="H61" s="43">
        <f>+XV!H61+I!H61+II!H61+III!H61+IV!H61+V!H61+VI!H61+VII!H61+XVI!H61+VIII!H61+IX!H61+XIV!H61+X!H61+XI!H61+XII!H61+RM!H61+SI!H61</f>
        <v>88746</v>
      </c>
      <c r="I61" s="44"/>
      <c r="J61" s="74"/>
      <c r="K61" s="44">
        <f>+XV!K61+I!K61+II!K61+III!K61+IV!K61+V!K61+VI!K61+VII!K61+XVI!K61+VIII!K61+IX!K61+XIV!K61+X!K61+XI!K61+XII!K61+RM!K61+SI!K61</f>
        <v>130649</v>
      </c>
      <c r="L61" s="44"/>
      <c r="M61" s="66"/>
      <c r="N61" s="44">
        <f>+XV!N61+I!N61+II!N61+III!N61+IV!N61+V!N61+VI!N61+VII!N61+XVI!N61+VIII!N61+IX!N61+XIV!N61+X!N61+XI!N61+XII!N61+RM!N61+SI!N61</f>
        <v>0</v>
      </c>
      <c r="O61" s="44"/>
      <c r="P61" s="74"/>
    </row>
    <row r="62" spans="1:16" s="3" customFormat="1" ht="15" customHeight="1" x14ac:dyDescent="0.2">
      <c r="A62" s="120"/>
      <c r="B62" s="123"/>
      <c r="C62" s="84" t="s">
        <v>52</v>
      </c>
      <c r="D62" s="35">
        <f>+XV!D62+I!D62+II!D62+III!D62+IV!D62+V!D62+VI!D62+VII!D62+XVI!D62+VIII!D62+IX!D62+XIV!D62+X!D62+XI!D62+XII!D62+RM!D62+SI!D62</f>
        <v>188459</v>
      </c>
      <c r="E62" s="55"/>
      <c r="F62" s="35"/>
      <c r="G62" s="68"/>
      <c r="H62" s="43">
        <f>+XV!H62+I!H62+II!H62+III!H62+IV!H62+V!H62+VI!H62+VII!H62+XVI!H62+VIII!H62+IX!H62+XIV!H62+X!H62+XI!H62+XII!H62+RM!H62+SI!H62</f>
        <v>75443</v>
      </c>
      <c r="I62" s="44"/>
      <c r="J62" s="74"/>
      <c r="K62" s="35">
        <f>+XV!K62+I!K62+II!K62+III!K62+IV!K62+V!K62+VI!K62+VII!K62+XVI!K62+VIII!K62+IX!K62+XIV!K62+X!K62+XI!K62+XII!K62+RM!K62+SI!K62</f>
        <v>113016</v>
      </c>
      <c r="L62" s="35"/>
      <c r="M62" s="68"/>
      <c r="N62" s="35">
        <f>+XV!N62+I!N62+II!N62+III!N62+IV!N62+V!N62+VI!N62+VII!N62+XVI!N62+VIII!N62+IX!N62+XIV!N62+X!N62+XI!N62+XII!N62+RM!N62+SI!N62</f>
        <v>0</v>
      </c>
      <c r="O62" s="44"/>
      <c r="P62" s="74"/>
    </row>
    <row r="63" spans="1:16" ht="15" customHeight="1" x14ac:dyDescent="0.2">
      <c r="A63" s="120"/>
      <c r="B63" s="123"/>
      <c r="C63" s="84" t="s">
        <v>53</v>
      </c>
      <c r="D63" s="44">
        <f>+XV!D63+I!D63+II!D63+III!D63+IV!D63+V!D63+VI!D63+VII!D63+XVI!D63+VIII!D63+IX!D63+XIV!D63+X!D63+XI!D63+XII!D63+RM!D63+SI!D63</f>
        <v>164748</v>
      </c>
      <c r="E63" s="53"/>
      <c r="F63" s="44"/>
      <c r="G63" s="66"/>
      <c r="H63" s="43">
        <f>+XV!H63+I!H63+II!H63+III!H63+IV!H63+V!H63+VI!H63+VII!H63+XVI!H63+VIII!H63+IX!H63+XIV!H63+X!H63+XI!H63+XII!H63+RM!H63+SI!H63</f>
        <v>66239</v>
      </c>
      <c r="I63" s="44"/>
      <c r="J63" s="74"/>
      <c r="K63" s="44">
        <f>+XV!K63+I!K63+II!K63+III!K63+IV!K63+V!K63+VI!K63+VII!K63+XVI!K63+VIII!K63+IX!K63+XIV!K63+X!K63+XI!K63+XII!K63+RM!K63+SI!K63</f>
        <v>98509</v>
      </c>
      <c r="L63" s="44"/>
      <c r="M63" s="66"/>
      <c r="N63" s="44">
        <f>+XV!N63+I!N63+II!N63+III!N63+IV!N63+V!N63+VI!N63+VII!N63+XVI!N63+VIII!N63+IX!N63+XIV!N63+X!N63+XI!N63+XII!N63+RM!N63+SI!N63</f>
        <v>0</v>
      </c>
      <c r="O63" s="44"/>
      <c r="P63" s="74"/>
    </row>
    <row r="64" spans="1:16" ht="15" customHeight="1" x14ac:dyDescent="0.2">
      <c r="A64" s="120"/>
      <c r="B64" s="123"/>
      <c r="C64" s="84" t="s">
        <v>54</v>
      </c>
      <c r="D64" s="44">
        <f>+XV!D64+I!D64+II!D64+III!D64+IV!D64+V!D64+VI!D64+VII!D64+XVI!D64+VIII!D64+IX!D64+XIV!D64+X!D64+XI!D64+XII!D64+RM!D64+SI!D64</f>
        <v>128624</v>
      </c>
      <c r="E64" s="53"/>
      <c r="F64" s="44"/>
      <c r="G64" s="66"/>
      <c r="H64" s="43">
        <f>+XV!H64+I!H64+II!H64+III!H64+IV!H64+V!H64+VI!H64+VII!H64+XVI!H64+VIII!H64+IX!H64+XIV!H64+X!H64+XI!H64+XII!H64+RM!H64+SI!H64</f>
        <v>50895</v>
      </c>
      <c r="I64" s="44"/>
      <c r="J64" s="74"/>
      <c r="K64" s="44">
        <f>+XV!K64+I!K64+II!K64+III!K64+IV!K64+V!K64+VI!K64+VII!K64+XVI!K64+VIII!K64+IX!K64+XIV!K64+X!K64+XI!K64+XII!K64+RM!K64+SI!K64</f>
        <v>77729</v>
      </c>
      <c r="L64" s="44"/>
      <c r="M64" s="66"/>
      <c r="N64" s="44">
        <f>+XV!N64+I!N64+II!N64+III!N64+IV!N64+V!N64+VI!N64+VII!N64+XVI!N64+VIII!N64+IX!N64+XIV!N64+X!N64+XI!N64+XII!N64+RM!N64+SI!N64</f>
        <v>0</v>
      </c>
      <c r="O64" s="44"/>
      <c r="P64" s="74"/>
    </row>
    <row r="65" spans="1:16" ht="15" customHeight="1" x14ac:dyDescent="0.2">
      <c r="A65" s="120"/>
      <c r="B65" s="123"/>
      <c r="C65" s="84" t="s">
        <v>55</v>
      </c>
      <c r="D65" s="44">
        <f>+XV!D65+I!D65+II!D65+III!D65+IV!D65+V!D65+VI!D65+VII!D65+XVI!D65+VIII!D65+IX!D65+XIV!D65+X!D65+XI!D65+XII!D65+RM!D65+SI!D65</f>
        <v>106243</v>
      </c>
      <c r="E65" s="53"/>
      <c r="F65" s="44"/>
      <c r="G65" s="66"/>
      <c r="H65" s="43">
        <f>+XV!H65+I!H65+II!H65+III!H65+IV!H65+V!H65+VI!H65+VII!H65+XVI!H65+VIII!H65+IX!H65+XIV!H65+X!H65+XI!H65+XII!H65+RM!H65+SI!H65</f>
        <v>40737</v>
      </c>
      <c r="I65" s="44"/>
      <c r="J65" s="74"/>
      <c r="K65" s="44">
        <f>+XV!K65+I!K65+II!K65+III!K65+IV!K65+V!K65+VI!K65+VII!K65+XVI!K65+VIII!K65+IX!K65+XIV!K65+X!K65+XI!K65+XII!K65+RM!K65+SI!K65</f>
        <v>65506</v>
      </c>
      <c r="L65" s="44"/>
      <c r="M65" s="66"/>
      <c r="N65" s="44">
        <f>+XV!N65+I!N65+II!N65+III!N65+IV!N65+V!N65+VI!N65+VII!N65+XVI!N65+VIII!N65+IX!N65+XIV!N65+X!N65+XI!N65+XII!N65+RM!N65+SI!N65</f>
        <v>0</v>
      </c>
      <c r="O65" s="44"/>
      <c r="P65" s="74"/>
    </row>
    <row r="66" spans="1:16" s="3" customFormat="1" ht="15" customHeight="1" x14ac:dyDescent="0.2">
      <c r="A66" s="120"/>
      <c r="B66" s="123"/>
      <c r="C66" s="84" t="s">
        <v>56</v>
      </c>
      <c r="D66" s="35">
        <f>+XV!D66+I!D66+II!D66+III!D66+IV!D66+V!D66+VI!D66+VII!D66+XVI!D66+VIII!D66+IX!D66+XIV!D66+X!D66+XI!D66+XII!D66+RM!D66+SI!D66</f>
        <v>216008</v>
      </c>
      <c r="E66" s="55"/>
      <c r="F66" s="35"/>
      <c r="G66" s="68"/>
      <c r="H66" s="43">
        <f>+XV!H66+I!H66+II!H66+III!H66+IV!H66+V!H66+VI!H66+VII!H66+XVI!H66+VIII!H66+IX!H66+XIV!H66+X!H66+XI!H66+XII!H66+RM!H66+SI!H66</f>
        <v>92570</v>
      </c>
      <c r="I66" s="44"/>
      <c r="J66" s="74"/>
      <c r="K66" s="35">
        <f>+XV!K66+I!K66+II!K66+III!K66+IV!K66+V!K66+VI!K66+VII!K66+XVI!K66+VIII!K66+IX!K66+XIV!K66+X!K66+XI!K66+XII!K66+RM!K66+SI!K66</f>
        <v>123438</v>
      </c>
      <c r="L66" s="35"/>
      <c r="M66" s="68"/>
      <c r="N66" s="35">
        <f>+XV!N66+I!N66+II!N66+III!N66+IV!N66+V!N66+VI!N66+VII!N66+XVI!N66+VIII!N66+IX!N66+XIV!N66+X!N66+XI!N66+XII!N66+RM!N66+SI!N66</f>
        <v>0</v>
      </c>
      <c r="O66" s="44"/>
      <c r="P66" s="74"/>
    </row>
    <row r="67" spans="1:16" s="3" customFormat="1" ht="15" customHeight="1" x14ac:dyDescent="0.2">
      <c r="A67" s="121"/>
      <c r="B67" s="124"/>
      <c r="C67" s="85" t="s">
        <v>9</v>
      </c>
      <c r="D67" s="46">
        <f>+XV!D67+I!D67+II!D67+III!D67+IV!D67+V!D67+VI!D67+VII!D67+XVI!D67+VIII!D67+IX!D67+XIV!D67+X!D67+XI!D67+XII!D67+RM!D67+SI!D67</f>
        <v>1549873</v>
      </c>
      <c r="E67" s="54"/>
      <c r="F67" s="46"/>
      <c r="G67" s="67"/>
      <c r="H67" s="87">
        <f>+XV!H67+I!H67+II!H67+III!H67+IV!H67+V!H67+VI!H67+VII!H67+XVI!H67+VIII!H67+IX!H67+XIV!H67+X!H67+XI!H67+XII!H67+RM!H67+SI!H67</f>
        <v>641271</v>
      </c>
      <c r="I67" s="46"/>
      <c r="J67" s="75"/>
      <c r="K67" s="46">
        <f>+XV!K67+I!K67+II!K67+III!K67+IV!K67+V!K67+VI!K67+VII!K67+XVI!K67+VIII!K67+IX!K67+XIV!K67+X!K67+XI!K67+XII!K67+RM!K67+SI!K67</f>
        <v>908602</v>
      </c>
      <c r="L67" s="46"/>
      <c r="M67" s="67"/>
      <c r="N67" s="46">
        <f>+XV!N67+I!N67+II!N67+III!N67+IV!N67+V!N67+VI!N67+VII!N67+XVI!N67+VIII!N67+IX!N67+XIV!N67+X!N67+XI!N67+XII!N67+RM!N67+SI!N67</f>
        <v>0</v>
      </c>
      <c r="O67" s="46"/>
      <c r="P67" s="75"/>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40" priority="48" operator="notEqual">
      <formula>H8+K8+N8</formula>
    </cfRule>
  </conditionalFormatting>
  <conditionalFormatting sqref="D20:D30">
    <cfRule type="cellIs" dxfId="39" priority="47" operator="notEqual">
      <formula>H20+K20+N20</formula>
    </cfRule>
  </conditionalFormatting>
  <conditionalFormatting sqref="D32:D42">
    <cfRule type="cellIs" dxfId="38" priority="46" operator="notEqual">
      <formula>H32+K32+N32</formula>
    </cfRule>
  </conditionalFormatting>
  <conditionalFormatting sqref="D44:D54">
    <cfRule type="cellIs" dxfId="37" priority="45" operator="notEqual">
      <formula>H44+K44+N44</formula>
    </cfRule>
  </conditionalFormatting>
  <conditionalFormatting sqref="D56:D66">
    <cfRule type="cellIs" dxfId="36" priority="44" operator="notEqual">
      <formula>H56+K56+N56</formula>
    </cfRule>
  </conditionalFormatting>
  <conditionalFormatting sqref="D19">
    <cfRule type="cellIs" dxfId="35" priority="43" operator="notEqual">
      <formula>SUM(D8:D18)</formula>
    </cfRule>
  </conditionalFormatting>
  <conditionalFormatting sqref="D31">
    <cfRule type="cellIs" dxfId="34" priority="42" operator="notEqual">
      <formula>H31+K31+N31</formula>
    </cfRule>
  </conditionalFormatting>
  <conditionalFormatting sqref="D31">
    <cfRule type="cellIs" dxfId="33" priority="41" operator="notEqual">
      <formula>SUM(D20:D30)</formula>
    </cfRule>
  </conditionalFormatting>
  <conditionalFormatting sqref="D43">
    <cfRule type="cellIs" dxfId="32" priority="40" operator="notEqual">
      <formula>H43+K43+N43</formula>
    </cfRule>
  </conditionalFormatting>
  <conditionalFormatting sqref="D43">
    <cfRule type="cellIs" dxfId="31" priority="39" operator="notEqual">
      <formula>SUM(D32:D42)</formula>
    </cfRule>
  </conditionalFormatting>
  <conditionalFormatting sqref="D55">
    <cfRule type="cellIs" dxfId="30" priority="38" operator="notEqual">
      <formula>H55+K55+N55</formula>
    </cfRule>
  </conditionalFormatting>
  <conditionalFormatting sqref="D55">
    <cfRule type="cellIs" dxfId="29" priority="37" operator="notEqual">
      <formula>SUM(D44:D54)</formula>
    </cfRule>
  </conditionalFormatting>
  <conditionalFormatting sqref="D67">
    <cfRule type="cellIs" dxfId="28" priority="36" operator="notEqual">
      <formula>H67+K67+N67</formula>
    </cfRule>
  </conditionalFormatting>
  <conditionalFormatting sqref="D67">
    <cfRule type="cellIs" dxfId="27" priority="35" operator="notEqual">
      <formula>SUM(D56:D66)</formula>
    </cfRule>
  </conditionalFormatting>
  <conditionalFormatting sqref="H19">
    <cfRule type="cellIs" dxfId="26" priority="34" operator="notEqual">
      <formula>SUM(H8:H18)</formula>
    </cfRule>
  </conditionalFormatting>
  <conditionalFormatting sqref="K19">
    <cfRule type="cellIs" dxfId="25" priority="33" operator="notEqual">
      <formula>SUM(K8:K18)</formula>
    </cfRule>
  </conditionalFormatting>
  <conditionalFormatting sqref="H31">
    <cfRule type="cellIs" dxfId="24" priority="31" operator="notEqual">
      <formula>SUM(H20:H30)</formula>
    </cfRule>
  </conditionalFormatting>
  <conditionalFormatting sqref="K31">
    <cfRule type="cellIs" dxfId="23" priority="30" operator="notEqual">
      <formula>SUM(K20:K30)</formula>
    </cfRule>
  </conditionalFormatting>
  <conditionalFormatting sqref="H43">
    <cfRule type="cellIs" dxfId="22" priority="28" operator="notEqual">
      <formula>SUM(H32:H42)</formula>
    </cfRule>
  </conditionalFormatting>
  <conditionalFormatting sqref="K43">
    <cfRule type="cellIs" dxfId="21" priority="27" operator="notEqual">
      <formula>SUM(K32:K42)</formula>
    </cfRule>
  </conditionalFormatting>
  <conditionalFormatting sqref="H55">
    <cfRule type="cellIs" dxfId="20" priority="25" operator="notEqual">
      <formula>SUM(H44:H54)</formula>
    </cfRule>
  </conditionalFormatting>
  <conditionalFormatting sqref="K55">
    <cfRule type="cellIs" dxfId="19" priority="24" operator="notEqual">
      <formula>SUM(K44:K54)</formula>
    </cfRule>
  </conditionalFormatting>
  <conditionalFormatting sqref="H67">
    <cfRule type="cellIs" dxfId="18" priority="22" operator="notEqual">
      <formula>SUM(H56:H66)</formula>
    </cfRule>
  </conditionalFormatting>
  <conditionalFormatting sqref="K67">
    <cfRule type="cellIs" dxfId="17" priority="21" operator="notEqual">
      <formula>SUM(K56:K66)</formula>
    </cfRule>
  </conditionalFormatting>
  <conditionalFormatting sqref="D32:D43">
    <cfRule type="cellIs" dxfId="16" priority="19" operator="notEqual">
      <formula>D20-D8</formula>
    </cfRule>
  </conditionalFormatting>
  <conditionalFormatting sqref="N8:N19">
    <cfRule type="cellIs" dxfId="15" priority="18" operator="notEqual">
      <formula>R8+U8+X8</formula>
    </cfRule>
  </conditionalFormatting>
  <conditionalFormatting sqref="N20:N30">
    <cfRule type="cellIs" dxfId="14" priority="17" operator="notEqual">
      <formula>R20+U20+X20</formula>
    </cfRule>
  </conditionalFormatting>
  <conditionalFormatting sqref="N32:N42">
    <cfRule type="cellIs" dxfId="13" priority="16" operator="notEqual">
      <formula>R32+U32+X32</formula>
    </cfRule>
  </conditionalFormatting>
  <conditionalFormatting sqref="N44:N54">
    <cfRule type="cellIs" dxfId="12" priority="15" operator="notEqual">
      <formula>R44+U44+X44</formula>
    </cfRule>
  </conditionalFormatting>
  <conditionalFormatting sqref="N56:N66">
    <cfRule type="cellIs" dxfId="11" priority="14" operator="notEqual">
      <formula>R56+U56+X56</formula>
    </cfRule>
  </conditionalFormatting>
  <conditionalFormatting sqref="N19">
    <cfRule type="cellIs" dxfId="10" priority="13" operator="notEqual">
      <formula>SUM(N8:N18)</formula>
    </cfRule>
  </conditionalFormatting>
  <conditionalFormatting sqref="N31">
    <cfRule type="cellIs" dxfId="9" priority="12" operator="notEqual">
      <formula>R31+U31+X31</formula>
    </cfRule>
  </conditionalFormatting>
  <conditionalFormatting sqref="N31">
    <cfRule type="cellIs" dxfId="8" priority="11" operator="notEqual">
      <formula>SUM(N20:N30)</formula>
    </cfRule>
  </conditionalFormatting>
  <conditionalFormatting sqref="N43">
    <cfRule type="cellIs" dxfId="7" priority="10" operator="notEqual">
      <formula>R43+U43+X43</formula>
    </cfRule>
  </conditionalFormatting>
  <conditionalFormatting sqref="N43">
    <cfRule type="cellIs" dxfId="6" priority="9" operator="notEqual">
      <formula>SUM(N32:N42)</formula>
    </cfRule>
  </conditionalFormatting>
  <conditionalFormatting sqref="N55">
    <cfRule type="cellIs" dxfId="5" priority="8" operator="notEqual">
      <formula>R55+U55+X55</formula>
    </cfRule>
  </conditionalFormatting>
  <conditionalFormatting sqref="N55">
    <cfRule type="cellIs" dxfId="4" priority="7" operator="notEqual">
      <formula>SUM(N44:N54)</formula>
    </cfRule>
  </conditionalFormatting>
  <conditionalFormatting sqref="N67">
    <cfRule type="cellIs" dxfId="3" priority="6" operator="notEqual">
      <formula>R67+U67+X67</formula>
    </cfRule>
  </conditionalFormatting>
  <conditionalFormatting sqref="N67">
    <cfRule type="cellIs" dxfId="2" priority="5" operator="notEqual">
      <formula>SUM(N56:N66)</formula>
    </cfRule>
  </conditionalFormatting>
  <conditionalFormatting sqref="N32:N43">
    <cfRule type="cellIs" dxfId="1" priority="4" operator="notEqual">
      <formula>N20-N8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extLst>
    <ext xmlns:x14="http://schemas.microsoft.com/office/spreadsheetml/2009/9/main" uri="{78C0D931-6437-407d-A8EE-F0AAD7539E65}">
      <x14:conditionalFormattings>
        <x14:conditionalFormatting xmlns:xm="http://schemas.microsoft.com/office/excel/2006/main">
          <x14:cfRule type="cellIs" priority="3" operator="notEqual" id="{08C30F30-9EFE-49A3-A002-9A4B67B5A6CB}">
            <xm:f>Nacional!D8</xm:f>
            <x14:dxf>
              <fill>
                <patternFill>
                  <bgColor theme="7" tint="-0.24994659260841701"/>
                </patternFill>
              </fill>
            </x14:dxf>
          </x14:cfRule>
          <xm:sqref>D8:D67 H8:H67 K8:K67 N8:N67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34</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189</v>
      </c>
      <c r="E8" s="53">
        <v>0.11243300000000001</v>
      </c>
      <c r="F8" s="44">
        <v>93746.583197999993</v>
      </c>
      <c r="G8" s="66">
        <v>0.206349</v>
      </c>
      <c r="H8" s="43">
        <v>104</v>
      </c>
      <c r="I8" s="44">
        <v>102921.20316200001</v>
      </c>
      <c r="J8" s="74">
        <v>0.25961499999999998</v>
      </c>
      <c r="K8" s="44">
        <v>85</v>
      </c>
      <c r="L8" s="44">
        <v>82521.165829000005</v>
      </c>
      <c r="M8" s="66">
        <v>0.141176</v>
      </c>
      <c r="N8" s="43">
        <v>0</v>
      </c>
      <c r="O8" s="44">
        <v>0</v>
      </c>
      <c r="P8" s="74">
        <v>0</v>
      </c>
    </row>
    <row r="9" spans="1:16" ht="15" customHeight="1" x14ac:dyDescent="0.2">
      <c r="A9" s="120"/>
      <c r="B9" s="123"/>
      <c r="C9" s="84" t="s">
        <v>47</v>
      </c>
      <c r="D9" s="44">
        <v>1423</v>
      </c>
      <c r="E9" s="53">
        <v>0.12758900000000001</v>
      </c>
      <c r="F9" s="44">
        <v>136108.65782699999</v>
      </c>
      <c r="G9" s="66">
        <v>0.14616999999999999</v>
      </c>
      <c r="H9" s="43">
        <v>540</v>
      </c>
      <c r="I9" s="44">
        <v>142473.428002</v>
      </c>
      <c r="J9" s="74">
        <v>0.203704</v>
      </c>
      <c r="K9" s="44">
        <v>883</v>
      </c>
      <c r="L9" s="44">
        <v>132216.27289600001</v>
      </c>
      <c r="M9" s="66">
        <v>0.110985</v>
      </c>
      <c r="N9" s="43">
        <v>0</v>
      </c>
      <c r="O9" s="44">
        <v>0</v>
      </c>
      <c r="P9" s="74">
        <v>0</v>
      </c>
    </row>
    <row r="10" spans="1:16" ht="15" customHeight="1" x14ac:dyDescent="0.2">
      <c r="A10" s="120"/>
      <c r="B10" s="123"/>
      <c r="C10" s="84" t="s">
        <v>48</v>
      </c>
      <c r="D10" s="44">
        <v>8264</v>
      </c>
      <c r="E10" s="53">
        <v>9.8069000000000003E-2</v>
      </c>
      <c r="F10" s="44">
        <v>153819.45983599999</v>
      </c>
      <c r="G10" s="66">
        <v>0.15537300000000001</v>
      </c>
      <c r="H10" s="43">
        <v>3441</v>
      </c>
      <c r="I10" s="44">
        <v>161970.74810699999</v>
      </c>
      <c r="J10" s="74">
        <v>0.22406300000000001</v>
      </c>
      <c r="K10" s="44">
        <v>4823</v>
      </c>
      <c r="L10" s="44">
        <v>148003.871418</v>
      </c>
      <c r="M10" s="66">
        <v>0.106365</v>
      </c>
      <c r="N10" s="43">
        <v>0</v>
      </c>
      <c r="O10" s="44">
        <v>0</v>
      </c>
      <c r="P10" s="74">
        <v>0</v>
      </c>
    </row>
    <row r="11" spans="1:16" ht="15" customHeight="1" x14ac:dyDescent="0.2">
      <c r="A11" s="120"/>
      <c r="B11" s="123"/>
      <c r="C11" s="84" t="s">
        <v>49</v>
      </c>
      <c r="D11" s="44">
        <v>17004</v>
      </c>
      <c r="E11" s="53">
        <v>9.3007000000000006E-2</v>
      </c>
      <c r="F11" s="44">
        <v>174151.500623</v>
      </c>
      <c r="G11" s="66">
        <v>0.29246100000000003</v>
      </c>
      <c r="H11" s="43">
        <v>6849</v>
      </c>
      <c r="I11" s="44">
        <v>187068.17202999999</v>
      </c>
      <c r="J11" s="74">
        <v>0.43130400000000002</v>
      </c>
      <c r="K11" s="44">
        <v>10155</v>
      </c>
      <c r="L11" s="44">
        <v>165439.902152</v>
      </c>
      <c r="M11" s="66">
        <v>0.19881799999999999</v>
      </c>
      <c r="N11" s="43">
        <v>0</v>
      </c>
      <c r="O11" s="44">
        <v>0</v>
      </c>
      <c r="P11" s="74">
        <v>0</v>
      </c>
    </row>
    <row r="12" spans="1:16" ht="15" customHeight="1" x14ac:dyDescent="0.2">
      <c r="A12" s="120"/>
      <c r="B12" s="123"/>
      <c r="C12" s="84" t="s">
        <v>50</v>
      </c>
      <c r="D12" s="44">
        <v>19384</v>
      </c>
      <c r="E12" s="53">
        <v>7.8645999999999994E-2</v>
      </c>
      <c r="F12" s="44">
        <v>200351.827326</v>
      </c>
      <c r="G12" s="66">
        <v>0.48220200000000002</v>
      </c>
      <c r="H12" s="43">
        <v>7648</v>
      </c>
      <c r="I12" s="44">
        <v>217656.092619</v>
      </c>
      <c r="J12" s="74">
        <v>0.63702899999999996</v>
      </c>
      <c r="K12" s="44">
        <v>11736</v>
      </c>
      <c r="L12" s="44">
        <v>189075.15546499999</v>
      </c>
      <c r="M12" s="66">
        <v>0.38130500000000001</v>
      </c>
      <c r="N12" s="43">
        <v>0</v>
      </c>
      <c r="O12" s="44">
        <v>0</v>
      </c>
      <c r="P12" s="74">
        <v>0</v>
      </c>
    </row>
    <row r="13" spans="1:16" ht="15" customHeight="1" x14ac:dyDescent="0.2">
      <c r="A13" s="120"/>
      <c r="B13" s="123"/>
      <c r="C13" s="84" t="s">
        <v>51</v>
      </c>
      <c r="D13" s="44">
        <v>15413</v>
      </c>
      <c r="E13" s="53">
        <v>7.0251999999999995E-2</v>
      </c>
      <c r="F13" s="44">
        <v>224535.585334</v>
      </c>
      <c r="G13" s="66">
        <v>0.66456899999999997</v>
      </c>
      <c r="H13" s="43">
        <v>5541</v>
      </c>
      <c r="I13" s="44">
        <v>235736.044995</v>
      </c>
      <c r="J13" s="74">
        <v>0.71377000000000002</v>
      </c>
      <c r="K13" s="44">
        <v>9872</v>
      </c>
      <c r="L13" s="44">
        <v>218248.94159599999</v>
      </c>
      <c r="M13" s="66">
        <v>0.63695299999999999</v>
      </c>
      <c r="N13" s="43">
        <v>0</v>
      </c>
      <c r="O13" s="44">
        <v>0</v>
      </c>
      <c r="P13" s="74">
        <v>0</v>
      </c>
    </row>
    <row r="14" spans="1:16" s="3" customFormat="1" ht="15" customHeight="1" x14ac:dyDescent="0.2">
      <c r="A14" s="120"/>
      <c r="B14" s="123"/>
      <c r="C14" s="84" t="s">
        <v>52</v>
      </c>
      <c r="D14" s="35">
        <v>11789</v>
      </c>
      <c r="E14" s="55">
        <v>6.2554999999999999E-2</v>
      </c>
      <c r="F14" s="35">
        <v>234216.99545300001</v>
      </c>
      <c r="G14" s="68">
        <v>0.76537500000000003</v>
      </c>
      <c r="H14" s="43">
        <v>4033</v>
      </c>
      <c r="I14" s="44">
        <v>227966.25510400001</v>
      </c>
      <c r="J14" s="74">
        <v>0.62856400000000001</v>
      </c>
      <c r="K14" s="35">
        <v>7756</v>
      </c>
      <c r="L14" s="35">
        <v>237467.283723</v>
      </c>
      <c r="M14" s="68">
        <v>0.83651399999999998</v>
      </c>
      <c r="N14" s="43">
        <v>0</v>
      </c>
      <c r="O14" s="44">
        <v>0</v>
      </c>
      <c r="P14" s="74">
        <v>0</v>
      </c>
    </row>
    <row r="15" spans="1:16" ht="15" customHeight="1" x14ac:dyDescent="0.2">
      <c r="A15" s="120"/>
      <c r="B15" s="123"/>
      <c r="C15" s="84" t="s">
        <v>53</v>
      </c>
      <c r="D15" s="44">
        <v>9889</v>
      </c>
      <c r="E15" s="53">
        <v>6.0025000000000002E-2</v>
      </c>
      <c r="F15" s="44">
        <v>237198.04118599999</v>
      </c>
      <c r="G15" s="66">
        <v>0.77348600000000001</v>
      </c>
      <c r="H15" s="43">
        <v>3321</v>
      </c>
      <c r="I15" s="44">
        <v>225508.46292699999</v>
      </c>
      <c r="J15" s="74">
        <v>0.59560400000000002</v>
      </c>
      <c r="K15" s="44">
        <v>6568</v>
      </c>
      <c r="L15" s="44">
        <v>243108.68208</v>
      </c>
      <c r="M15" s="66">
        <v>0.863429</v>
      </c>
      <c r="N15" s="43">
        <v>0</v>
      </c>
      <c r="O15" s="44">
        <v>0</v>
      </c>
      <c r="P15" s="74">
        <v>0</v>
      </c>
    </row>
    <row r="16" spans="1:16" ht="15" customHeight="1" x14ac:dyDescent="0.2">
      <c r="A16" s="120"/>
      <c r="B16" s="123"/>
      <c r="C16" s="84" t="s">
        <v>54</v>
      </c>
      <c r="D16" s="44">
        <v>7418</v>
      </c>
      <c r="E16" s="53">
        <v>5.7672000000000001E-2</v>
      </c>
      <c r="F16" s="44">
        <v>235876.11696300001</v>
      </c>
      <c r="G16" s="66">
        <v>0.67080099999999998</v>
      </c>
      <c r="H16" s="43">
        <v>2543</v>
      </c>
      <c r="I16" s="44">
        <v>213008.610675</v>
      </c>
      <c r="J16" s="74">
        <v>0.39127000000000001</v>
      </c>
      <c r="K16" s="44">
        <v>4875</v>
      </c>
      <c r="L16" s="44">
        <v>247804.74639700001</v>
      </c>
      <c r="M16" s="66">
        <v>0.81661499999999998</v>
      </c>
      <c r="N16" s="43">
        <v>0</v>
      </c>
      <c r="O16" s="44">
        <v>0</v>
      </c>
      <c r="P16" s="74">
        <v>0</v>
      </c>
    </row>
    <row r="17" spans="1:16" ht="15" customHeight="1" x14ac:dyDescent="0.2">
      <c r="A17" s="120"/>
      <c r="B17" s="123"/>
      <c r="C17" s="84" t="s">
        <v>55</v>
      </c>
      <c r="D17" s="44">
        <v>7456</v>
      </c>
      <c r="E17" s="53">
        <v>7.0179000000000005E-2</v>
      </c>
      <c r="F17" s="44">
        <v>238267.65108800001</v>
      </c>
      <c r="G17" s="66">
        <v>0.52856800000000004</v>
      </c>
      <c r="H17" s="43">
        <v>2908</v>
      </c>
      <c r="I17" s="44">
        <v>214343.840933</v>
      </c>
      <c r="J17" s="74">
        <v>0.207015</v>
      </c>
      <c r="K17" s="44">
        <v>4548</v>
      </c>
      <c r="L17" s="44">
        <v>253564.58159300001</v>
      </c>
      <c r="M17" s="66">
        <v>0.73416899999999996</v>
      </c>
      <c r="N17" s="43">
        <v>0</v>
      </c>
      <c r="O17" s="44">
        <v>0</v>
      </c>
      <c r="P17" s="74">
        <v>0</v>
      </c>
    </row>
    <row r="18" spans="1:16" s="3" customFormat="1" ht="15" customHeight="1" x14ac:dyDescent="0.2">
      <c r="A18" s="120"/>
      <c r="B18" s="123"/>
      <c r="C18" s="84" t="s">
        <v>56</v>
      </c>
      <c r="D18" s="35">
        <v>11434</v>
      </c>
      <c r="E18" s="55">
        <v>5.2933000000000001E-2</v>
      </c>
      <c r="F18" s="35">
        <v>252488.26448799999</v>
      </c>
      <c r="G18" s="68">
        <v>0.38516699999999998</v>
      </c>
      <c r="H18" s="43">
        <v>4236</v>
      </c>
      <c r="I18" s="44">
        <v>216716.53816600001</v>
      </c>
      <c r="J18" s="74">
        <v>9.4428999999999999E-2</v>
      </c>
      <c r="K18" s="35">
        <v>7198</v>
      </c>
      <c r="L18" s="35">
        <v>273539.81112600002</v>
      </c>
      <c r="M18" s="68">
        <v>0.55626600000000004</v>
      </c>
      <c r="N18" s="43">
        <v>0</v>
      </c>
      <c r="O18" s="44">
        <v>0</v>
      </c>
      <c r="P18" s="74">
        <v>0</v>
      </c>
    </row>
    <row r="19" spans="1:16" s="3" customFormat="1" ht="15" customHeight="1" x14ac:dyDescent="0.2">
      <c r="A19" s="121"/>
      <c r="B19" s="124"/>
      <c r="C19" s="85" t="s">
        <v>9</v>
      </c>
      <c r="D19" s="46">
        <v>109663</v>
      </c>
      <c r="E19" s="54">
        <v>7.0755999999999999E-2</v>
      </c>
      <c r="F19" s="46">
        <v>212544.45621199999</v>
      </c>
      <c r="G19" s="67">
        <v>0.51144900000000004</v>
      </c>
      <c r="H19" s="87">
        <v>41164</v>
      </c>
      <c r="I19" s="46">
        <v>210095.31354199999</v>
      </c>
      <c r="J19" s="75">
        <v>0.46640300000000001</v>
      </c>
      <c r="K19" s="46">
        <v>68499</v>
      </c>
      <c r="L19" s="46">
        <v>214016.25155099999</v>
      </c>
      <c r="M19" s="67">
        <v>0.53851899999999997</v>
      </c>
      <c r="N19" s="87">
        <v>0</v>
      </c>
      <c r="O19" s="46">
        <v>0</v>
      </c>
      <c r="P19" s="75">
        <v>0</v>
      </c>
    </row>
    <row r="20" spans="1:16" ht="15" customHeight="1" x14ac:dyDescent="0.2">
      <c r="A20" s="119">
        <v>2</v>
      </c>
      <c r="B20" s="122" t="s">
        <v>57</v>
      </c>
      <c r="C20" s="84" t="s">
        <v>46</v>
      </c>
      <c r="D20" s="44">
        <v>603</v>
      </c>
      <c r="E20" s="53">
        <v>0.35871500000000001</v>
      </c>
      <c r="F20" s="44">
        <v>96611.802653000006</v>
      </c>
      <c r="G20" s="66">
        <v>0.11608599999999999</v>
      </c>
      <c r="H20" s="43">
        <v>249</v>
      </c>
      <c r="I20" s="44">
        <v>98842.650601999994</v>
      </c>
      <c r="J20" s="74">
        <v>0.12851399999999999</v>
      </c>
      <c r="K20" s="44">
        <v>354</v>
      </c>
      <c r="L20" s="44">
        <v>95042.646892999997</v>
      </c>
      <c r="M20" s="66">
        <v>0.107345</v>
      </c>
      <c r="N20" s="43">
        <v>0</v>
      </c>
      <c r="O20" s="44">
        <v>0</v>
      </c>
      <c r="P20" s="74">
        <v>0</v>
      </c>
    </row>
    <row r="21" spans="1:16" ht="15" customHeight="1" x14ac:dyDescent="0.2">
      <c r="A21" s="120"/>
      <c r="B21" s="123"/>
      <c r="C21" s="84" t="s">
        <v>47</v>
      </c>
      <c r="D21" s="44">
        <v>6073</v>
      </c>
      <c r="E21" s="53">
        <v>0.54451700000000003</v>
      </c>
      <c r="F21" s="44">
        <v>133166.06421899999</v>
      </c>
      <c r="G21" s="66">
        <v>6.2737000000000001E-2</v>
      </c>
      <c r="H21" s="43">
        <v>2448</v>
      </c>
      <c r="I21" s="44">
        <v>137184.35947699999</v>
      </c>
      <c r="J21" s="74">
        <v>6.2092000000000001E-2</v>
      </c>
      <c r="K21" s="44">
        <v>3625</v>
      </c>
      <c r="L21" s="44">
        <v>130452.467862</v>
      </c>
      <c r="M21" s="66">
        <v>6.3172000000000006E-2</v>
      </c>
      <c r="N21" s="43">
        <v>0</v>
      </c>
      <c r="O21" s="44">
        <v>0</v>
      </c>
      <c r="P21" s="74">
        <v>0</v>
      </c>
    </row>
    <row r="22" spans="1:16" ht="15" customHeight="1" x14ac:dyDescent="0.2">
      <c r="A22" s="120"/>
      <c r="B22" s="123"/>
      <c r="C22" s="84" t="s">
        <v>48</v>
      </c>
      <c r="D22" s="44">
        <v>25259</v>
      </c>
      <c r="E22" s="53">
        <v>0.29975000000000002</v>
      </c>
      <c r="F22" s="44">
        <v>148078.449899</v>
      </c>
      <c r="G22" s="66">
        <v>6.2077E-2</v>
      </c>
      <c r="H22" s="43">
        <v>11429</v>
      </c>
      <c r="I22" s="44">
        <v>151529.83786900001</v>
      </c>
      <c r="J22" s="74">
        <v>6.2647999999999995E-2</v>
      </c>
      <c r="K22" s="44">
        <v>13830</v>
      </c>
      <c r="L22" s="44">
        <v>145226.25083199999</v>
      </c>
      <c r="M22" s="66">
        <v>6.1605E-2</v>
      </c>
      <c r="N22" s="43">
        <v>0</v>
      </c>
      <c r="O22" s="44">
        <v>0</v>
      </c>
      <c r="P22" s="74">
        <v>0</v>
      </c>
    </row>
    <row r="23" spans="1:16" ht="15" customHeight="1" x14ac:dyDescent="0.2">
      <c r="A23" s="120"/>
      <c r="B23" s="123"/>
      <c r="C23" s="84" t="s">
        <v>49</v>
      </c>
      <c r="D23" s="44">
        <v>20142</v>
      </c>
      <c r="E23" s="53">
        <v>0.11017100000000001</v>
      </c>
      <c r="F23" s="44">
        <v>163076.97468000001</v>
      </c>
      <c r="G23" s="66">
        <v>0.182008</v>
      </c>
      <c r="H23" s="43">
        <v>8831</v>
      </c>
      <c r="I23" s="44">
        <v>165770.272902</v>
      </c>
      <c r="J23" s="74">
        <v>0.18854000000000001</v>
      </c>
      <c r="K23" s="44">
        <v>11311</v>
      </c>
      <c r="L23" s="44">
        <v>160974.19715299999</v>
      </c>
      <c r="M23" s="66">
        <v>0.17690700000000001</v>
      </c>
      <c r="N23" s="43">
        <v>0</v>
      </c>
      <c r="O23" s="44">
        <v>0</v>
      </c>
      <c r="P23" s="74">
        <v>0</v>
      </c>
    </row>
    <row r="24" spans="1:16" ht="15" customHeight="1" x14ac:dyDescent="0.2">
      <c r="A24" s="120"/>
      <c r="B24" s="123"/>
      <c r="C24" s="84" t="s">
        <v>50</v>
      </c>
      <c r="D24" s="44">
        <v>14475</v>
      </c>
      <c r="E24" s="53">
        <v>5.8729000000000003E-2</v>
      </c>
      <c r="F24" s="44">
        <v>187362.11765100001</v>
      </c>
      <c r="G24" s="66">
        <v>0.324905</v>
      </c>
      <c r="H24" s="43">
        <v>5891</v>
      </c>
      <c r="I24" s="44">
        <v>193606.56696699999</v>
      </c>
      <c r="J24" s="74">
        <v>0.35325099999999998</v>
      </c>
      <c r="K24" s="44">
        <v>8584</v>
      </c>
      <c r="L24" s="44">
        <v>183076.696994</v>
      </c>
      <c r="M24" s="66">
        <v>0.305452</v>
      </c>
      <c r="N24" s="43">
        <v>0</v>
      </c>
      <c r="O24" s="44">
        <v>0</v>
      </c>
      <c r="P24" s="74">
        <v>0</v>
      </c>
    </row>
    <row r="25" spans="1:16" ht="15" customHeight="1" x14ac:dyDescent="0.2">
      <c r="A25" s="120"/>
      <c r="B25" s="123"/>
      <c r="C25" s="84" t="s">
        <v>51</v>
      </c>
      <c r="D25" s="44">
        <v>9642</v>
      </c>
      <c r="E25" s="53">
        <v>4.3948000000000001E-2</v>
      </c>
      <c r="F25" s="44">
        <v>203510.08068899999</v>
      </c>
      <c r="G25" s="66">
        <v>0.46556700000000001</v>
      </c>
      <c r="H25" s="43">
        <v>3705</v>
      </c>
      <c r="I25" s="44">
        <v>205590.42942</v>
      </c>
      <c r="J25" s="74">
        <v>0.46126899999999998</v>
      </c>
      <c r="K25" s="44">
        <v>5937</v>
      </c>
      <c r="L25" s="44">
        <v>202211.83375399999</v>
      </c>
      <c r="M25" s="66">
        <v>0.46825</v>
      </c>
      <c r="N25" s="43">
        <v>0</v>
      </c>
      <c r="O25" s="44">
        <v>0</v>
      </c>
      <c r="P25" s="74">
        <v>0</v>
      </c>
    </row>
    <row r="26" spans="1:16" s="3" customFormat="1" ht="15" customHeight="1" x14ac:dyDescent="0.2">
      <c r="A26" s="120"/>
      <c r="B26" s="123"/>
      <c r="C26" s="84" t="s">
        <v>52</v>
      </c>
      <c r="D26" s="35">
        <v>6400</v>
      </c>
      <c r="E26" s="55">
        <v>3.3959999999999997E-2</v>
      </c>
      <c r="F26" s="35">
        <v>212109.79250000001</v>
      </c>
      <c r="G26" s="68">
        <v>0.49562499999999998</v>
      </c>
      <c r="H26" s="43">
        <v>2592</v>
      </c>
      <c r="I26" s="44">
        <v>209664.85185199999</v>
      </c>
      <c r="J26" s="74">
        <v>0.44868799999999998</v>
      </c>
      <c r="K26" s="35">
        <v>3808</v>
      </c>
      <c r="L26" s="35">
        <v>213773.99579799999</v>
      </c>
      <c r="M26" s="68">
        <v>0.52757399999999999</v>
      </c>
      <c r="N26" s="43">
        <v>0</v>
      </c>
      <c r="O26" s="44">
        <v>0</v>
      </c>
      <c r="P26" s="74">
        <v>0</v>
      </c>
    </row>
    <row r="27" spans="1:16" ht="15" customHeight="1" x14ac:dyDescent="0.2">
      <c r="A27" s="120"/>
      <c r="B27" s="123"/>
      <c r="C27" s="84" t="s">
        <v>53</v>
      </c>
      <c r="D27" s="44">
        <v>4773</v>
      </c>
      <c r="E27" s="53">
        <v>2.8972000000000001E-2</v>
      </c>
      <c r="F27" s="44">
        <v>210342.928766</v>
      </c>
      <c r="G27" s="66">
        <v>0.46721099999999999</v>
      </c>
      <c r="H27" s="43">
        <v>1838</v>
      </c>
      <c r="I27" s="44">
        <v>198866.26985899999</v>
      </c>
      <c r="J27" s="74">
        <v>0.347661</v>
      </c>
      <c r="K27" s="44">
        <v>2935</v>
      </c>
      <c r="L27" s="44">
        <v>217530.01533200001</v>
      </c>
      <c r="M27" s="66">
        <v>0.54207799999999995</v>
      </c>
      <c r="N27" s="43">
        <v>0</v>
      </c>
      <c r="O27" s="44">
        <v>0</v>
      </c>
      <c r="P27" s="74">
        <v>0</v>
      </c>
    </row>
    <row r="28" spans="1:16" ht="15" customHeight="1" x14ac:dyDescent="0.2">
      <c r="A28" s="120"/>
      <c r="B28" s="123"/>
      <c r="C28" s="84" t="s">
        <v>54</v>
      </c>
      <c r="D28" s="44">
        <v>2157</v>
      </c>
      <c r="E28" s="53">
        <v>1.677E-2</v>
      </c>
      <c r="F28" s="44">
        <v>231737.36485899999</v>
      </c>
      <c r="G28" s="66">
        <v>0.39777499999999999</v>
      </c>
      <c r="H28" s="43">
        <v>814</v>
      </c>
      <c r="I28" s="44">
        <v>223849.64619199999</v>
      </c>
      <c r="J28" s="74">
        <v>0.291155</v>
      </c>
      <c r="K28" s="44">
        <v>1343</v>
      </c>
      <c r="L28" s="44">
        <v>236518.15636600001</v>
      </c>
      <c r="M28" s="66">
        <v>0.46239799999999998</v>
      </c>
      <c r="N28" s="43">
        <v>0</v>
      </c>
      <c r="O28" s="44">
        <v>0</v>
      </c>
      <c r="P28" s="74">
        <v>0</v>
      </c>
    </row>
    <row r="29" spans="1:16" ht="15" customHeight="1" x14ac:dyDescent="0.2">
      <c r="A29" s="120"/>
      <c r="B29" s="123"/>
      <c r="C29" s="84" t="s">
        <v>55</v>
      </c>
      <c r="D29" s="44">
        <v>1066</v>
      </c>
      <c r="E29" s="53">
        <v>1.0034E-2</v>
      </c>
      <c r="F29" s="44">
        <v>237651.23358299999</v>
      </c>
      <c r="G29" s="66">
        <v>0.315197</v>
      </c>
      <c r="H29" s="43">
        <v>460</v>
      </c>
      <c r="I29" s="44">
        <v>214349.13260899999</v>
      </c>
      <c r="J29" s="74">
        <v>0.14782600000000001</v>
      </c>
      <c r="K29" s="44">
        <v>606</v>
      </c>
      <c r="L29" s="44">
        <v>255339.29702999999</v>
      </c>
      <c r="M29" s="66">
        <v>0.44224400000000003</v>
      </c>
      <c r="N29" s="43">
        <v>0</v>
      </c>
      <c r="O29" s="44">
        <v>0</v>
      </c>
      <c r="P29" s="74">
        <v>0</v>
      </c>
    </row>
    <row r="30" spans="1:16" s="3" customFormat="1" ht="15" customHeight="1" x14ac:dyDescent="0.2">
      <c r="A30" s="120"/>
      <c r="B30" s="123"/>
      <c r="C30" s="84" t="s">
        <v>56</v>
      </c>
      <c r="D30" s="35">
        <v>1373</v>
      </c>
      <c r="E30" s="55">
        <v>6.3559999999999997E-3</v>
      </c>
      <c r="F30" s="35">
        <v>175118.563001</v>
      </c>
      <c r="G30" s="68">
        <v>9.1770000000000004E-2</v>
      </c>
      <c r="H30" s="43">
        <v>1133</v>
      </c>
      <c r="I30" s="44">
        <v>148029.90556000001</v>
      </c>
      <c r="J30" s="74">
        <v>5.4722E-2</v>
      </c>
      <c r="K30" s="35">
        <v>240</v>
      </c>
      <c r="L30" s="35">
        <v>302999.59999999998</v>
      </c>
      <c r="M30" s="68">
        <v>0.26666699999999999</v>
      </c>
      <c r="N30" s="43">
        <v>0</v>
      </c>
      <c r="O30" s="44">
        <v>0</v>
      </c>
      <c r="P30" s="74">
        <v>0</v>
      </c>
    </row>
    <row r="31" spans="1:16" s="3" customFormat="1" ht="15" customHeight="1" x14ac:dyDescent="0.2">
      <c r="A31" s="121"/>
      <c r="B31" s="124"/>
      <c r="C31" s="85" t="s">
        <v>9</v>
      </c>
      <c r="D31" s="46">
        <v>91963</v>
      </c>
      <c r="E31" s="54">
        <v>5.9336E-2</v>
      </c>
      <c r="F31" s="46">
        <v>173128.28240699999</v>
      </c>
      <c r="G31" s="67">
        <v>0.23486599999999999</v>
      </c>
      <c r="H31" s="87">
        <v>39390</v>
      </c>
      <c r="I31" s="46">
        <v>173037.302666</v>
      </c>
      <c r="J31" s="75">
        <v>0.21640000000000001</v>
      </c>
      <c r="K31" s="46">
        <v>52573</v>
      </c>
      <c r="L31" s="46">
        <v>173196.448424</v>
      </c>
      <c r="M31" s="67">
        <v>0.24870200000000001</v>
      </c>
      <c r="N31" s="87">
        <v>0</v>
      </c>
      <c r="O31" s="46">
        <v>0</v>
      </c>
      <c r="P31" s="75">
        <v>0</v>
      </c>
    </row>
    <row r="32" spans="1:16" ht="15" customHeight="1" x14ac:dyDescent="0.2">
      <c r="A32" s="119">
        <v>3</v>
      </c>
      <c r="B32" s="122" t="s">
        <v>58</v>
      </c>
      <c r="C32" s="84" t="s">
        <v>46</v>
      </c>
      <c r="D32" s="44">
        <v>414</v>
      </c>
      <c r="E32" s="44">
        <v>0</v>
      </c>
      <c r="F32" s="44">
        <v>2865.2194559999998</v>
      </c>
      <c r="G32" s="66">
        <v>-9.0262999999999996E-2</v>
      </c>
      <c r="H32" s="43">
        <v>145</v>
      </c>
      <c r="I32" s="44">
        <v>-4078.5525600000001</v>
      </c>
      <c r="J32" s="74">
        <v>-0.131101</v>
      </c>
      <c r="K32" s="44">
        <v>269</v>
      </c>
      <c r="L32" s="44">
        <v>12521.481064</v>
      </c>
      <c r="M32" s="66">
        <v>-3.3832000000000001E-2</v>
      </c>
      <c r="N32" s="43">
        <v>0</v>
      </c>
      <c r="O32" s="44">
        <v>0</v>
      </c>
      <c r="P32" s="74">
        <v>0</v>
      </c>
    </row>
    <row r="33" spans="1:16" ht="15" customHeight="1" x14ac:dyDescent="0.2">
      <c r="A33" s="120"/>
      <c r="B33" s="123"/>
      <c r="C33" s="84" t="s">
        <v>47</v>
      </c>
      <c r="D33" s="44">
        <v>4650</v>
      </c>
      <c r="E33" s="44">
        <v>0</v>
      </c>
      <c r="F33" s="44">
        <v>-2942.5936080000001</v>
      </c>
      <c r="G33" s="66">
        <v>-8.3432999999999993E-2</v>
      </c>
      <c r="H33" s="43">
        <v>1908</v>
      </c>
      <c r="I33" s="44">
        <v>-5289.0685249999997</v>
      </c>
      <c r="J33" s="74">
        <v>-0.14161199999999999</v>
      </c>
      <c r="K33" s="44">
        <v>2742</v>
      </c>
      <c r="L33" s="44">
        <v>-1763.805034</v>
      </c>
      <c r="M33" s="66">
        <v>-4.7813000000000001E-2</v>
      </c>
      <c r="N33" s="43">
        <v>0</v>
      </c>
      <c r="O33" s="44">
        <v>0</v>
      </c>
      <c r="P33" s="74">
        <v>0</v>
      </c>
    </row>
    <row r="34" spans="1:16" ht="15" customHeight="1" x14ac:dyDescent="0.2">
      <c r="A34" s="120"/>
      <c r="B34" s="123"/>
      <c r="C34" s="84" t="s">
        <v>48</v>
      </c>
      <c r="D34" s="44">
        <v>16995</v>
      </c>
      <c r="E34" s="44">
        <v>0</v>
      </c>
      <c r="F34" s="44">
        <v>-5741.0099369999998</v>
      </c>
      <c r="G34" s="66">
        <v>-9.3296000000000004E-2</v>
      </c>
      <c r="H34" s="43">
        <v>7988</v>
      </c>
      <c r="I34" s="44">
        <v>-10440.910238</v>
      </c>
      <c r="J34" s="74">
        <v>-0.161415</v>
      </c>
      <c r="K34" s="44">
        <v>9007</v>
      </c>
      <c r="L34" s="44">
        <v>-2777.6205869999999</v>
      </c>
      <c r="M34" s="66">
        <v>-4.4760000000000001E-2</v>
      </c>
      <c r="N34" s="43">
        <v>0</v>
      </c>
      <c r="O34" s="44">
        <v>0</v>
      </c>
      <c r="P34" s="74">
        <v>0</v>
      </c>
    </row>
    <row r="35" spans="1:16" ht="15" customHeight="1" x14ac:dyDescent="0.2">
      <c r="A35" s="120"/>
      <c r="B35" s="123"/>
      <c r="C35" s="84" t="s">
        <v>49</v>
      </c>
      <c r="D35" s="44">
        <v>3138</v>
      </c>
      <c r="E35" s="44">
        <v>0</v>
      </c>
      <c r="F35" s="44">
        <v>-11074.525943000001</v>
      </c>
      <c r="G35" s="66">
        <v>-0.110453</v>
      </c>
      <c r="H35" s="43">
        <v>1982</v>
      </c>
      <c r="I35" s="44">
        <v>-21297.899128000001</v>
      </c>
      <c r="J35" s="74">
        <v>-0.24276300000000001</v>
      </c>
      <c r="K35" s="44">
        <v>1156</v>
      </c>
      <c r="L35" s="44">
        <v>-4465.7049989999996</v>
      </c>
      <c r="M35" s="66">
        <v>-2.1911E-2</v>
      </c>
      <c r="N35" s="43">
        <v>0</v>
      </c>
      <c r="O35" s="44">
        <v>0</v>
      </c>
      <c r="P35" s="74">
        <v>0</v>
      </c>
    </row>
    <row r="36" spans="1:16" ht="15" customHeight="1" x14ac:dyDescent="0.2">
      <c r="A36" s="120"/>
      <c r="B36" s="123"/>
      <c r="C36" s="84" t="s">
        <v>50</v>
      </c>
      <c r="D36" s="44">
        <v>-4909</v>
      </c>
      <c r="E36" s="44">
        <v>0</v>
      </c>
      <c r="F36" s="44">
        <v>-12989.709675</v>
      </c>
      <c r="G36" s="66">
        <v>-0.15729699999999999</v>
      </c>
      <c r="H36" s="43">
        <v>-1757</v>
      </c>
      <c r="I36" s="44">
        <v>-24049.525652</v>
      </c>
      <c r="J36" s="74">
        <v>-0.283779</v>
      </c>
      <c r="K36" s="44">
        <v>-3152</v>
      </c>
      <c r="L36" s="44">
        <v>-5998.4584709999999</v>
      </c>
      <c r="M36" s="66">
        <v>-7.5853000000000004E-2</v>
      </c>
      <c r="N36" s="43">
        <v>0</v>
      </c>
      <c r="O36" s="44">
        <v>0</v>
      </c>
      <c r="P36" s="74">
        <v>0</v>
      </c>
    </row>
    <row r="37" spans="1:16" ht="15" customHeight="1" x14ac:dyDescent="0.2">
      <c r="A37" s="120"/>
      <c r="B37" s="123"/>
      <c r="C37" s="84" t="s">
        <v>51</v>
      </c>
      <c r="D37" s="44">
        <v>-5771</v>
      </c>
      <c r="E37" s="44">
        <v>0</v>
      </c>
      <c r="F37" s="44">
        <v>-21025.504645000001</v>
      </c>
      <c r="G37" s="66">
        <v>-0.19900200000000001</v>
      </c>
      <c r="H37" s="43">
        <v>-1836</v>
      </c>
      <c r="I37" s="44">
        <v>-30145.615575</v>
      </c>
      <c r="J37" s="74">
        <v>-0.252502</v>
      </c>
      <c r="K37" s="44">
        <v>-3935</v>
      </c>
      <c r="L37" s="44">
        <v>-16037.107841999999</v>
      </c>
      <c r="M37" s="66">
        <v>-0.16870299999999999</v>
      </c>
      <c r="N37" s="43">
        <v>0</v>
      </c>
      <c r="O37" s="44">
        <v>0</v>
      </c>
      <c r="P37" s="74">
        <v>0</v>
      </c>
    </row>
    <row r="38" spans="1:16" s="3" customFormat="1" ht="15" customHeight="1" x14ac:dyDescent="0.2">
      <c r="A38" s="120"/>
      <c r="B38" s="123"/>
      <c r="C38" s="84" t="s">
        <v>52</v>
      </c>
      <c r="D38" s="35">
        <v>-5389</v>
      </c>
      <c r="E38" s="35">
        <v>0</v>
      </c>
      <c r="F38" s="35">
        <v>-22107.202953</v>
      </c>
      <c r="G38" s="68">
        <v>-0.26974999999999999</v>
      </c>
      <c r="H38" s="43">
        <v>-1441</v>
      </c>
      <c r="I38" s="44">
        <v>-18301.403253</v>
      </c>
      <c r="J38" s="74">
        <v>-0.17987600000000001</v>
      </c>
      <c r="K38" s="35">
        <v>-3948</v>
      </c>
      <c r="L38" s="35">
        <v>-23693.287925000001</v>
      </c>
      <c r="M38" s="68">
        <v>-0.30893999999999999</v>
      </c>
      <c r="N38" s="43">
        <v>0</v>
      </c>
      <c r="O38" s="44">
        <v>0</v>
      </c>
      <c r="P38" s="74">
        <v>0</v>
      </c>
    </row>
    <row r="39" spans="1:16" ht="15" customHeight="1" x14ac:dyDescent="0.2">
      <c r="A39" s="120"/>
      <c r="B39" s="123"/>
      <c r="C39" s="84" t="s">
        <v>53</v>
      </c>
      <c r="D39" s="44">
        <v>-5116</v>
      </c>
      <c r="E39" s="44">
        <v>0</v>
      </c>
      <c r="F39" s="44">
        <v>-26855.112420000001</v>
      </c>
      <c r="G39" s="66">
        <v>-0.30627399999999999</v>
      </c>
      <c r="H39" s="43">
        <v>-1483</v>
      </c>
      <c r="I39" s="44">
        <v>-26642.193068</v>
      </c>
      <c r="J39" s="74">
        <v>-0.247943</v>
      </c>
      <c r="K39" s="44">
        <v>-3633</v>
      </c>
      <c r="L39" s="44">
        <v>-25578.666748</v>
      </c>
      <c r="M39" s="66">
        <v>-0.32135000000000002</v>
      </c>
      <c r="N39" s="43">
        <v>0</v>
      </c>
      <c r="O39" s="44">
        <v>0</v>
      </c>
      <c r="P39" s="74">
        <v>0</v>
      </c>
    </row>
    <row r="40" spans="1:16" ht="15" customHeight="1" x14ac:dyDescent="0.2">
      <c r="A40" s="120"/>
      <c r="B40" s="123"/>
      <c r="C40" s="84" t="s">
        <v>54</v>
      </c>
      <c r="D40" s="44">
        <v>-5261</v>
      </c>
      <c r="E40" s="44">
        <v>0</v>
      </c>
      <c r="F40" s="44">
        <v>-4138.7521040000001</v>
      </c>
      <c r="G40" s="66">
        <v>-0.27302599999999999</v>
      </c>
      <c r="H40" s="43">
        <v>-1729</v>
      </c>
      <c r="I40" s="44">
        <v>10841.035516</v>
      </c>
      <c r="J40" s="74">
        <v>-0.100115</v>
      </c>
      <c r="K40" s="44">
        <v>-3532</v>
      </c>
      <c r="L40" s="44">
        <v>-11286.590029999999</v>
      </c>
      <c r="M40" s="66">
        <v>-0.35421799999999998</v>
      </c>
      <c r="N40" s="43">
        <v>0</v>
      </c>
      <c r="O40" s="44">
        <v>0</v>
      </c>
      <c r="P40" s="74">
        <v>0</v>
      </c>
    </row>
    <row r="41" spans="1:16" ht="15" customHeight="1" x14ac:dyDescent="0.2">
      <c r="A41" s="120"/>
      <c r="B41" s="123"/>
      <c r="C41" s="84" t="s">
        <v>55</v>
      </c>
      <c r="D41" s="44">
        <v>-6390</v>
      </c>
      <c r="E41" s="44">
        <v>0</v>
      </c>
      <c r="F41" s="44">
        <v>-616.41750500000001</v>
      </c>
      <c r="G41" s="66">
        <v>-0.21337100000000001</v>
      </c>
      <c r="H41" s="43">
        <v>-2448</v>
      </c>
      <c r="I41" s="44">
        <v>5.2916759999999998</v>
      </c>
      <c r="J41" s="74">
        <v>-5.9188999999999999E-2</v>
      </c>
      <c r="K41" s="44">
        <v>-3942</v>
      </c>
      <c r="L41" s="44">
        <v>1774.7154370000001</v>
      </c>
      <c r="M41" s="66">
        <v>-0.29192499999999999</v>
      </c>
      <c r="N41" s="43">
        <v>0</v>
      </c>
      <c r="O41" s="44">
        <v>0</v>
      </c>
      <c r="P41" s="74">
        <v>0</v>
      </c>
    </row>
    <row r="42" spans="1:16" s="3" customFormat="1" ht="15" customHeight="1" x14ac:dyDescent="0.2">
      <c r="A42" s="120"/>
      <c r="B42" s="123"/>
      <c r="C42" s="84" t="s">
        <v>56</v>
      </c>
      <c r="D42" s="35">
        <v>-10061</v>
      </c>
      <c r="E42" s="35">
        <v>0</v>
      </c>
      <c r="F42" s="35">
        <v>-77369.701486999998</v>
      </c>
      <c r="G42" s="68">
        <v>-0.29339700000000002</v>
      </c>
      <c r="H42" s="43">
        <v>-3103</v>
      </c>
      <c r="I42" s="44">
        <v>-68686.632605999999</v>
      </c>
      <c r="J42" s="74">
        <v>-3.9706999999999999E-2</v>
      </c>
      <c r="K42" s="35">
        <v>-6958</v>
      </c>
      <c r="L42" s="35">
        <v>29459.788874000002</v>
      </c>
      <c r="M42" s="68">
        <v>-0.289599</v>
      </c>
      <c r="N42" s="43">
        <v>0</v>
      </c>
      <c r="O42" s="44">
        <v>0</v>
      </c>
      <c r="P42" s="74">
        <v>0</v>
      </c>
    </row>
    <row r="43" spans="1:16" s="3" customFormat="1" ht="15" customHeight="1" x14ac:dyDescent="0.2">
      <c r="A43" s="121"/>
      <c r="B43" s="124"/>
      <c r="C43" s="85" t="s">
        <v>9</v>
      </c>
      <c r="D43" s="46">
        <v>-17700</v>
      </c>
      <c r="E43" s="46">
        <v>0</v>
      </c>
      <c r="F43" s="46">
        <v>-39416.173804999999</v>
      </c>
      <c r="G43" s="67">
        <v>-0.27658300000000002</v>
      </c>
      <c r="H43" s="87">
        <v>-1774</v>
      </c>
      <c r="I43" s="46">
        <v>-37058.010877000001</v>
      </c>
      <c r="J43" s="75">
        <v>-0.25000299999999998</v>
      </c>
      <c r="K43" s="46">
        <v>-15926</v>
      </c>
      <c r="L43" s="46">
        <v>-40819.803125999999</v>
      </c>
      <c r="M43" s="67">
        <v>-0.28981699999999999</v>
      </c>
      <c r="N43" s="87">
        <v>0</v>
      </c>
      <c r="O43" s="46">
        <v>0</v>
      </c>
      <c r="P43" s="75">
        <v>0</v>
      </c>
    </row>
    <row r="44" spans="1:16" ht="15" customHeight="1" x14ac:dyDescent="0.2">
      <c r="A44" s="119">
        <v>4</v>
      </c>
      <c r="B44" s="122" t="s">
        <v>59</v>
      </c>
      <c r="C44" s="84" t="s">
        <v>46</v>
      </c>
      <c r="D44" s="44">
        <v>5</v>
      </c>
      <c r="E44" s="53">
        <v>2.9740000000000001E-3</v>
      </c>
      <c r="F44" s="44">
        <v>160628.20000000001</v>
      </c>
      <c r="G44" s="66">
        <v>0.6</v>
      </c>
      <c r="H44" s="43">
        <v>4</v>
      </c>
      <c r="I44" s="44">
        <v>104000.25</v>
      </c>
      <c r="J44" s="74">
        <v>0</v>
      </c>
      <c r="K44" s="44">
        <v>1</v>
      </c>
      <c r="L44" s="44">
        <v>387140</v>
      </c>
      <c r="M44" s="66">
        <v>3</v>
      </c>
      <c r="N44" s="43">
        <v>0</v>
      </c>
      <c r="O44" s="44">
        <v>0</v>
      </c>
      <c r="P44" s="74">
        <v>0</v>
      </c>
    </row>
    <row r="45" spans="1:16" ht="15" customHeight="1" x14ac:dyDescent="0.2">
      <c r="A45" s="120"/>
      <c r="B45" s="123"/>
      <c r="C45" s="84" t="s">
        <v>47</v>
      </c>
      <c r="D45" s="44">
        <v>456</v>
      </c>
      <c r="E45" s="53">
        <v>4.0885999999999999E-2</v>
      </c>
      <c r="F45" s="44">
        <v>156206.429825</v>
      </c>
      <c r="G45" s="66">
        <v>0.16447400000000001</v>
      </c>
      <c r="H45" s="43">
        <v>141</v>
      </c>
      <c r="I45" s="44">
        <v>160713.51063800001</v>
      </c>
      <c r="J45" s="74">
        <v>0.22695000000000001</v>
      </c>
      <c r="K45" s="44">
        <v>315</v>
      </c>
      <c r="L45" s="44">
        <v>154188.97460300001</v>
      </c>
      <c r="M45" s="66">
        <v>0.13650799999999999</v>
      </c>
      <c r="N45" s="43">
        <v>0</v>
      </c>
      <c r="O45" s="44">
        <v>0</v>
      </c>
      <c r="P45" s="74">
        <v>0</v>
      </c>
    </row>
    <row r="46" spans="1:16" ht="15" customHeight="1" x14ac:dyDescent="0.2">
      <c r="A46" s="120"/>
      <c r="B46" s="123"/>
      <c r="C46" s="84" t="s">
        <v>48</v>
      </c>
      <c r="D46" s="44">
        <v>7273</v>
      </c>
      <c r="E46" s="53">
        <v>8.6308999999999997E-2</v>
      </c>
      <c r="F46" s="44">
        <v>175015.82771899999</v>
      </c>
      <c r="G46" s="66">
        <v>0.15193200000000001</v>
      </c>
      <c r="H46" s="43">
        <v>2830</v>
      </c>
      <c r="I46" s="44">
        <v>174384.98621900001</v>
      </c>
      <c r="J46" s="74">
        <v>0.134629</v>
      </c>
      <c r="K46" s="44">
        <v>4443</v>
      </c>
      <c r="L46" s="44">
        <v>175417.64663500001</v>
      </c>
      <c r="M46" s="66">
        <v>0.16295299999999999</v>
      </c>
      <c r="N46" s="43">
        <v>0</v>
      </c>
      <c r="O46" s="44">
        <v>0</v>
      </c>
      <c r="P46" s="74">
        <v>0</v>
      </c>
    </row>
    <row r="47" spans="1:16" ht="15" customHeight="1" x14ac:dyDescent="0.2">
      <c r="A47" s="120"/>
      <c r="B47" s="123"/>
      <c r="C47" s="84" t="s">
        <v>49</v>
      </c>
      <c r="D47" s="44">
        <v>19897</v>
      </c>
      <c r="E47" s="53">
        <v>0.108831</v>
      </c>
      <c r="F47" s="44">
        <v>197663.65889300001</v>
      </c>
      <c r="G47" s="66">
        <v>0.32798899999999998</v>
      </c>
      <c r="H47" s="43">
        <v>7756</v>
      </c>
      <c r="I47" s="44">
        <v>198206.25219200001</v>
      </c>
      <c r="J47" s="74">
        <v>0.33457999999999999</v>
      </c>
      <c r="K47" s="44">
        <v>12141</v>
      </c>
      <c r="L47" s="44">
        <v>197317.03558200001</v>
      </c>
      <c r="M47" s="66">
        <v>0.32377899999999998</v>
      </c>
      <c r="N47" s="43">
        <v>0</v>
      </c>
      <c r="O47" s="44">
        <v>0</v>
      </c>
      <c r="P47" s="74">
        <v>0</v>
      </c>
    </row>
    <row r="48" spans="1:16" ht="15" customHeight="1" x14ac:dyDescent="0.2">
      <c r="A48" s="120"/>
      <c r="B48" s="123"/>
      <c r="C48" s="84" t="s">
        <v>50</v>
      </c>
      <c r="D48" s="44">
        <v>23260</v>
      </c>
      <c r="E48" s="53">
        <v>9.4372999999999999E-2</v>
      </c>
      <c r="F48" s="44">
        <v>229350.37153900001</v>
      </c>
      <c r="G48" s="66">
        <v>0.58779000000000003</v>
      </c>
      <c r="H48" s="43">
        <v>8606</v>
      </c>
      <c r="I48" s="44">
        <v>232625.82721399999</v>
      </c>
      <c r="J48" s="74">
        <v>0.60864499999999999</v>
      </c>
      <c r="K48" s="44">
        <v>14654</v>
      </c>
      <c r="L48" s="44">
        <v>227426.762181</v>
      </c>
      <c r="M48" s="66">
        <v>0.57554300000000003</v>
      </c>
      <c r="N48" s="43">
        <v>0</v>
      </c>
      <c r="O48" s="44">
        <v>0</v>
      </c>
      <c r="P48" s="74">
        <v>0</v>
      </c>
    </row>
    <row r="49" spans="1:16" ht="15" customHeight="1" x14ac:dyDescent="0.2">
      <c r="A49" s="120"/>
      <c r="B49" s="123"/>
      <c r="C49" s="84" t="s">
        <v>51</v>
      </c>
      <c r="D49" s="44">
        <v>18237</v>
      </c>
      <c r="E49" s="53">
        <v>8.3124000000000003E-2</v>
      </c>
      <c r="F49" s="44">
        <v>251451.867577</v>
      </c>
      <c r="G49" s="66">
        <v>0.81356600000000001</v>
      </c>
      <c r="H49" s="43">
        <v>6768</v>
      </c>
      <c r="I49" s="44">
        <v>250770.84146</v>
      </c>
      <c r="J49" s="74">
        <v>0.76905999999999997</v>
      </c>
      <c r="K49" s="44">
        <v>11469</v>
      </c>
      <c r="L49" s="44">
        <v>251853.74958599999</v>
      </c>
      <c r="M49" s="66">
        <v>0.83982900000000005</v>
      </c>
      <c r="N49" s="43">
        <v>0</v>
      </c>
      <c r="O49" s="44">
        <v>0</v>
      </c>
      <c r="P49" s="74">
        <v>0</v>
      </c>
    </row>
    <row r="50" spans="1:16" s="3" customFormat="1" ht="15" customHeight="1" x14ac:dyDescent="0.2">
      <c r="A50" s="120"/>
      <c r="B50" s="123"/>
      <c r="C50" s="84" t="s">
        <v>52</v>
      </c>
      <c r="D50" s="35">
        <v>11934</v>
      </c>
      <c r="E50" s="55">
        <v>6.3324000000000005E-2</v>
      </c>
      <c r="F50" s="35">
        <v>264425.37229799997</v>
      </c>
      <c r="G50" s="68">
        <v>0.93464100000000006</v>
      </c>
      <c r="H50" s="43">
        <v>4271</v>
      </c>
      <c r="I50" s="44">
        <v>252361.53992000001</v>
      </c>
      <c r="J50" s="74">
        <v>0.77686699999999997</v>
      </c>
      <c r="K50" s="35">
        <v>7663</v>
      </c>
      <c r="L50" s="35">
        <v>271149.19170000002</v>
      </c>
      <c r="M50" s="68">
        <v>1.0225759999999999</v>
      </c>
      <c r="N50" s="43">
        <v>0</v>
      </c>
      <c r="O50" s="44">
        <v>0</v>
      </c>
      <c r="P50" s="74">
        <v>0</v>
      </c>
    </row>
    <row r="51" spans="1:16" ht="15" customHeight="1" x14ac:dyDescent="0.2">
      <c r="A51" s="120"/>
      <c r="B51" s="123"/>
      <c r="C51" s="84" t="s">
        <v>53</v>
      </c>
      <c r="D51" s="44">
        <v>7876</v>
      </c>
      <c r="E51" s="53">
        <v>4.7806000000000001E-2</v>
      </c>
      <c r="F51" s="44">
        <v>264301.29266099998</v>
      </c>
      <c r="G51" s="66">
        <v>0.88801399999999997</v>
      </c>
      <c r="H51" s="43">
        <v>2867</v>
      </c>
      <c r="I51" s="44">
        <v>249708.667946</v>
      </c>
      <c r="J51" s="74">
        <v>0.697245</v>
      </c>
      <c r="K51" s="44">
        <v>5009</v>
      </c>
      <c r="L51" s="44">
        <v>272653.66939499998</v>
      </c>
      <c r="M51" s="66">
        <v>0.99720500000000001</v>
      </c>
      <c r="N51" s="43">
        <v>0</v>
      </c>
      <c r="O51" s="44">
        <v>0</v>
      </c>
      <c r="P51" s="74">
        <v>0</v>
      </c>
    </row>
    <row r="52" spans="1:16" ht="15" customHeight="1" x14ac:dyDescent="0.2">
      <c r="A52" s="120"/>
      <c r="B52" s="123"/>
      <c r="C52" s="84" t="s">
        <v>54</v>
      </c>
      <c r="D52" s="44">
        <v>3294</v>
      </c>
      <c r="E52" s="53">
        <v>2.5610000000000001E-2</v>
      </c>
      <c r="F52" s="44">
        <v>274387.12780800002</v>
      </c>
      <c r="G52" s="66">
        <v>0.722526</v>
      </c>
      <c r="H52" s="43">
        <v>1110</v>
      </c>
      <c r="I52" s="44">
        <v>252801.13964000001</v>
      </c>
      <c r="J52" s="74">
        <v>0.45315299999999997</v>
      </c>
      <c r="K52" s="44">
        <v>2184</v>
      </c>
      <c r="L52" s="44">
        <v>285358.02838799998</v>
      </c>
      <c r="M52" s="66">
        <v>0.85943199999999997</v>
      </c>
      <c r="N52" s="43">
        <v>0</v>
      </c>
      <c r="O52" s="44">
        <v>0</v>
      </c>
      <c r="P52" s="74">
        <v>0</v>
      </c>
    </row>
    <row r="53" spans="1:16" ht="15" customHeight="1" x14ac:dyDescent="0.2">
      <c r="A53" s="120"/>
      <c r="B53" s="123"/>
      <c r="C53" s="84" t="s">
        <v>55</v>
      </c>
      <c r="D53" s="44">
        <v>1442</v>
      </c>
      <c r="E53" s="53">
        <v>1.3573E-2</v>
      </c>
      <c r="F53" s="44">
        <v>285497.71012499998</v>
      </c>
      <c r="G53" s="66">
        <v>0.56726799999999999</v>
      </c>
      <c r="H53" s="43">
        <v>504</v>
      </c>
      <c r="I53" s="44">
        <v>254310.80754000001</v>
      </c>
      <c r="J53" s="74">
        <v>0.24404799999999999</v>
      </c>
      <c r="K53" s="44">
        <v>938</v>
      </c>
      <c r="L53" s="44">
        <v>302254.85181199998</v>
      </c>
      <c r="M53" s="66">
        <v>0.74093799999999999</v>
      </c>
      <c r="N53" s="43">
        <v>0</v>
      </c>
      <c r="O53" s="44">
        <v>0</v>
      </c>
      <c r="P53" s="74">
        <v>0</v>
      </c>
    </row>
    <row r="54" spans="1:16" s="3" customFormat="1" ht="15" customHeight="1" x14ac:dyDescent="0.2">
      <c r="A54" s="120"/>
      <c r="B54" s="123"/>
      <c r="C54" s="84" t="s">
        <v>56</v>
      </c>
      <c r="D54" s="35">
        <v>473</v>
      </c>
      <c r="E54" s="55">
        <v>2.1900000000000001E-3</v>
      </c>
      <c r="F54" s="35">
        <v>327752.62790700002</v>
      </c>
      <c r="G54" s="68">
        <v>0.43974600000000003</v>
      </c>
      <c r="H54" s="43">
        <v>174</v>
      </c>
      <c r="I54" s="44">
        <v>276130.034483</v>
      </c>
      <c r="J54" s="74">
        <v>9.1953999999999994E-2</v>
      </c>
      <c r="K54" s="35">
        <v>299</v>
      </c>
      <c r="L54" s="35">
        <v>357793.869565</v>
      </c>
      <c r="M54" s="68">
        <v>0.64214000000000004</v>
      </c>
      <c r="N54" s="43">
        <v>0</v>
      </c>
      <c r="O54" s="44">
        <v>0</v>
      </c>
      <c r="P54" s="74">
        <v>0</v>
      </c>
    </row>
    <row r="55" spans="1:16" s="3" customFormat="1" ht="15" customHeight="1" x14ac:dyDescent="0.2">
      <c r="A55" s="121"/>
      <c r="B55" s="124"/>
      <c r="C55" s="85" t="s">
        <v>9</v>
      </c>
      <c r="D55" s="46">
        <v>94147</v>
      </c>
      <c r="E55" s="54">
        <v>6.0745E-2</v>
      </c>
      <c r="F55" s="46">
        <v>232679.637418</v>
      </c>
      <c r="G55" s="67">
        <v>0.61363599999999996</v>
      </c>
      <c r="H55" s="87">
        <v>35031</v>
      </c>
      <c r="I55" s="46">
        <v>228473.29962000001</v>
      </c>
      <c r="J55" s="75">
        <v>0.55408100000000005</v>
      </c>
      <c r="K55" s="46">
        <v>59116</v>
      </c>
      <c r="L55" s="46">
        <v>235172.23196800001</v>
      </c>
      <c r="M55" s="67">
        <v>0.64892799999999995</v>
      </c>
      <c r="N55" s="87">
        <v>0</v>
      </c>
      <c r="O55" s="46">
        <v>0</v>
      </c>
      <c r="P55" s="75">
        <v>0</v>
      </c>
    </row>
    <row r="56" spans="1:16" ht="15" customHeight="1" x14ac:dyDescent="0.2">
      <c r="A56" s="119">
        <v>5</v>
      </c>
      <c r="B56" s="122" t="s">
        <v>60</v>
      </c>
      <c r="C56" s="84" t="s">
        <v>46</v>
      </c>
      <c r="D56" s="44">
        <v>1681</v>
      </c>
      <c r="E56" s="53">
        <v>1</v>
      </c>
      <c r="F56" s="44">
        <v>70234.973230000003</v>
      </c>
      <c r="G56" s="66">
        <v>8.6258000000000001E-2</v>
      </c>
      <c r="H56" s="43">
        <v>777</v>
      </c>
      <c r="I56" s="44">
        <v>70360.361646999998</v>
      </c>
      <c r="J56" s="74">
        <v>8.7515999999999997E-2</v>
      </c>
      <c r="K56" s="44">
        <v>904</v>
      </c>
      <c r="L56" s="44">
        <v>70127.200221000006</v>
      </c>
      <c r="M56" s="66">
        <v>8.5177000000000003E-2</v>
      </c>
      <c r="N56" s="43">
        <v>0</v>
      </c>
      <c r="O56" s="44">
        <v>0</v>
      </c>
      <c r="P56" s="74">
        <v>0</v>
      </c>
    </row>
    <row r="57" spans="1:16" ht="15" customHeight="1" x14ac:dyDescent="0.2">
      <c r="A57" s="120"/>
      <c r="B57" s="123"/>
      <c r="C57" s="84" t="s">
        <v>47</v>
      </c>
      <c r="D57" s="44">
        <v>11153</v>
      </c>
      <c r="E57" s="53">
        <v>1</v>
      </c>
      <c r="F57" s="44">
        <v>138993.22325800001</v>
      </c>
      <c r="G57" s="66">
        <v>8.2309999999999994E-2</v>
      </c>
      <c r="H57" s="43">
        <v>4556</v>
      </c>
      <c r="I57" s="44">
        <v>142992.54302000001</v>
      </c>
      <c r="J57" s="74">
        <v>9.2186000000000004E-2</v>
      </c>
      <c r="K57" s="44">
        <v>6597</v>
      </c>
      <c r="L57" s="44">
        <v>136231.22525399999</v>
      </c>
      <c r="M57" s="66">
        <v>7.5489000000000001E-2</v>
      </c>
      <c r="N57" s="43">
        <v>0</v>
      </c>
      <c r="O57" s="44">
        <v>0</v>
      </c>
      <c r="P57" s="74">
        <v>0</v>
      </c>
    </row>
    <row r="58" spans="1:16" ht="15" customHeight="1" x14ac:dyDescent="0.2">
      <c r="A58" s="120"/>
      <c r="B58" s="123"/>
      <c r="C58" s="84" t="s">
        <v>48</v>
      </c>
      <c r="D58" s="44">
        <v>84267</v>
      </c>
      <c r="E58" s="53">
        <v>1</v>
      </c>
      <c r="F58" s="44">
        <v>167510.357044</v>
      </c>
      <c r="G58" s="66">
        <v>9.2076000000000005E-2</v>
      </c>
      <c r="H58" s="43">
        <v>37761</v>
      </c>
      <c r="I58" s="44">
        <v>171621.36908500001</v>
      </c>
      <c r="J58" s="74">
        <v>0.10495</v>
      </c>
      <c r="K58" s="44">
        <v>46506</v>
      </c>
      <c r="L58" s="44">
        <v>164172.38074699999</v>
      </c>
      <c r="M58" s="66">
        <v>8.1624000000000002E-2</v>
      </c>
      <c r="N58" s="43">
        <v>0</v>
      </c>
      <c r="O58" s="44">
        <v>0</v>
      </c>
      <c r="P58" s="74">
        <v>0</v>
      </c>
    </row>
    <row r="59" spans="1:16" ht="15" customHeight="1" x14ac:dyDescent="0.2">
      <c r="A59" s="120"/>
      <c r="B59" s="123"/>
      <c r="C59" s="84" t="s">
        <v>49</v>
      </c>
      <c r="D59" s="44">
        <v>182825</v>
      </c>
      <c r="E59" s="53">
        <v>1</v>
      </c>
      <c r="F59" s="44">
        <v>199676.32962100001</v>
      </c>
      <c r="G59" s="66">
        <v>0.25662800000000002</v>
      </c>
      <c r="H59" s="43">
        <v>80065</v>
      </c>
      <c r="I59" s="44">
        <v>207092.99907600001</v>
      </c>
      <c r="J59" s="74">
        <v>0.31789200000000001</v>
      </c>
      <c r="K59" s="44">
        <v>102760</v>
      </c>
      <c r="L59" s="44">
        <v>193897.664383</v>
      </c>
      <c r="M59" s="66">
        <v>0.208895</v>
      </c>
      <c r="N59" s="43">
        <v>0</v>
      </c>
      <c r="O59" s="44">
        <v>0</v>
      </c>
      <c r="P59" s="74">
        <v>0</v>
      </c>
    </row>
    <row r="60" spans="1:16" ht="15" customHeight="1" x14ac:dyDescent="0.2">
      <c r="A60" s="120"/>
      <c r="B60" s="123"/>
      <c r="C60" s="84" t="s">
        <v>50</v>
      </c>
      <c r="D60" s="44">
        <v>246470</v>
      </c>
      <c r="E60" s="53">
        <v>1</v>
      </c>
      <c r="F60" s="44">
        <v>235945.40131099999</v>
      </c>
      <c r="G60" s="66">
        <v>0.50090100000000004</v>
      </c>
      <c r="H60" s="43">
        <v>103482</v>
      </c>
      <c r="I60" s="44">
        <v>248647.472565</v>
      </c>
      <c r="J60" s="74">
        <v>0.58758999999999995</v>
      </c>
      <c r="K60" s="44">
        <v>142988</v>
      </c>
      <c r="L60" s="44">
        <v>226752.77159600001</v>
      </c>
      <c r="M60" s="66">
        <v>0.43816300000000002</v>
      </c>
      <c r="N60" s="43">
        <v>0</v>
      </c>
      <c r="O60" s="44">
        <v>0</v>
      </c>
      <c r="P60" s="74">
        <v>0</v>
      </c>
    </row>
    <row r="61" spans="1:16" ht="15" customHeight="1" x14ac:dyDescent="0.2">
      <c r="A61" s="120"/>
      <c r="B61" s="123"/>
      <c r="C61" s="84" t="s">
        <v>51</v>
      </c>
      <c r="D61" s="44">
        <v>219395</v>
      </c>
      <c r="E61" s="53">
        <v>1</v>
      </c>
      <c r="F61" s="44">
        <v>267295.09381699999</v>
      </c>
      <c r="G61" s="66">
        <v>0.74602400000000002</v>
      </c>
      <c r="H61" s="43">
        <v>88746</v>
      </c>
      <c r="I61" s="44">
        <v>272088.30030599999</v>
      </c>
      <c r="J61" s="74">
        <v>0.71733899999999995</v>
      </c>
      <c r="K61" s="44">
        <v>130649</v>
      </c>
      <c r="L61" s="44">
        <v>264039.21047200001</v>
      </c>
      <c r="M61" s="66">
        <v>0.765509</v>
      </c>
      <c r="N61" s="43">
        <v>0</v>
      </c>
      <c r="O61" s="44">
        <v>0</v>
      </c>
      <c r="P61" s="74">
        <v>0</v>
      </c>
    </row>
    <row r="62" spans="1:16" s="3" customFormat="1" ht="15" customHeight="1" x14ac:dyDescent="0.2">
      <c r="A62" s="120"/>
      <c r="B62" s="123"/>
      <c r="C62" s="84" t="s">
        <v>52</v>
      </c>
      <c r="D62" s="35">
        <v>188459</v>
      </c>
      <c r="E62" s="55">
        <v>1</v>
      </c>
      <c r="F62" s="35">
        <v>284635.40717600001</v>
      </c>
      <c r="G62" s="68">
        <v>0.92031200000000002</v>
      </c>
      <c r="H62" s="43">
        <v>75443</v>
      </c>
      <c r="I62" s="44">
        <v>272919.318333</v>
      </c>
      <c r="J62" s="74">
        <v>0.73307</v>
      </c>
      <c r="K62" s="35">
        <v>113016</v>
      </c>
      <c r="L62" s="35">
        <v>292456.39615599997</v>
      </c>
      <c r="M62" s="68">
        <v>1.0453030000000001</v>
      </c>
      <c r="N62" s="43">
        <v>0</v>
      </c>
      <c r="O62" s="44">
        <v>0</v>
      </c>
      <c r="P62" s="74">
        <v>0</v>
      </c>
    </row>
    <row r="63" spans="1:16" ht="15" customHeight="1" x14ac:dyDescent="0.2">
      <c r="A63" s="120"/>
      <c r="B63" s="123"/>
      <c r="C63" s="84" t="s">
        <v>53</v>
      </c>
      <c r="D63" s="44">
        <v>164748</v>
      </c>
      <c r="E63" s="53">
        <v>1</v>
      </c>
      <c r="F63" s="44">
        <v>290956.90963200002</v>
      </c>
      <c r="G63" s="66">
        <v>0.96098899999999998</v>
      </c>
      <c r="H63" s="43">
        <v>66239</v>
      </c>
      <c r="I63" s="44">
        <v>267782.74595000001</v>
      </c>
      <c r="J63" s="74">
        <v>0.67765200000000003</v>
      </c>
      <c r="K63" s="44">
        <v>98509</v>
      </c>
      <c r="L63" s="44">
        <v>306539.58155100001</v>
      </c>
      <c r="M63" s="66">
        <v>1.1515089999999999</v>
      </c>
      <c r="N63" s="43">
        <v>0</v>
      </c>
      <c r="O63" s="44">
        <v>0</v>
      </c>
      <c r="P63" s="74">
        <v>0</v>
      </c>
    </row>
    <row r="64" spans="1:16" ht="15" customHeight="1" x14ac:dyDescent="0.2">
      <c r="A64" s="120"/>
      <c r="B64" s="123"/>
      <c r="C64" s="84" t="s">
        <v>54</v>
      </c>
      <c r="D64" s="44">
        <v>128624</v>
      </c>
      <c r="E64" s="53">
        <v>1</v>
      </c>
      <c r="F64" s="44">
        <v>288085.01909399999</v>
      </c>
      <c r="G64" s="66">
        <v>0.84808399999999995</v>
      </c>
      <c r="H64" s="43">
        <v>50895</v>
      </c>
      <c r="I64" s="44">
        <v>253626.90757400001</v>
      </c>
      <c r="J64" s="74">
        <v>0.49441000000000002</v>
      </c>
      <c r="K64" s="44">
        <v>77729</v>
      </c>
      <c r="L64" s="44">
        <v>310647.32641600003</v>
      </c>
      <c r="M64" s="66">
        <v>1.079661</v>
      </c>
      <c r="N64" s="43">
        <v>0</v>
      </c>
      <c r="O64" s="44">
        <v>0</v>
      </c>
      <c r="P64" s="74">
        <v>0</v>
      </c>
    </row>
    <row r="65" spans="1:16" ht="15" customHeight="1" x14ac:dyDescent="0.2">
      <c r="A65" s="120"/>
      <c r="B65" s="123"/>
      <c r="C65" s="84" t="s">
        <v>55</v>
      </c>
      <c r="D65" s="44">
        <v>106243</v>
      </c>
      <c r="E65" s="53">
        <v>1</v>
      </c>
      <c r="F65" s="44">
        <v>288010.26686899998</v>
      </c>
      <c r="G65" s="66">
        <v>0.65516799999999997</v>
      </c>
      <c r="H65" s="43">
        <v>40737</v>
      </c>
      <c r="I65" s="44">
        <v>249817.39654399999</v>
      </c>
      <c r="J65" s="74">
        <v>0.29005599999999998</v>
      </c>
      <c r="K65" s="44">
        <v>65506</v>
      </c>
      <c r="L65" s="44">
        <v>311761.72411700001</v>
      </c>
      <c r="M65" s="66">
        <v>0.88222500000000004</v>
      </c>
      <c r="N65" s="43">
        <v>0</v>
      </c>
      <c r="O65" s="44">
        <v>0</v>
      </c>
      <c r="P65" s="74">
        <v>0</v>
      </c>
    </row>
    <row r="66" spans="1:16" s="3" customFormat="1" ht="15" customHeight="1" x14ac:dyDescent="0.2">
      <c r="A66" s="120"/>
      <c r="B66" s="123"/>
      <c r="C66" s="84" t="s">
        <v>56</v>
      </c>
      <c r="D66" s="35">
        <v>216008</v>
      </c>
      <c r="E66" s="55">
        <v>1</v>
      </c>
      <c r="F66" s="35">
        <v>284203.687729</v>
      </c>
      <c r="G66" s="68">
        <v>0.38842500000000002</v>
      </c>
      <c r="H66" s="43">
        <v>92570</v>
      </c>
      <c r="I66" s="44">
        <v>232661.46086200001</v>
      </c>
      <c r="J66" s="74">
        <v>9.1812000000000005E-2</v>
      </c>
      <c r="K66" s="35">
        <v>123438</v>
      </c>
      <c r="L66" s="35">
        <v>322856.80865700002</v>
      </c>
      <c r="M66" s="68">
        <v>0.61086499999999999</v>
      </c>
      <c r="N66" s="43">
        <v>0</v>
      </c>
      <c r="O66" s="44">
        <v>0</v>
      </c>
      <c r="P66" s="74">
        <v>0</v>
      </c>
    </row>
    <row r="67" spans="1:16" s="3" customFormat="1" ht="15" customHeight="1" x14ac:dyDescent="0.2">
      <c r="A67" s="121"/>
      <c r="B67" s="124"/>
      <c r="C67" s="85" t="s">
        <v>9</v>
      </c>
      <c r="D67" s="46">
        <v>1549873</v>
      </c>
      <c r="E67" s="54">
        <v>1</v>
      </c>
      <c r="F67" s="46">
        <v>257896.62275899999</v>
      </c>
      <c r="G67" s="67">
        <v>0.60471200000000003</v>
      </c>
      <c r="H67" s="87">
        <v>641271</v>
      </c>
      <c r="I67" s="46">
        <v>244194.83056100001</v>
      </c>
      <c r="J67" s="75">
        <v>0.46788200000000002</v>
      </c>
      <c r="K67" s="46">
        <v>908602</v>
      </c>
      <c r="L67" s="46">
        <v>267567.04169300001</v>
      </c>
      <c r="M67" s="67">
        <v>0.70128400000000002</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8:A19"/>
    <mergeCell ref="B8:B19"/>
    <mergeCell ref="A56:A67"/>
    <mergeCell ref="B56:B67"/>
    <mergeCell ref="A44:A55"/>
    <mergeCell ref="B44:B55"/>
    <mergeCell ref="A20:A31"/>
    <mergeCell ref="B20:B31"/>
    <mergeCell ref="A32:A43"/>
    <mergeCell ref="B32:B43"/>
    <mergeCell ref="A2:P2"/>
    <mergeCell ref="A3:P3"/>
    <mergeCell ref="A6:A7"/>
    <mergeCell ref="B6:B7"/>
    <mergeCell ref="C6:C7"/>
    <mergeCell ref="D6:G6"/>
    <mergeCell ref="H6:J6"/>
    <mergeCell ref="N6:P6"/>
    <mergeCell ref="K6:M6"/>
  </mergeCells>
  <conditionalFormatting sqref="D8:D19">
    <cfRule type="cellIs" dxfId="580" priority="45" operator="notEqual">
      <formula>H8+K8+N8</formula>
    </cfRule>
  </conditionalFormatting>
  <conditionalFormatting sqref="D20:D30">
    <cfRule type="cellIs" dxfId="579" priority="44" operator="notEqual">
      <formula>H20+K20+N20</formula>
    </cfRule>
  </conditionalFormatting>
  <conditionalFormatting sqref="D32:D42">
    <cfRule type="cellIs" dxfId="578" priority="43" operator="notEqual">
      <formula>H32+K32+N32</formula>
    </cfRule>
  </conditionalFormatting>
  <conditionalFormatting sqref="D44:D54">
    <cfRule type="cellIs" dxfId="577" priority="42" operator="notEqual">
      <formula>H44+K44+N44</formula>
    </cfRule>
  </conditionalFormatting>
  <conditionalFormatting sqref="D56:D66">
    <cfRule type="cellIs" dxfId="576" priority="41" operator="notEqual">
      <formula>H56+K56+N56</formula>
    </cfRule>
  </conditionalFormatting>
  <conditionalFormatting sqref="D19">
    <cfRule type="cellIs" dxfId="575" priority="40" operator="notEqual">
      <formula>SUM(D8:D18)</formula>
    </cfRule>
  </conditionalFormatting>
  <conditionalFormatting sqref="D31">
    <cfRule type="cellIs" dxfId="574" priority="39" operator="notEqual">
      <formula>H31+K31+N31</formula>
    </cfRule>
  </conditionalFormatting>
  <conditionalFormatting sqref="D31">
    <cfRule type="cellIs" dxfId="573" priority="38" operator="notEqual">
      <formula>SUM(D20:D30)</formula>
    </cfRule>
  </conditionalFormatting>
  <conditionalFormatting sqref="D43">
    <cfRule type="cellIs" dxfId="572" priority="37" operator="notEqual">
      <formula>H43+K43+N43</formula>
    </cfRule>
  </conditionalFormatting>
  <conditionalFormatting sqref="D43">
    <cfRule type="cellIs" dxfId="571" priority="36" operator="notEqual">
      <formula>SUM(D32:D42)</formula>
    </cfRule>
  </conditionalFormatting>
  <conditionalFormatting sqref="D55">
    <cfRule type="cellIs" dxfId="570" priority="35" operator="notEqual">
      <formula>H55+K55+N55</formula>
    </cfRule>
  </conditionalFormatting>
  <conditionalFormatting sqref="D55">
    <cfRule type="cellIs" dxfId="569" priority="34" operator="notEqual">
      <formula>SUM(D44:D54)</formula>
    </cfRule>
  </conditionalFormatting>
  <conditionalFormatting sqref="D67">
    <cfRule type="cellIs" dxfId="568" priority="33" operator="notEqual">
      <formula>H67+K67+N67</formula>
    </cfRule>
  </conditionalFormatting>
  <conditionalFormatting sqref="D67">
    <cfRule type="cellIs" dxfId="567" priority="32" operator="notEqual">
      <formula>SUM(D56:D66)</formula>
    </cfRule>
  </conditionalFormatting>
  <conditionalFormatting sqref="H19">
    <cfRule type="cellIs" dxfId="566" priority="30" operator="notEqual">
      <formula>SUM(H8:H18)</formula>
    </cfRule>
  </conditionalFormatting>
  <conditionalFormatting sqref="K19">
    <cfRule type="cellIs" dxfId="565" priority="28" operator="notEqual">
      <formula>SUM(K8:K18)</formula>
    </cfRule>
  </conditionalFormatting>
  <conditionalFormatting sqref="N19">
    <cfRule type="cellIs" dxfId="564" priority="26" operator="notEqual">
      <formula>SUM(N8:N18)</formula>
    </cfRule>
  </conditionalFormatting>
  <conditionalFormatting sqref="H31">
    <cfRule type="cellIs" dxfId="563" priority="24" operator="notEqual">
      <formula>SUM(H20:H30)</formula>
    </cfRule>
  </conditionalFormatting>
  <conditionalFormatting sqref="K31">
    <cfRule type="cellIs" dxfId="562" priority="22" operator="notEqual">
      <formula>SUM(K20:K30)</formula>
    </cfRule>
  </conditionalFormatting>
  <conditionalFormatting sqref="N31">
    <cfRule type="cellIs" dxfId="561" priority="20" operator="notEqual">
      <formula>SUM(N20:N30)</formula>
    </cfRule>
  </conditionalFormatting>
  <conditionalFormatting sqref="H43">
    <cfRule type="cellIs" dxfId="560" priority="18" operator="notEqual">
      <formula>SUM(H32:H42)</formula>
    </cfRule>
  </conditionalFormatting>
  <conditionalFormatting sqref="K43">
    <cfRule type="cellIs" dxfId="559" priority="16" operator="notEqual">
      <formula>SUM(K32:K42)</formula>
    </cfRule>
  </conditionalFormatting>
  <conditionalFormatting sqref="N43">
    <cfRule type="cellIs" dxfId="558" priority="14" operator="notEqual">
      <formula>SUM(N32:N42)</formula>
    </cfRule>
  </conditionalFormatting>
  <conditionalFormatting sqref="H55">
    <cfRule type="cellIs" dxfId="557" priority="12" operator="notEqual">
      <formula>SUM(H44:H54)</formula>
    </cfRule>
  </conditionalFormatting>
  <conditionalFormatting sqref="K55">
    <cfRule type="cellIs" dxfId="556" priority="10" operator="notEqual">
      <formula>SUM(K44:K54)</formula>
    </cfRule>
  </conditionalFormatting>
  <conditionalFormatting sqref="N55">
    <cfRule type="cellIs" dxfId="555" priority="8" operator="notEqual">
      <formula>SUM(N44:N54)</formula>
    </cfRule>
  </conditionalFormatting>
  <conditionalFormatting sqref="H67">
    <cfRule type="cellIs" dxfId="554" priority="6" operator="notEqual">
      <formula>SUM(H56:H66)</formula>
    </cfRule>
  </conditionalFormatting>
  <conditionalFormatting sqref="K67">
    <cfRule type="cellIs" dxfId="553" priority="4" operator="notEqual">
      <formula>SUM(K56:K66)</formula>
    </cfRule>
  </conditionalFormatting>
  <conditionalFormatting sqref="N67">
    <cfRule type="cellIs" dxfId="552" priority="2" operator="notEqual">
      <formula>SUM(N56:N66)</formula>
    </cfRule>
  </conditionalFormatting>
  <conditionalFormatting sqref="D32:D43">
    <cfRule type="cellIs" dxfId="55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33</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v>
      </c>
      <c r="E8" s="53">
        <v>0.1</v>
      </c>
      <c r="F8" s="44">
        <v>105978.586356</v>
      </c>
      <c r="G8" s="66">
        <v>0</v>
      </c>
      <c r="H8" s="43">
        <v>1</v>
      </c>
      <c r="I8" s="44">
        <v>105978.586356</v>
      </c>
      <c r="J8" s="74">
        <v>0</v>
      </c>
      <c r="K8" s="44">
        <v>0</v>
      </c>
      <c r="L8" s="44">
        <v>0</v>
      </c>
      <c r="M8" s="66">
        <v>0</v>
      </c>
      <c r="N8" s="43">
        <v>0</v>
      </c>
      <c r="O8" s="44">
        <v>0</v>
      </c>
      <c r="P8" s="74">
        <v>0</v>
      </c>
    </row>
    <row r="9" spans="1:16" ht="15" customHeight="1" x14ac:dyDescent="0.2">
      <c r="A9" s="120"/>
      <c r="B9" s="123"/>
      <c r="C9" s="84" t="s">
        <v>47</v>
      </c>
      <c r="D9" s="44">
        <v>11</v>
      </c>
      <c r="E9" s="53">
        <v>0.52381</v>
      </c>
      <c r="F9" s="44">
        <v>148542.38236700001</v>
      </c>
      <c r="G9" s="66">
        <v>0.18181800000000001</v>
      </c>
      <c r="H9" s="43">
        <v>2</v>
      </c>
      <c r="I9" s="44">
        <v>125334.33506700001</v>
      </c>
      <c r="J9" s="74">
        <v>0</v>
      </c>
      <c r="K9" s="44">
        <v>9</v>
      </c>
      <c r="L9" s="44">
        <v>153699.72621200001</v>
      </c>
      <c r="M9" s="66">
        <v>0.222222</v>
      </c>
      <c r="N9" s="43">
        <v>0</v>
      </c>
      <c r="O9" s="44">
        <v>0</v>
      </c>
      <c r="P9" s="74">
        <v>0</v>
      </c>
    </row>
    <row r="10" spans="1:16" ht="15" customHeight="1" x14ac:dyDescent="0.2">
      <c r="A10" s="120"/>
      <c r="B10" s="123"/>
      <c r="C10" s="84" t="s">
        <v>48</v>
      </c>
      <c r="D10" s="44">
        <v>52</v>
      </c>
      <c r="E10" s="53">
        <v>0.19697000000000001</v>
      </c>
      <c r="F10" s="44">
        <v>152635.33016499999</v>
      </c>
      <c r="G10" s="66">
        <v>0.17307700000000001</v>
      </c>
      <c r="H10" s="43">
        <v>20</v>
      </c>
      <c r="I10" s="44">
        <v>142299.149558</v>
      </c>
      <c r="J10" s="74">
        <v>0.1</v>
      </c>
      <c r="K10" s="44">
        <v>32</v>
      </c>
      <c r="L10" s="44">
        <v>159095.44304400001</v>
      </c>
      <c r="M10" s="66">
        <v>0.21875</v>
      </c>
      <c r="N10" s="43">
        <v>0</v>
      </c>
      <c r="O10" s="44">
        <v>0</v>
      </c>
      <c r="P10" s="74">
        <v>0</v>
      </c>
    </row>
    <row r="11" spans="1:16" ht="15" customHeight="1" x14ac:dyDescent="0.2">
      <c r="A11" s="120"/>
      <c r="B11" s="123"/>
      <c r="C11" s="84" t="s">
        <v>49</v>
      </c>
      <c r="D11" s="44">
        <v>114</v>
      </c>
      <c r="E11" s="53">
        <v>0.14143900000000001</v>
      </c>
      <c r="F11" s="44">
        <v>173764.159197</v>
      </c>
      <c r="G11" s="66">
        <v>0.236842</v>
      </c>
      <c r="H11" s="43">
        <v>32</v>
      </c>
      <c r="I11" s="44">
        <v>187569.34602900001</v>
      </c>
      <c r="J11" s="74">
        <v>0.375</v>
      </c>
      <c r="K11" s="44">
        <v>82</v>
      </c>
      <c r="L11" s="44">
        <v>168376.76921299999</v>
      </c>
      <c r="M11" s="66">
        <v>0.18292700000000001</v>
      </c>
      <c r="N11" s="43">
        <v>0</v>
      </c>
      <c r="O11" s="44">
        <v>0</v>
      </c>
      <c r="P11" s="74">
        <v>0</v>
      </c>
    </row>
    <row r="12" spans="1:16" ht="15" customHeight="1" x14ac:dyDescent="0.2">
      <c r="A12" s="120"/>
      <c r="B12" s="123"/>
      <c r="C12" s="84" t="s">
        <v>50</v>
      </c>
      <c r="D12" s="44">
        <v>199</v>
      </c>
      <c r="E12" s="53">
        <v>0.148841</v>
      </c>
      <c r="F12" s="44">
        <v>184964.93386700001</v>
      </c>
      <c r="G12" s="66">
        <v>0.371859</v>
      </c>
      <c r="H12" s="43">
        <v>72</v>
      </c>
      <c r="I12" s="44">
        <v>195201.52398699999</v>
      </c>
      <c r="J12" s="74">
        <v>0.47222199999999998</v>
      </c>
      <c r="K12" s="44">
        <v>127</v>
      </c>
      <c r="L12" s="44">
        <v>179161.51269599999</v>
      </c>
      <c r="M12" s="66">
        <v>0.31496099999999999</v>
      </c>
      <c r="N12" s="43">
        <v>0</v>
      </c>
      <c r="O12" s="44">
        <v>0</v>
      </c>
      <c r="P12" s="74">
        <v>0</v>
      </c>
    </row>
    <row r="13" spans="1:16" ht="15" customHeight="1" x14ac:dyDescent="0.2">
      <c r="A13" s="120"/>
      <c r="B13" s="123"/>
      <c r="C13" s="84" t="s">
        <v>51</v>
      </c>
      <c r="D13" s="44">
        <v>184</v>
      </c>
      <c r="E13" s="53">
        <v>0.12637399999999999</v>
      </c>
      <c r="F13" s="44">
        <v>209742.604127</v>
      </c>
      <c r="G13" s="66">
        <v>0.54891299999999998</v>
      </c>
      <c r="H13" s="43">
        <v>51</v>
      </c>
      <c r="I13" s="44">
        <v>216370.58989599999</v>
      </c>
      <c r="J13" s="74">
        <v>0.54901999999999995</v>
      </c>
      <c r="K13" s="44">
        <v>133</v>
      </c>
      <c r="L13" s="44">
        <v>207201.045675</v>
      </c>
      <c r="M13" s="66">
        <v>0.54887200000000003</v>
      </c>
      <c r="N13" s="43">
        <v>0</v>
      </c>
      <c r="O13" s="44">
        <v>0</v>
      </c>
      <c r="P13" s="74">
        <v>0</v>
      </c>
    </row>
    <row r="14" spans="1:16" s="3" customFormat="1" ht="15" customHeight="1" x14ac:dyDescent="0.2">
      <c r="A14" s="120"/>
      <c r="B14" s="123"/>
      <c r="C14" s="84" t="s">
        <v>52</v>
      </c>
      <c r="D14" s="35">
        <v>149</v>
      </c>
      <c r="E14" s="55">
        <v>0.108443</v>
      </c>
      <c r="F14" s="35">
        <v>218653.133673</v>
      </c>
      <c r="G14" s="68">
        <v>0.60402699999999998</v>
      </c>
      <c r="H14" s="43">
        <v>51</v>
      </c>
      <c r="I14" s="44">
        <v>211332.99180300001</v>
      </c>
      <c r="J14" s="74">
        <v>0.50980400000000003</v>
      </c>
      <c r="K14" s="35">
        <v>98</v>
      </c>
      <c r="L14" s="35">
        <v>222462.59525799999</v>
      </c>
      <c r="M14" s="68">
        <v>0.653061</v>
      </c>
      <c r="N14" s="43">
        <v>0</v>
      </c>
      <c r="O14" s="44">
        <v>0</v>
      </c>
      <c r="P14" s="74">
        <v>0</v>
      </c>
    </row>
    <row r="15" spans="1:16" ht="15" customHeight="1" x14ac:dyDescent="0.2">
      <c r="A15" s="120"/>
      <c r="B15" s="123"/>
      <c r="C15" s="84" t="s">
        <v>53</v>
      </c>
      <c r="D15" s="44">
        <v>135</v>
      </c>
      <c r="E15" s="53">
        <v>0.108783</v>
      </c>
      <c r="F15" s="44">
        <v>217472.38137700001</v>
      </c>
      <c r="G15" s="66">
        <v>0.65185199999999999</v>
      </c>
      <c r="H15" s="43">
        <v>40</v>
      </c>
      <c r="I15" s="44">
        <v>227816.01836700001</v>
      </c>
      <c r="J15" s="74">
        <v>0.7</v>
      </c>
      <c r="K15" s="44">
        <v>95</v>
      </c>
      <c r="L15" s="44">
        <v>213117.16580300001</v>
      </c>
      <c r="M15" s="66">
        <v>0.631579</v>
      </c>
      <c r="N15" s="43">
        <v>0</v>
      </c>
      <c r="O15" s="44">
        <v>0</v>
      </c>
      <c r="P15" s="74">
        <v>0</v>
      </c>
    </row>
    <row r="16" spans="1:16" ht="15" customHeight="1" x14ac:dyDescent="0.2">
      <c r="A16" s="120"/>
      <c r="B16" s="123"/>
      <c r="C16" s="84" t="s">
        <v>54</v>
      </c>
      <c r="D16" s="44">
        <v>105</v>
      </c>
      <c r="E16" s="53">
        <v>0.11006299999999999</v>
      </c>
      <c r="F16" s="44">
        <v>214260.558399</v>
      </c>
      <c r="G16" s="66">
        <v>0.466667</v>
      </c>
      <c r="H16" s="43">
        <v>32</v>
      </c>
      <c r="I16" s="44">
        <v>204455.67483</v>
      </c>
      <c r="J16" s="74">
        <v>0.21875</v>
      </c>
      <c r="K16" s="44">
        <v>73</v>
      </c>
      <c r="L16" s="44">
        <v>218558.589553</v>
      </c>
      <c r="M16" s="66">
        <v>0.57534200000000002</v>
      </c>
      <c r="N16" s="43">
        <v>0</v>
      </c>
      <c r="O16" s="44">
        <v>0</v>
      </c>
      <c r="P16" s="74">
        <v>0</v>
      </c>
    </row>
    <row r="17" spans="1:16" ht="15" customHeight="1" x14ac:dyDescent="0.2">
      <c r="A17" s="120"/>
      <c r="B17" s="123"/>
      <c r="C17" s="84" t="s">
        <v>55</v>
      </c>
      <c r="D17" s="44">
        <v>101</v>
      </c>
      <c r="E17" s="53">
        <v>0.131854</v>
      </c>
      <c r="F17" s="44">
        <v>230889.17698399999</v>
      </c>
      <c r="G17" s="66">
        <v>0.41584199999999999</v>
      </c>
      <c r="H17" s="43">
        <v>40</v>
      </c>
      <c r="I17" s="44">
        <v>220768.042246</v>
      </c>
      <c r="J17" s="74">
        <v>0.125</v>
      </c>
      <c r="K17" s="44">
        <v>61</v>
      </c>
      <c r="L17" s="44">
        <v>237525.98664799999</v>
      </c>
      <c r="M17" s="66">
        <v>0.60655700000000001</v>
      </c>
      <c r="N17" s="43">
        <v>0</v>
      </c>
      <c r="O17" s="44">
        <v>0</v>
      </c>
      <c r="P17" s="74">
        <v>0</v>
      </c>
    </row>
    <row r="18" spans="1:16" s="3" customFormat="1" ht="15" customHeight="1" x14ac:dyDescent="0.2">
      <c r="A18" s="120"/>
      <c r="B18" s="123"/>
      <c r="C18" s="84" t="s">
        <v>56</v>
      </c>
      <c r="D18" s="35">
        <v>141</v>
      </c>
      <c r="E18" s="55">
        <v>0.11566899999999999</v>
      </c>
      <c r="F18" s="35">
        <v>246254.54679699999</v>
      </c>
      <c r="G18" s="68">
        <v>0.33333299999999999</v>
      </c>
      <c r="H18" s="43">
        <v>50</v>
      </c>
      <c r="I18" s="44">
        <v>217838.819131</v>
      </c>
      <c r="J18" s="74">
        <v>0.1</v>
      </c>
      <c r="K18" s="35">
        <v>91</v>
      </c>
      <c r="L18" s="35">
        <v>261867.58397599999</v>
      </c>
      <c r="M18" s="68">
        <v>0.461538</v>
      </c>
      <c r="N18" s="43">
        <v>0</v>
      </c>
      <c r="O18" s="44">
        <v>0</v>
      </c>
      <c r="P18" s="74">
        <v>0</v>
      </c>
    </row>
    <row r="19" spans="1:16" s="3" customFormat="1" ht="15" customHeight="1" x14ac:dyDescent="0.2">
      <c r="A19" s="121"/>
      <c r="B19" s="124"/>
      <c r="C19" s="85" t="s">
        <v>9</v>
      </c>
      <c r="D19" s="46">
        <v>1192</v>
      </c>
      <c r="E19" s="54">
        <v>0.126164</v>
      </c>
      <c r="F19" s="46">
        <v>207520.052112</v>
      </c>
      <c r="G19" s="67">
        <v>0.44379200000000002</v>
      </c>
      <c r="H19" s="87">
        <v>391</v>
      </c>
      <c r="I19" s="46">
        <v>205754.79971799999</v>
      </c>
      <c r="J19" s="75">
        <v>0.37595899999999999</v>
      </c>
      <c r="K19" s="46">
        <v>801</v>
      </c>
      <c r="L19" s="46">
        <v>208381.74210599999</v>
      </c>
      <c r="M19" s="67">
        <v>0.47690399999999999</v>
      </c>
      <c r="N19" s="87">
        <v>0</v>
      </c>
      <c r="O19" s="46">
        <v>0</v>
      </c>
      <c r="P19" s="75">
        <v>0</v>
      </c>
    </row>
    <row r="20" spans="1:16" ht="15" customHeight="1" x14ac:dyDescent="0.2">
      <c r="A20" s="119">
        <v>2</v>
      </c>
      <c r="B20" s="122" t="s">
        <v>57</v>
      </c>
      <c r="C20" s="84" t="s">
        <v>46</v>
      </c>
      <c r="D20" s="44">
        <v>2</v>
      </c>
      <c r="E20" s="53">
        <v>0.2</v>
      </c>
      <c r="F20" s="44">
        <v>24977</v>
      </c>
      <c r="G20" s="66">
        <v>0</v>
      </c>
      <c r="H20" s="43">
        <v>1</v>
      </c>
      <c r="I20" s="44">
        <v>24977</v>
      </c>
      <c r="J20" s="74">
        <v>0</v>
      </c>
      <c r="K20" s="44">
        <v>1</v>
      </c>
      <c r="L20" s="44">
        <v>24977</v>
      </c>
      <c r="M20" s="66">
        <v>0</v>
      </c>
      <c r="N20" s="43">
        <v>0</v>
      </c>
      <c r="O20" s="44">
        <v>0</v>
      </c>
      <c r="P20" s="74">
        <v>0</v>
      </c>
    </row>
    <row r="21" spans="1:16" ht="15" customHeight="1" x14ac:dyDescent="0.2">
      <c r="A21" s="120"/>
      <c r="B21" s="123"/>
      <c r="C21" s="84" t="s">
        <v>47</v>
      </c>
      <c r="D21" s="44">
        <v>11</v>
      </c>
      <c r="E21" s="53">
        <v>0.52381</v>
      </c>
      <c r="F21" s="44">
        <v>115127.90909099999</v>
      </c>
      <c r="G21" s="66">
        <v>0</v>
      </c>
      <c r="H21" s="43">
        <v>4</v>
      </c>
      <c r="I21" s="44">
        <v>114256</v>
      </c>
      <c r="J21" s="74">
        <v>0</v>
      </c>
      <c r="K21" s="44">
        <v>7</v>
      </c>
      <c r="L21" s="44">
        <v>115626.142857</v>
      </c>
      <c r="M21" s="66">
        <v>0</v>
      </c>
      <c r="N21" s="43">
        <v>0</v>
      </c>
      <c r="O21" s="44">
        <v>0</v>
      </c>
      <c r="P21" s="74">
        <v>0</v>
      </c>
    </row>
    <row r="22" spans="1:16" ht="15" customHeight="1" x14ac:dyDescent="0.2">
      <c r="A22" s="120"/>
      <c r="B22" s="123"/>
      <c r="C22" s="84" t="s">
        <v>48</v>
      </c>
      <c r="D22" s="44">
        <v>84</v>
      </c>
      <c r="E22" s="53">
        <v>0.31818200000000002</v>
      </c>
      <c r="F22" s="44">
        <v>147794.44047599999</v>
      </c>
      <c r="G22" s="66">
        <v>4.7619000000000002E-2</v>
      </c>
      <c r="H22" s="43">
        <v>25</v>
      </c>
      <c r="I22" s="44">
        <v>147224.35999999999</v>
      </c>
      <c r="J22" s="74">
        <v>0.04</v>
      </c>
      <c r="K22" s="44">
        <v>59</v>
      </c>
      <c r="L22" s="44">
        <v>148036</v>
      </c>
      <c r="M22" s="66">
        <v>5.0847000000000003E-2</v>
      </c>
      <c r="N22" s="43">
        <v>0</v>
      </c>
      <c r="O22" s="44">
        <v>0</v>
      </c>
      <c r="P22" s="74">
        <v>0</v>
      </c>
    </row>
    <row r="23" spans="1:16" ht="15" customHeight="1" x14ac:dyDescent="0.2">
      <c r="A23" s="120"/>
      <c r="B23" s="123"/>
      <c r="C23" s="84" t="s">
        <v>49</v>
      </c>
      <c r="D23" s="44">
        <v>93</v>
      </c>
      <c r="E23" s="53">
        <v>0.115385</v>
      </c>
      <c r="F23" s="44">
        <v>167513.09677400001</v>
      </c>
      <c r="G23" s="66">
        <v>0.172043</v>
      </c>
      <c r="H23" s="43">
        <v>22</v>
      </c>
      <c r="I23" s="44">
        <v>191059.5</v>
      </c>
      <c r="J23" s="74">
        <v>0.18181800000000001</v>
      </c>
      <c r="K23" s="44">
        <v>71</v>
      </c>
      <c r="L23" s="44">
        <v>160217.028169</v>
      </c>
      <c r="M23" s="66">
        <v>0.169014</v>
      </c>
      <c r="N23" s="43">
        <v>0</v>
      </c>
      <c r="O23" s="44">
        <v>0</v>
      </c>
      <c r="P23" s="74">
        <v>0</v>
      </c>
    </row>
    <row r="24" spans="1:16" ht="15" customHeight="1" x14ac:dyDescent="0.2">
      <c r="A24" s="120"/>
      <c r="B24" s="123"/>
      <c r="C24" s="84" t="s">
        <v>50</v>
      </c>
      <c r="D24" s="44">
        <v>99</v>
      </c>
      <c r="E24" s="53">
        <v>7.4046000000000001E-2</v>
      </c>
      <c r="F24" s="44">
        <v>163791.54545500001</v>
      </c>
      <c r="G24" s="66">
        <v>0.252525</v>
      </c>
      <c r="H24" s="43">
        <v>26</v>
      </c>
      <c r="I24" s="44">
        <v>177714.461538</v>
      </c>
      <c r="J24" s="74">
        <v>0.34615400000000002</v>
      </c>
      <c r="K24" s="44">
        <v>73</v>
      </c>
      <c r="L24" s="44">
        <v>158832.69863</v>
      </c>
      <c r="M24" s="66">
        <v>0.21917800000000001</v>
      </c>
      <c r="N24" s="43">
        <v>0</v>
      </c>
      <c r="O24" s="44">
        <v>0</v>
      </c>
      <c r="P24" s="74">
        <v>0</v>
      </c>
    </row>
    <row r="25" spans="1:16" ht="15" customHeight="1" x14ac:dyDescent="0.2">
      <c r="A25" s="120"/>
      <c r="B25" s="123"/>
      <c r="C25" s="84" t="s">
        <v>51</v>
      </c>
      <c r="D25" s="44">
        <v>91</v>
      </c>
      <c r="E25" s="53">
        <v>6.25E-2</v>
      </c>
      <c r="F25" s="44">
        <v>182288.82417599999</v>
      </c>
      <c r="G25" s="66">
        <v>0.29670299999999999</v>
      </c>
      <c r="H25" s="43">
        <v>16</v>
      </c>
      <c r="I25" s="44">
        <v>215781.375</v>
      </c>
      <c r="J25" s="74">
        <v>0.625</v>
      </c>
      <c r="K25" s="44">
        <v>75</v>
      </c>
      <c r="L25" s="44">
        <v>175143.746667</v>
      </c>
      <c r="M25" s="66">
        <v>0.22666700000000001</v>
      </c>
      <c r="N25" s="43">
        <v>0</v>
      </c>
      <c r="O25" s="44">
        <v>0</v>
      </c>
      <c r="P25" s="74">
        <v>0</v>
      </c>
    </row>
    <row r="26" spans="1:16" s="3" customFormat="1" ht="15" customHeight="1" x14ac:dyDescent="0.2">
      <c r="A26" s="120"/>
      <c r="B26" s="123"/>
      <c r="C26" s="84" t="s">
        <v>52</v>
      </c>
      <c r="D26" s="35">
        <v>59</v>
      </c>
      <c r="E26" s="55">
        <v>4.2939999999999999E-2</v>
      </c>
      <c r="F26" s="35">
        <v>194057.38983100001</v>
      </c>
      <c r="G26" s="68">
        <v>0.35593200000000003</v>
      </c>
      <c r="H26" s="43">
        <v>19</v>
      </c>
      <c r="I26" s="44">
        <v>207418.63157900001</v>
      </c>
      <c r="J26" s="74">
        <v>0.31578899999999999</v>
      </c>
      <c r="K26" s="35">
        <v>40</v>
      </c>
      <c r="L26" s="35">
        <v>187710.8</v>
      </c>
      <c r="M26" s="68">
        <v>0.375</v>
      </c>
      <c r="N26" s="43">
        <v>0</v>
      </c>
      <c r="O26" s="44">
        <v>0</v>
      </c>
      <c r="P26" s="74">
        <v>0</v>
      </c>
    </row>
    <row r="27" spans="1:16" ht="15" customHeight="1" x14ac:dyDescent="0.2">
      <c r="A27" s="120"/>
      <c r="B27" s="123"/>
      <c r="C27" s="84" t="s">
        <v>53</v>
      </c>
      <c r="D27" s="44">
        <v>38</v>
      </c>
      <c r="E27" s="53">
        <v>3.0620000000000001E-2</v>
      </c>
      <c r="F27" s="44">
        <v>193429.18421100001</v>
      </c>
      <c r="G27" s="66">
        <v>0.368421</v>
      </c>
      <c r="H27" s="43">
        <v>10</v>
      </c>
      <c r="I27" s="44">
        <v>199088.8</v>
      </c>
      <c r="J27" s="74">
        <v>0.5</v>
      </c>
      <c r="K27" s="44">
        <v>28</v>
      </c>
      <c r="L27" s="44">
        <v>191407.892857</v>
      </c>
      <c r="M27" s="66">
        <v>0.32142900000000002</v>
      </c>
      <c r="N27" s="43">
        <v>0</v>
      </c>
      <c r="O27" s="44">
        <v>0</v>
      </c>
      <c r="P27" s="74">
        <v>0</v>
      </c>
    </row>
    <row r="28" spans="1:16" ht="15" customHeight="1" x14ac:dyDescent="0.2">
      <c r="A28" s="120"/>
      <c r="B28" s="123"/>
      <c r="C28" s="84" t="s">
        <v>54</v>
      </c>
      <c r="D28" s="44">
        <v>24</v>
      </c>
      <c r="E28" s="53">
        <v>2.5156999999999999E-2</v>
      </c>
      <c r="F28" s="44">
        <v>210146.33333299999</v>
      </c>
      <c r="G28" s="66">
        <v>0.29166700000000001</v>
      </c>
      <c r="H28" s="43">
        <v>3</v>
      </c>
      <c r="I28" s="44">
        <v>199692.66666700001</v>
      </c>
      <c r="J28" s="74">
        <v>0</v>
      </c>
      <c r="K28" s="44">
        <v>21</v>
      </c>
      <c r="L28" s="44">
        <v>211639.714286</v>
      </c>
      <c r="M28" s="66">
        <v>0.33333299999999999</v>
      </c>
      <c r="N28" s="43">
        <v>0</v>
      </c>
      <c r="O28" s="44">
        <v>0</v>
      </c>
      <c r="P28" s="74">
        <v>0</v>
      </c>
    </row>
    <row r="29" spans="1:16" ht="15" customHeight="1" x14ac:dyDescent="0.2">
      <c r="A29" s="120"/>
      <c r="B29" s="123"/>
      <c r="C29" s="84" t="s">
        <v>55</v>
      </c>
      <c r="D29" s="44">
        <v>12</v>
      </c>
      <c r="E29" s="53">
        <v>1.5665999999999999E-2</v>
      </c>
      <c r="F29" s="44">
        <v>236611.5</v>
      </c>
      <c r="G29" s="66">
        <v>0.25</v>
      </c>
      <c r="H29" s="43">
        <v>1</v>
      </c>
      <c r="I29" s="44">
        <v>267700</v>
      </c>
      <c r="J29" s="74">
        <v>0</v>
      </c>
      <c r="K29" s="44">
        <v>11</v>
      </c>
      <c r="L29" s="44">
        <v>233785.272727</v>
      </c>
      <c r="M29" s="66">
        <v>0.272727</v>
      </c>
      <c r="N29" s="43">
        <v>0</v>
      </c>
      <c r="O29" s="44">
        <v>0</v>
      </c>
      <c r="P29" s="74">
        <v>0</v>
      </c>
    </row>
    <row r="30" spans="1:16" s="3" customFormat="1" ht="15" customHeight="1" x14ac:dyDescent="0.2">
      <c r="A30" s="120"/>
      <c r="B30" s="123"/>
      <c r="C30" s="84" t="s">
        <v>56</v>
      </c>
      <c r="D30" s="35">
        <v>4</v>
      </c>
      <c r="E30" s="55">
        <v>3.2810000000000001E-3</v>
      </c>
      <c r="F30" s="35">
        <v>106743.75</v>
      </c>
      <c r="G30" s="68">
        <v>0</v>
      </c>
      <c r="H30" s="43">
        <v>4</v>
      </c>
      <c r="I30" s="44">
        <v>106743.75</v>
      </c>
      <c r="J30" s="74">
        <v>0</v>
      </c>
      <c r="K30" s="35">
        <v>0</v>
      </c>
      <c r="L30" s="35">
        <v>0</v>
      </c>
      <c r="M30" s="68">
        <v>0</v>
      </c>
      <c r="N30" s="43">
        <v>0</v>
      </c>
      <c r="O30" s="44">
        <v>0</v>
      </c>
      <c r="P30" s="74">
        <v>0</v>
      </c>
    </row>
    <row r="31" spans="1:16" s="3" customFormat="1" ht="15" customHeight="1" x14ac:dyDescent="0.2">
      <c r="A31" s="121"/>
      <c r="B31" s="124"/>
      <c r="C31" s="85" t="s">
        <v>9</v>
      </c>
      <c r="D31" s="46">
        <v>517</v>
      </c>
      <c r="E31" s="54">
        <v>5.4720999999999999E-2</v>
      </c>
      <c r="F31" s="46">
        <v>172578.294004</v>
      </c>
      <c r="G31" s="67">
        <v>0.22630600000000001</v>
      </c>
      <c r="H31" s="87">
        <v>131</v>
      </c>
      <c r="I31" s="46">
        <v>180645.74045799999</v>
      </c>
      <c r="J31" s="75">
        <v>0.26717600000000002</v>
      </c>
      <c r="K31" s="46">
        <v>386</v>
      </c>
      <c r="L31" s="46">
        <v>169840.378238</v>
      </c>
      <c r="M31" s="67">
        <v>0.21243500000000001</v>
      </c>
      <c r="N31" s="87">
        <v>0</v>
      </c>
      <c r="O31" s="46">
        <v>0</v>
      </c>
      <c r="P31" s="75">
        <v>0</v>
      </c>
    </row>
    <row r="32" spans="1:16" ht="15" customHeight="1" x14ac:dyDescent="0.2">
      <c r="A32" s="119">
        <v>3</v>
      </c>
      <c r="B32" s="122" t="s">
        <v>58</v>
      </c>
      <c r="C32" s="84" t="s">
        <v>46</v>
      </c>
      <c r="D32" s="44">
        <v>1</v>
      </c>
      <c r="E32" s="44">
        <v>0</v>
      </c>
      <c r="F32" s="44">
        <v>-81001.586356</v>
      </c>
      <c r="G32" s="66">
        <v>0</v>
      </c>
      <c r="H32" s="43">
        <v>0</v>
      </c>
      <c r="I32" s="44">
        <v>-81001.586356</v>
      </c>
      <c r="J32" s="74">
        <v>0</v>
      </c>
      <c r="K32" s="44">
        <v>1</v>
      </c>
      <c r="L32" s="44">
        <v>24977</v>
      </c>
      <c r="M32" s="66">
        <v>0</v>
      </c>
      <c r="N32" s="43">
        <v>0</v>
      </c>
      <c r="O32" s="44">
        <v>0</v>
      </c>
      <c r="P32" s="74">
        <v>0</v>
      </c>
    </row>
    <row r="33" spans="1:16" ht="15" customHeight="1" x14ac:dyDescent="0.2">
      <c r="A33" s="120"/>
      <c r="B33" s="123"/>
      <c r="C33" s="84" t="s">
        <v>47</v>
      </c>
      <c r="D33" s="44">
        <v>0</v>
      </c>
      <c r="E33" s="44">
        <v>0</v>
      </c>
      <c r="F33" s="44">
        <v>-33414.473275999997</v>
      </c>
      <c r="G33" s="66">
        <v>-0.18181800000000001</v>
      </c>
      <c r="H33" s="43">
        <v>2</v>
      </c>
      <c r="I33" s="44">
        <v>-11078.335067</v>
      </c>
      <c r="J33" s="74">
        <v>0</v>
      </c>
      <c r="K33" s="44">
        <v>-2</v>
      </c>
      <c r="L33" s="44">
        <v>-38073.583355000002</v>
      </c>
      <c r="M33" s="66">
        <v>-0.222222</v>
      </c>
      <c r="N33" s="43">
        <v>0</v>
      </c>
      <c r="O33" s="44">
        <v>0</v>
      </c>
      <c r="P33" s="74">
        <v>0</v>
      </c>
    </row>
    <row r="34" spans="1:16" ht="15" customHeight="1" x14ac:dyDescent="0.2">
      <c r="A34" s="120"/>
      <c r="B34" s="123"/>
      <c r="C34" s="84" t="s">
        <v>48</v>
      </c>
      <c r="D34" s="44">
        <v>32</v>
      </c>
      <c r="E34" s="44">
        <v>0</v>
      </c>
      <c r="F34" s="44">
        <v>-4840.8896889999996</v>
      </c>
      <c r="G34" s="66">
        <v>-0.12545799999999999</v>
      </c>
      <c r="H34" s="43">
        <v>5</v>
      </c>
      <c r="I34" s="44">
        <v>4925.2104419999996</v>
      </c>
      <c r="J34" s="74">
        <v>-0.06</v>
      </c>
      <c r="K34" s="44">
        <v>27</v>
      </c>
      <c r="L34" s="44">
        <v>-11059.443044</v>
      </c>
      <c r="M34" s="66">
        <v>-0.167903</v>
      </c>
      <c r="N34" s="43">
        <v>0</v>
      </c>
      <c r="O34" s="44">
        <v>0</v>
      </c>
      <c r="P34" s="74">
        <v>0</v>
      </c>
    </row>
    <row r="35" spans="1:16" ht="15" customHeight="1" x14ac:dyDescent="0.2">
      <c r="A35" s="120"/>
      <c r="B35" s="123"/>
      <c r="C35" s="84" t="s">
        <v>49</v>
      </c>
      <c r="D35" s="44">
        <v>-21</v>
      </c>
      <c r="E35" s="44">
        <v>0</v>
      </c>
      <c r="F35" s="44">
        <v>-6251.062422</v>
      </c>
      <c r="G35" s="66">
        <v>-6.4798999999999995E-2</v>
      </c>
      <c r="H35" s="43">
        <v>-10</v>
      </c>
      <c r="I35" s="44">
        <v>3490.1539710000002</v>
      </c>
      <c r="J35" s="74">
        <v>-0.19318199999999999</v>
      </c>
      <c r="K35" s="44">
        <v>-11</v>
      </c>
      <c r="L35" s="44">
        <v>-8159.7410440000003</v>
      </c>
      <c r="M35" s="66">
        <v>-1.3913E-2</v>
      </c>
      <c r="N35" s="43">
        <v>0</v>
      </c>
      <c r="O35" s="44">
        <v>0</v>
      </c>
      <c r="P35" s="74">
        <v>0</v>
      </c>
    </row>
    <row r="36" spans="1:16" ht="15" customHeight="1" x14ac:dyDescent="0.2">
      <c r="A36" s="120"/>
      <c r="B36" s="123"/>
      <c r="C36" s="84" t="s">
        <v>50</v>
      </c>
      <c r="D36" s="44">
        <v>-100</v>
      </c>
      <c r="E36" s="44">
        <v>0</v>
      </c>
      <c r="F36" s="44">
        <v>-21173.388412</v>
      </c>
      <c r="G36" s="66">
        <v>-0.119334</v>
      </c>
      <c r="H36" s="43">
        <v>-46</v>
      </c>
      <c r="I36" s="44">
        <v>-17487.062448000001</v>
      </c>
      <c r="J36" s="74">
        <v>-0.12606800000000001</v>
      </c>
      <c r="K36" s="44">
        <v>-54</v>
      </c>
      <c r="L36" s="44">
        <v>-20328.814065999999</v>
      </c>
      <c r="M36" s="66">
        <v>-9.5782999999999993E-2</v>
      </c>
      <c r="N36" s="43">
        <v>0</v>
      </c>
      <c r="O36" s="44">
        <v>0</v>
      </c>
      <c r="P36" s="74">
        <v>0</v>
      </c>
    </row>
    <row r="37" spans="1:16" ht="15" customHeight="1" x14ac:dyDescent="0.2">
      <c r="A37" s="120"/>
      <c r="B37" s="123"/>
      <c r="C37" s="84" t="s">
        <v>51</v>
      </c>
      <c r="D37" s="44">
        <v>-93</v>
      </c>
      <c r="E37" s="44">
        <v>0</v>
      </c>
      <c r="F37" s="44">
        <v>-27453.779952000001</v>
      </c>
      <c r="G37" s="66">
        <v>-0.25220999999999999</v>
      </c>
      <c r="H37" s="43">
        <v>-35</v>
      </c>
      <c r="I37" s="44">
        <v>-589.21489599999995</v>
      </c>
      <c r="J37" s="74">
        <v>7.5980000000000006E-2</v>
      </c>
      <c r="K37" s="44">
        <v>-58</v>
      </c>
      <c r="L37" s="44">
        <v>-32057.299008000002</v>
      </c>
      <c r="M37" s="66">
        <v>-0.32220599999999999</v>
      </c>
      <c r="N37" s="43">
        <v>0</v>
      </c>
      <c r="O37" s="44">
        <v>0</v>
      </c>
      <c r="P37" s="74">
        <v>0</v>
      </c>
    </row>
    <row r="38" spans="1:16" s="3" customFormat="1" ht="15" customHeight="1" x14ac:dyDescent="0.2">
      <c r="A38" s="120"/>
      <c r="B38" s="123"/>
      <c r="C38" s="84" t="s">
        <v>52</v>
      </c>
      <c r="D38" s="35">
        <v>-90</v>
      </c>
      <c r="E38" s="35">
        <v>0</v>
      </c>
      <c r="F38" s="35">
        <v>-24595.743842</v>
      </c>
      <c r="G38" s="68">
        <v>-0.24809500000000001</v>
      </c>
      <c r="H38" s="43">
        <v>-32</v>
      </c>
      <c r="I38" s="44">
        <v>-3914.360224</v>
      </c>
      <c r="J38" s="74">
        <v>-0.19401399999999999</v>
      </c>
      <c r="K38" s="35">
        <v>-58</v>
      </c>
      <c r="L38" s="35">
        <v>-34751.795257999998</v>
      </c>
      <c r="M38" s="68">
        <v>-0.278061</v>
      </c>
      <c r="N38" s="43">
        <v>0</v>
      </c>
      <c r="O38" s="44">
        <v>0</v>
      </c>
      <c r="P38" s="74">
        <v>0</v>
      </c>
    </row>
    <row r="39" spans="1:16" ht="15" customHeight="1" x14ac:dyDescent="0.2">
      <c r="A39" s="120"/>
      <c r="B39" s="123"/>
      <c r="C39" s="84" t="s">
        <v>53</v>
      </c>
      <c r="D39" s="44">
        <v>-97</v>
      </c>
      <c r="E39" s="44">
        <v>0</v>
      </c>
      <c r="F39" s="44">
        <v>-24043.197166999998</v>
      </c>
      <c r="G39" s="66">
        <v>-0.28343099999999999</v>
      </c>
      <c r="H39" s="43">
        <v>-30</v>
      </c>
      <c r="I39" s="44">
        <v>-28727.218367000001</v>
      </c>
      <c r="J39" s="74">
        <v>-0.2</v>
      </c>
      <c r="K39" s="44">
        <v>-67</v>
      </c>
      <c r="L39" s="44">
        <v>-21709.272945000001</v>
      </c>
      <c r="M39" s="66">
        <v>-0.31014999999999998</v>
      </c>
      <c r="N39" s="43">
        <v>0</v>
      </c>
      <c r="O39" s="44">
        <v>0</v>
      </c>
      <c r="P39" s="74">
        <v>0</v>
      </c>
    </row>
    <row r="40" spans="1:16" ht="15" customHeight="1" x14ac:dyDescent="0.2">
      <c r="A40" s="120"/>
      <c r="B40" s="123"/>
      <c r="C40" s="84" t="s">
        <v>54</v>
      </c>
      <c r="D40" s="44">
        <v>-81</v>
      </c>
      <c r="E40" s="44">
        <v>0</v>
      </c>
      <c r="F40" s="44">
        <v>-4114.225066</v>
      </c>
      <c r="G40" s="66">
        <v>-0.17499999999999999</v>
      </c>
      <c r="H40" s="43">
        <v>-29</v>
      </c>
      <c r="I40" s="44">
        <v>-4763.0081630000004</v>
      </c>
      <c r="J40" s="74">
        <v>-0.21875</v>
      </c>
      <c r="K40" s="44">
        <v>-52</v>
      </c>
      <c r="L40" s="44">
        <v>-6918.8752670000003</v>
      </c>
      <c r="M40" s="66">
        <v>-0.242009</v>
      </c>
      <c r="N40" s="43">
        <v>0</v>
      </c>
      <c r="O40" s="44">
        <v>0</v>
      </c>
      <c r="P40" s="74">
        <v>0</v>
      </c>
    </row>
    <row r="41" spans="1:16" ht="15" customHeight="1" x14ac:dyDescent="0.2">
      <c r="A41" s="120"/>
      <c r="B41" s="123"/>
      <c r="C41" s="84" t="s">
        <v>55</v>
      </c>
      <c r="D41" s="44">
        <v>-89</v>
      </c>
      <c r="E41" s="44">
        <v>0</v>
      </c>
      <c r="F41" s="44">
        <v>5722.3230160000003</v>
      </c>
      <c r="G41" s="66">
        <v>-0.16584199999999999</v>
      </c>
      <c r="H41" s="43">
        <v>-39</v>
      </c>
      <c r="I41" s="44">
        <v>46931.957754000003</v>
      </c>
      <c r="J41" s="74">
        <v>-0.125</v>
      </c>
      <c r="K41" s="44">
        <v>-50</v>
      </c>
      <c r="L41" s="44">
        <v>-3740.7139200000001</v>
      </c>
      <c r="M41" s="66">
        <v>-0.33383000000000002</v>
      </c>
      <c r="N41" s="43">
        <v>0</v>
      </c>
      <c r="O41" s="44">
        <v>0</v>
      </c>
      <c r="P41" s="74">
        <v>0</v>
      </c>
    </row>
    <row r="42" spans="1:16" s="3" customFormat="1" ht="15" customHeight="1" x14ac:dyDescent="0.2">
      <c r="A42" s="120"/>
      <c r="B42" s="123"/>
      <c r="C42" s="84" t="s">
        <v>56</v>
      </c>
      <c r="D42" s="35">
        <v>-137</v>
      </c>
      <c r="E42" s="35">
        <v>0</v>
      </c>
      <c r="F42" s="35">
        <v>-139510.79679699999</v>
      </c>
      <c r="G42" s="68">
        <v>-0.33333299999999999</v>
      </c>
      <c r="H42" s="43">
        <v>-46</v>
      </c>
      <c r="I42" s="44">
        <v>-111095.069131</v>
      </c>
      <c r="J42" s="74">
        <v>-0.1</v>
      </c>
      <c r="K42" s="35">
        <v>-91</v>
      </c>
      <c r="L42" s="35">
        <v>-261867.58397599999</v>
      </c>
      <c r="M42" s="68">
        <v>-0.461538</v>
      </c>
      <c r="N42" s="43">
        <v>0</v>
      </c>
      <c r="O42" s="44">
        <v>0</v>
      </c>
      <c r="P42" s="74">
        <v>0</v>
      </c>
    </row>
    <row r="43" spans="1:16" s="3" customFormat="1" ht="15" customHeight="1" x14ac:dyDescent="0.2">
      <c r="A43" s="121"/>
      <c r="B43" s="124"/>
      <c r="C43" s="85" t="s">
        <v>9</v>
      </c>
      <c r="D43" s="46">
        <v>-675</v>
      </c>
      <c r="E43" s="46">
        <v>0</v>
      </c>
      <c r="F43" s="46">
        <v>-34941.758108000002</v>
      </c>
      <c r="G43" s="67">
        <v>-0.21748600000000001</v>
      </c>
      <c r="H43" s="87">
        <v>-260</v>
      </c>
      <c r="I43" s="46">
        <v>-25109.059260000002</v>
      </c>
      <c r="J43" s="75">
        <v>-0.10878400000000001</v>
      </c>
      <c r="K43" s="46">
        <v>-415</v>
      </c>
      <c r="L43" s="46">
        <v>-38541.363868</v>
      </c>
      <c r="M43" s="67">
        <v>-0.26446900000000001</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1</v>
      </c>
      <c r="E45" s="53">
        <v>4.7619000000000002E-2</v>
      </c>
      <c r="F45" s="44">
        <v>160995</v>
      </c>
      <c r="G45" s="66">
        <v>0</v>
      </c>
      <c r="H45" s="43">
        <v>0</v>
      </c>
      <c r="I45" s="44">
        <v>0</v>
      </c>
      <c r="J45" s="74">
        <v>0</v>
      </c>
      <c r="K45" s="44">
        <v>1</v>
      </c>
      <c r="L45" s="44">
        <v>160995</v>
      </c>
      <c r="M45" s="66">
        <v>0</v>
      </c>
      <c r="N45" s="43">
        <v>0</v>
      </c>
      <c r="O45" s="44">
        <v>0</v>
      </c>
      <c r="P45" s="74">
        <v>0</v>
      </c>
    </row>
    <row r="46" spans="1:16" ht="15" customHeight="1" x14ac:dyDescent="0.2">
      <c r="A46" s="120"/>
      <c r="B46" s="123"/>
      <c r="C46" s="84" t="s">
        <v>48</v>
      </c>
      <c r="D46" s="44">
        <v>19</v>
      </c>
      <c r="E46" s="53">
        <v>7.1970000000000006E-2</v>
      </c>
      <c r="F46" s="44">
        <v>176051.578947</v>
      </c>
      <c r="G46" s="66">
        <v>0.31578899999999999</v>
      </c>
      <c r="H46" s="43">
        <v>5</v>
      </c>
      <c r="I46" s="44">
        <v>164563</v>
      </c>
      <c r="J46" s="74">
        <v>0.2</v>
      </c>
      <c r="K46" s="44">
        <v>14</v>
      </c>
      <c r="L46" s="44">
        <v>180154.642857</v>
      </c>
      <c r="M46" s="66">
        <v>0.35714299999999999</v>
      </c>
      <c r="N46" s="43">
        <v>0</v>
      </c>
      <c r="O46" s="44">
        <v>0</v>
      </c>
      <c r="P46" s="74">
        <v>0</v>
      </c>
    </row>
    <row r="47" spans="1:16" ht="15" customHeight="1" x14ac:dyDescent="0.2">
      <c r="A47" s="120"/>
      <c r="B47" s="123"/>
      <c r="C47" s="84" t="s">
        <v>49</v>
      </c>
      <c r="D47" s="44">
        <v>73</v>
      </c>
      <c r="E47" s="53">
        <v>9.0570999999999999E-2</v>
      </c>
      <c r="F47" s="44">
        <v>181957.109589</v>
      </c>
      <c r="G47" s="66">
        <v>0.27397300000000002</v>
      </c>
      <c r="H47" s="43">
        <v>11</v>
      </c>
      <c r="I47" s="44">
        <v>165968</v>
      </c>
      <c r="J47" s="74">
        <v>0.36363600000000001</v>
      </c>
      <c r="K47" s="44">
        <v>62</v>
      </c>
      <c r="L47" s="44">
        <v>184793.887097</v>
      </c>
      <c r="M47" s="66">
        <v>0.25806499999999999</v>
      </c>
      <c r="N47" s="43">
        <v>0</v>
      </c>
      <c r="O47" s="44">
        <v>0</v>
      </c>
      <c r="P47" s="74">
        <v>0</v>
      </c>
    </row>
    <row r="48" spans="1:16" ht="15" customHeight="1" x14ac:dyDescent="0.2">
      <c r="A48" s="120"/>
      <c r="B48" s="123"/>
      <c r="C48" s="84" t="s">
        <v>50</v>
      </c>
      <c r="D48" s="44">
        <v>139</v>
      </c>
      <c r="E48" s="53">
        <v>0.103964</v>
      </c>
      <c r="F48" s="44">
        <v>193946.208633</v>
      </c>
      <c r="G48" s="66">
        <v>0.251799</v>
      </c>
      <c r="H48" s="43">
        <v>25</v>
      </c>
      <c r="I48" s="44">
        <v>217051.56</v>
      </c>
      <c r="J48" s="74">
        <v>0.64</v>
      </c>
      <c r="K48" s="44">
        <v>114</v>
      </c>
      <c r="L48" s="44">
        <v>188879.24561400001</v>
      </c>
      <c r="M48" s="66">
        <v>0.16666700000000001</v>
      </c>
      <c r="N48" s="43">
        <v>0</v>
      </c>
      <c r="O48" s="44">
        <v>0</v>
      </c>
      <c r="P48" s="74">
        <v>0</v>
      </c>
    </row>
    <row r="49" spans="1:16" ht="15" customHeight="1" x14ac:dyDescent="0.2">
      <c r="A49" s="120"/>
      <c r="B49" s="123"/>
      <c r="C49" s="84" t="s">
        <v>51</v>
      </c>
      <c r="D49" s="44">
        <v>122</v>
      </c>
      <c r="E49" s="53">
        <v>8.3791000000000004E-2</v>
      </c>
      <c r="F49" s="44">
        <v>198822.73770500001</v>
      </c>
      <c r="G49" s="66">
        <v>0.262295</v>
      </c>
      <c r="H49" s="43">
        <v>29</v>
      </c>
      <c r="I49" s="44">
        <v>209900.862069</v>
      </c>
      <c r="J49" s="74">
        <v>0.44827600000000001</v>
      </c>
      <c r="K49" s="44">
        <v>93</v>
      </c>
      <c r="L49" s="44">
        <v>195368.268817</v>
      </c>
      <c r="M49" s="66">
        <v>0.20430100000000001</v>
      </c>
      <c r="N49" s="43">
        <v>0</v>
      </c>
      <c r="O49" s="44">
        <v>0</v>
      </c>
      <c r="P49" s="74">
        <v>0</v>
      </c>
    </row>
    <row r="50" spans="1:16" s="3" customFormat="1" ht="15" customHeight="1" x14ac:dyDescent="0.2">
      <c r="A50" s="120"/>
      <c r="B50" s="123"/>
      <c r="C50" s="84" t="s">
        <v>52</v>
      </c>
      <c r="D50" s="35">
        <v>109</v>
      </c>
      <c r="E50" s="55">
        <v>7.9329999999999998E-2</v>
      </c>
      <c r="F50" s="35">
        <v>216665.27522899999</v>
      </c>
      <c r="G50" s="68">
        <v>0.50458700000000001</v>
      </c>
      <c r="H50" s="43">
        <v>19</v>
      </c>
      <c r="I50" s="44">
        <v>212132.526316</v>
      </c>
      <c r="J50" s="74">
        <v>0.263158</v>
      </c>
      <c r="K50" s="35">
        <v>90</v>
      </c>
      <c r="L50" s="35">
        <v>217622.18888900001</v>
      </c>
      <c r="M50" s="68">
        <v>0.55555600000000005</v>
      </c>
      <c r="N50" s="43">
        <v>0</v>
      </c>
      <c r="O50" s="44">
        <v>0</v>
      </c>
      <c r="P50" s="74">
        <v>0</v>
      </c>
    </row>
    <row r="51" spans="1:16" ht="15" customHeight="1" x14ac:dyDescent="0.2">
      <c r="A51" s="120"/>
      <c r="B51" s="123"/>
      <c r="C51" s="84" t="s">
        <v>53</v>
      </c>
      <c r="D51" s="44">
        <v>91</v>
      </c>
      <c r="E51" s="53">
        <v>7.3328000000000004E-2</v>
      </c>
      <c r="F51" s="44">
        <v>231723.50549499999</v>
      </c>
      <c r="G51" s="66">
        <v>0.63736300000000001</v>
      </c>
      <c r="H51" s="43">
        <v>21</v>
      </c>
      <c r="I51" s="44">
        <v>206185.428571</v>
      </c>
      <c r="J51" s="74">
        <v>0.42857099999999998</v>
      </c>
      <c r="K51" s="44">
        <v>70</v>
      </c>
      <c r="L51" s="44">
        <v>239384.928571</v>
      </c>
      <c r="M51" s="66">
        <v>0.7</v>
      </c>
      <c r="N51" s="43">
        <v>0</v>
      </c>
      <c r="O51" s="44">
        <v>0</v>
      </c>
      <c r="P51" s="74">
        <v>0</v>
      </c>
    </row>
    <row r="52" spans="1:16" ht="15" customHeight="1" x14ac:dyDescent="0.2">
      <c r="A52" s="120"/>
      <c r="B52" s="123"/>
      <c r="C52" s="84" t="s">
        <v>54</v>
      </c>
      <c r="D52" s="44">
        <v>46</v>
      </c>
      <c r="E52" s="53">
        <v>4.8217999999999997E-2</v>
      </c>
      <c r="F52" s="44">
        <v>235559.78260899999</v>
      </c>
      <c r="G52" s="66">
        <v>0.36956499999999998</v>
      </c>
      <c r="H52" s="43">
        <v>10</v>
      </c>
      <c r="I52" s="44">
        <v>241578.6</v>
      </c>
      <c r="J52" s="74">
        <v>0.2</v>
      </c>
      <c r="K52" s="44">
        <v>36</v>
      </c>
      <c r="L52" s="44">
        <v>233887.88888899999</v>
      </c>
      <c r="M52" s="66">
        <v>0.41666700000000001</v>
      </c>
      <c r="N52" s="43">
        <v>0</v>
      </c>
      <c r="O52" s="44">
        <v>0</v>
      </c>
      <c r="P52" s="74">
        <v>0</v>
      </c>
    </row>
    <row r="53" spans="1:16" ht="15" customHeight="1" x14ac:dyDescent="0.2">
      <c r="A53" s="120"/>
      <c r="B53" s="123"/>
      <c r="C53" s="84" t="s">
        <v>55</v>
      </c>
      <c r="D53" s="44">
        <v>18</v>
      </c>
      <c r="E53" s="53">
        <v>2.3498999999999999E-2</v>
      </c>
      <c r="F53" s="44">
        <v>251337.61111100001</v>
      </c>
      <c r="G53" s="66">
        <v>0.5</v>
      </c>
      <c r="H53" s="43">
        <v>4</v>
      </c>
      <c r="I53" s="44">
        <v>257556</v>
      </c>
      <c r="J53" s="74">
        <v>0.5</v>
      </c>
      <c r="K53" s="44">
        <v>14</v>
      </c>
      <c r="L53" s="44">
        <v>249560.928571</v>
      </c>
      <c r="M53" s="66">
        <v>0.5</v>
      </c>
      <c r="N53" s="43">
        <v>0</v>
      </c>
      <c r="O53" s="44">
        <v>0</v>
      </c>
      <c r="P53" s="74">
        <v>0</v>
      </c>
    </row>
    <row r="54" spans="1:16" s="3" customFormat="1" ht="15" customHeight="1" x14ac:dyDescent="0.2">
      <c r="A54" s="120"/>
      <c r="B54" s="123"/>
      <c r="C54" s="84" t="s">
        <v>56</v>
      </c>
      <c r="D54" s="35">
        <v>4</v>
      </c>
      <c r="E54" s="55">
        <v>3.2810000000000001E-3</v>
      </c>
      <c r="F54" s="35">
        <v>288569.25</v>
      </c>
      <c r="G54" s="68">
        <v>0.75</v>
      </c>
      <c r="H54" s="43">
        <v>0</v>
      </c>
      <c r="I54" s="44">
        <v>0</v>
      </c>
      <c r="J54" s="74">
        <v>0</v>
      </c>
      <c r="K54" s="35">
        <v>4</v>
      </c>
      <c r="L54" s="35">
        <v>288569.25</v>
      </c>
      <c r="M54" s="68">
        <v>0.75</v>
      </c>
      <c r="N54" s="43">
        <v>0</v>
      </c>
      <c r="O54" s="44">
        <v>0</v>
      </c>
      <c r="P54" s="74">
        <v>0</v>
      </c>
    </row>
    <row r="55" spans="1:16" s="3" customFormat="1" ht="15" customHeight="1" x14ac:dyDescent="0.2">
      <c r="A55" s="121"/>
      <c r="B55" s="124"/>
      <c r="C55" s="85" t="s">
        <v>9</v>
      </c>
      <c r="D55" s="46">
        <v>622</v>
      </c>
      <c r="E55" s="54">
        <v>6.5834000000000004E-2</v>
      </c>
      <c r="F55" s="46">
        <v>207751.12379400001</v>
      </c>
      <c r="G55" s="67">
        <v>0.37781399999999998</v>
      </c>
      <c r="H55" s="87">
        <v>124</v>
      </c>
      <c r="I55" s="46">
        <v>209421.766129</v>
      </c>
      <c r="J55" s="75">
        <v>0.41935499999999998</v>
      </c>
      <c r="K55" s="46">
        <v>498</v>
      </c>
      <c r="L55" s="46">
        <v>207335.14056199999</v>
      </c>
      <c r="M55" s="67">
        <v>0.36747000000000002</v>
      </c>
      <c r="N55" s="87">
        <v>0</v>
      </c>
      <c r="O55" s="46">
        <v>0</v>
      </c>
      <c r="P55" s="75">
        <v>0</v>
      </c>
    </row>
    <row r="56" spans="1:16" ht="15" customHeight="1" x14ac:dyDescent="0.2">
      <c r="A56" s="119">
        <v>5</v>
      </c>
      <c r="B56" s="122" t="s">
        <v>60</v>
      </c>
      <c r="C56" s="84" t="s">
        <v>46</v>
      </c>
      <c r="D56" s="44">
        <v>10</v>
      </c>
      <c r="E56" s="53">
        <v>1</v>
      </c>
      <c r="F56" s="44">
        <v>41261.199999999997</v>
      </c>
      <c r="G56" s="66">
        <v>0.1</v>
      </c>
      <c r="H56" s="43">
        <v>6</v>
      </c>
      <c r="I56" s="44">
        <v>22015</v>
      </c>
      <c r="J56" s="74">
        <v>0</v>
      </c>
      <c r="K56" s="44">
        <v>4</v>
      </c>
      <c r="L56" s="44">
        <v>70130.5</v>
      </c>
      <c r="M56" s="66">
        <v>0.25</v>
      </c>
      <c r="N56" s="43">
        <v>0</v>
      </c>
      <c r="O56" s="44">
        <v>0</v>
      </c>
      <c r="P56" s="74">
        <v>0</v>
      </c>
    </row>
    <row r="57" spans="1:16" ht="15" customHeight="1" x14ac:dyDescent="0.2">
      <c r="A57" s="120"/>
      <c r="B57" s="123"/>
      <c r="C57" s="84" t="s">
        <v>47</v>
      </c>
      <c r="D57" s="44">
        <v>21</v>
      </c>
      <c r="E57" s="53">
        <v>1</v>
      </c>
      <c r="F57" s="44">
        <v>110031.333333</v>
      </c>
      <c r="G57" s="66">
        <v>0</v>
      </c>
      <c r="H57" s="43">
        <v>5</v>
      </c>
      <c r="I57" s="44">
        <v>101847.8</v>
      </c>
      <c r="J57" s="74">
        <v>0</v>
      </c>
      <c r="K57" s="44">
        <v>16</v>
      </c>
      <c r="L57" s="44">
        <v>112588.6875</v>
      </c>
      <c r="M57" s="66">
        <v>0</v>
      </c>
      <c r="N57" s="43">
        <v>0</v>
      </c>
      <c r="O57" s="44">
        <v>0</v>
      </c>
      <c r="P57" s="74">
        <v>0</v>
      </c>
    </row>
    <row r="58" spans="1:16" ht="15" customHeight="1" x14ac:dyDescent="0.2">
      <c r="A58" s="120"/>
      <c r="B58" s="123"/>
      <c r="C58" s="84" t="s">
        <v>48</v>
      </c>
      <c r="D58" s="44">
        <v>264</v>
      </c>
      <c r="E58" s="53">
        <v>1</v>
      </c>
      <c r="F58" s="44">
        <v>151747.32954499999</v>
      </c>
      <c r="G58" s="66">
        <v>8.3333000000000004E-2</v>
      </c>
      <c r="H58" s="43">
        <v>86</v>
      </c>
      <c r="I58" s="44">
        <v>153291.802326</v>
      </c>
      <c r="J58" s="74">
        <v>6.9766999999999996E-2</v>
      </c>
      <c r="K58" s="44">
        <v>178</v>
      </c>
      <c r="L58" s="44">
        <v>151001.12359599999</v>
      </c>
      <c r="M58" s="66">
        <v>8.9887999999999996E-2</v>
      </c>
      <c r="N58" s="43">
        <v>0</v>
      </c>
      <c r="O58" s="44">
        <v>0</v>
      </c>
      <c r="P58" s="74">
        <v>0</v>
      </c>
    </row>
    <row r="59" spans="1:16" ht="15" customHeight="1" x14ac:dyDescent="0.2">
      <c r="A59" s="120"/>
      <c r="B59" s="123"/>
      <c r="C59" s="84" t="s">
        <v>49</v>
      </c>
      <c r="D59" s="44">
        <v>806</v>
      </c>
      <c r="E59" s="53">
        <v>1</v>
      </c>
      <c r="F59" s="44">
        <v>181055.44789099999</v>
      </c>
      <c r="G59" s="66">
        <v>0.17121600000000001</v>
      </c>
      <c r="H59" s="43">
        <v>254</v>
      </c>
      <c r="I59" s="44">
        <v>189222.54724399999</v>
      </c>
      <c r="J59" s="74">
        <v>0.20078699999999999</v>
      </c>
      <c r="K59" s="44">
        <v>552</v>
      </c>
      <c r="L59" s="44">
        <v>177297.39855099999</v>
      </c>
      <c r="M59" s="66">
        <v>0.157609</v>
      </c>
      <c r="N59" s="43">
        <v>0</v>
      </c>
      <c r="O59" s="44">
        <v>0</v>
      </c>
      <c r="P59" s="74">
        <v>0</v>
      </c>
    </row>
    <row r="60" spans="1:16" ht="15" customHeight="1" x14ac:dyDescent="0.2">
      <c r="A60" s="120"/>
      <c r="B60" s="123"/>
      <c r="C60" s="84" t="s">
        <v>50</v>
      </c>
      <c r="D60" s="44">
        <v>1337</v>
      </c>
      <c r="E60" s="53">
        <v>1</v>
      </c>
      <c r="F60" s="44">
        <v>202875.13014200001</v>
      </c>
      <c r="G60" s="66">
        <v>0.31263999999999997</v>
      </c>
      <c r="H60" s="43">
        <v>390</v>
      </c>
      <c r="I60" s="44">
        <v>219150.4</v>
      </c>
      <c r="J60" s="74">
        <v>0.43076900000000001</v>
      </c>
      <c r="K60" s="44">
        <v>947</v>
      </c>
      <c r="L60" s="44">
        <v>196172.53748699999</v>
      </c>
      <c r="M60" s="66">
        <v>0.263992</v>
      </c>
      <c r="N60" s="43">
        <v>0</v>
      </c>
      <c r="O60" s="44">
        <v>0</v>
      </c>
      <c r="P60" s="74">
        <v>0</v>
      </c>
    </row>
    <row r="61" spans="1:16" ht="15" customHeight="1" x14ac:dyDescent="0.2">
      <c r="A61" s="120"/>
      <c r="B61" s="123"/>
      <c r="C61" s="84" t="s">
        <v>51</v>
      </c>
      <c r="D61" s="44">
        <v>1456</v>
      </c>
      <c r="E61" s="53">
        <v>1</v>
      </c>
      <c r="F61" s="44">
        <v>228923.260989</v>
      </c>
      <c r="G61" s="66">
        <v>0.48626399999999997</v>
      </c>
      <c r="H61" s="43">
        <v>422</v>
      </c>
      <c r="I61" s="44">
        <v>231691.04502399999</v>
      </c>
      <c r="J61" s="74">
        <v>0.45734599999999997</v>
      </c>
      <c r="K61" s="44">
        <v>1034</v>
      </c>
      <c r="L61" s="44">
        <v>227793.662476</v>
      </c>
      <c r="M61" s="66">
        <v>0.49806600000000001</v>
      </c>
      <c r="N61" s="43">
        <v>0</v>
      </c>
      <c r="O61" s="44">
        <v>0</v>
      </c>
      <c r="P61" s="74">
        <v>0</v>
      </c>
    </row>
    <row r="62" spans="1:16" s="3" customFormat="1" ht="15" customHeight="1" x14ac:dyDescent="0.2">
      <c r="A62" s="120"/>
      <c r="B62" s="123"/>
      <c r="C62" s="84" t="s">
        <v>52</v>
      </c>
      <c r="D62" s="35">
        <v>1374</v>
      </c>
      <c r="E62" s="55">
        <v>1</v>
      </c>
      <c r="F62" s="35">
        <v>242403.43304199999</v>
      </c>
      <c r="G62" s="68">
        <v>0.65720500000000004</v>
      </c>
      <c r="H62" s="43">
        <v>467</v>
      </c>
      <c r="I62" s="44">
        <v>236537.22698100001</v>
      </c>
      <c r="J62" s="74">
        <v>0.53319099999999997</v>
      </c>
      <c r="K62" s="35">
        <v>907</v>
      </c>
      <c r="L62" s="35">
        <v>245423.85005499999</v>
      </c>
      <c r="M62" s="68">
        <v>0.72105799999999998</v>
      </c>
      <c r="N62" s="43">
        <v>0</v>
      </c>
      <c r="O62" s="44">
        <v>0</v>
      </c>
      <c r="P62" s="74">
        <v>0</v>
      </c>
    </row>
    <row r="63" spans="1:16" ht="15" customHeight="1" x14ac:dyDescent="0.2">
      <c r="A63" s="120"/>
      <c r="B63" s="123"/>
      <c r="C63" s="84" t="s">
        <v>53</v>
      </c>
      <c r="D63" s="44">
        <v>1241</v>
      </c>
      <c r="E63" s="53">
        <v>1</v>
      </c>
      <c r="F63" s="44">
        <v>257731.84206299999</v>
      </c>
      <c r="G63" s="66">
        <v>0.74939599999999995</v>
      </c>
      <c r="H63" s="43">
        <v>432</v>
      </c>
      <c r="I63" s="44">
        <v>236556.16435199999</v>
      </c>
      <c r="J63" s="74">
        <v>0.516204</v>
      </c>
      <c r="K63" s="44">
        <v>809</v>
      </c>
      <c r="L63" s="44">
        <v>269039.49690999999</v>
      </c>
      <c r="M63" s="66">
        <v>0.87391799999999997</v>
      </c>
      <c r="N63" s="43">
        <v>0</v>
      </c>
      <c r="O63" s="44">
        <v>0</v>
      </c>
      <c r="P63" s="74">
        <v>0</v>
      </c>
    </row>
    <row r="64" spans="1:16" ht="15" customHeight="1" x14ac:dyDescent="0.2">
      <c r="A64" s="120"/>
      <c r="B64" s="123"/>
      <c r="C64" s="84" t="s">
        <v>54</v>
      </c>
      <c r="D64" s="44">
        <v>954</v>
      </c>
      <c r="E64" s="53">
        <v>1</v>
      </c>
      <c r="F64" s="44">
        <v>257209.07337500001</v>
      </c>
      <c r="G64" s="66">
        <v>0.69077599999999995</v>
      </c>
      <c r="H64" s="43">
        <v>319</v>
      </c>
      <c r="I64" s="44">
        <v>238672.77429500001</v>
      </c>
      <c r="J64" s="74">
        <v>0.43260199999999999</v>
      </c>
      <c r="K64" s="44">
        <v>635</v>
      </c>
      <c r="L64" s="44">
        <v>266521.009449</v>
      </c>
      <c r="M64" s="66">
        <v>0.82047199999999998</v>
      </c>
      <c r="N64" s="43">
        <v>0</v>
      </c>
      <c r="O64" s="44">
        <v>0</v>
      </c>
      <c r="P64" s="74">
        <v>0</v>
      </c>
    </row>
    <row r="65" spans="1:16" ht="15" customHeight="1" x14ac:dyDescent="0.2">
      <c r="A65" s="120"/>
      <c r="B65" s="123"/>
      <c r="C65" s="84" t="s">
        <v>55</v>
      </c>
      <c r="D65" s="44">
        <v>766</v>
      </c>
      <c r="E65" s="53">
        <v>1</v>
      </c>
      <c r="F65" s="44">
        <v>264713.50913800002</v>
      </c>
      <c r="G65" s="66">
        <v>0.58355100000000004</v>
      </c>
      <c r="H65" s="43">
        <v>277</v>
      </c>
      <c r="I65" s="44">
        <v>243598.090253</v>
      </c>
      <c r="J65" s="74">
        <v>0.274368</v>
      </c>
      <c r="K65" s="44">
        <v>489</v>
      </c>
      <c r="L65" s="44">
        <v>276674.59509199997</v>
      </c>
      <c r="M65" s="66">
        <v>0.758691</v>
      </c>
      <c r="N65" s="43">
        <v>0</v>
      </c>
      <c r="O65" s="44">
        <v>0</v>
      </c>
      <c r="P65" s="74">
        <v>0</v>
      </c>
    </row>
    <row r="66" spans="1:16" s="3" customFormat="1" ht="15" customHeight="1" x14ac:dyDescent="0.2">
      <c r="A66" s="120"/>
      <c r="B66" s="123"/>
      <c r="C66" s="84" t="s">
        <v>56</v>
      </c>
      <c r="D66" s="35">
        <v>1219</v>
      </c>
      <c r="E66" s="55">
        <v>1</v>
      </c>
      <c r="F66" s="35">
        <v>254016.505332</v>
      </c>
      <c r="G66" s="68">
        <v>0.33470100000000003</v>
      </c>
      <c r="H66" s="43">
        <v>531</v>
      </c>
      <c r="I66" s="44">
        <v>221415.165725</v>
      </c>
      <c r="J66" s="74">
        <v>9.7928000000000001E-2</v>
      </c>
      <c r="K66" s="35">
        <v>688</v>
      </c>
      <c r="L66" s="35">
        <v>279178.29505800002</v>
      </c>
      <c r="M66" s="68">
        <v>0.51744199999999996</v>
      </c>
      <c r="N66" s="43">
        <v>0</v>
      </c>
      <c r="O66" s="44">
        <v>0</v>
      </c>
      <c r="P66" s="74">
        <v>0</v>
      </c>
    </row>
    <row r="67" spans="1:16" s="3" customFormat="1" ht="15" customHeight="1" x14ac:dyDescent="0.2">
      <c r="A67" s="121"/>
      <c r="B67" s="124"/>
      <c r="C67" s="85" t="s">
        <v>9</v>
      </c>
      <c r="D67" s="46">
        <v>9448</v>
      </c>
      <c r="E67" s="54">
        <v>1</v>
      </c>
      <c r="F67" s="46">
        <v>233274.05059299999</v>
      </c>
      <c r="G67" s="67">
        <v>0.49047400000000002</v>
      </c>
      <c r="H67" s="87">
        <v>3189</v>
      </c>
      <c r="I67" s="46">
        <v>225452.842584</v>
      </c>
      <c r="J67" s="75">
        <v>0.36249599999999998</v>
      </c>
      <c r="K67" s="46">
        <v>6259</v>
      </c>
      <c r="L67" s="46">
        <v>237259.00543200001</v>
      </c>
      <c r="M67" s="67">
        <v>0.55567999999999995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550" priority="30" operator="notEqual">
      <formula>H8+K8+N8</formula>
    </cfRule>
  </conditionalFormatting>
  <conditionalFormatting sqref="D20:D30">
    <cfRule type="cellIs" dxfId="549" priority="29" operator="notEqual">
      <formula>H20+K20+N20</formula>
    </cfRule>
  </conditionalFormatting>
  <conditionalFormatting sqref="D32:D42">
    <cfRule type="cellIs" dxfId="548" priority="28" operator="notEqual">
      <formula>H32+K32+N32</formula>
    </cfRule>
  </conditionalFormatting>
  <conditionalFormatting sqref="D44:D54">
    <cfRule type="cellIs" dxfId="547" priority="27" operator="notEqual">
      <formula>H44+K44+N44</formula>
    </cfRule>
  </conditionalFormatting>
  <conditionalFormatting sqref="D56:D66">
    <cfRule type="cellIs" dxfId="546" priority="26" operator="notEqual">
      <formula>H56+K56+N56</formula>
    </cfRule>
  </conditionalFormatting>
  <conditionalFormatting sqref="D19">
    <cfRule type="cellIs" dxfId="545" priority="25" operator="notEqual">
      <formula>SUM(D8:D18)</formula>
    </cfRule>
  </conditionalFormatting>
  <conditionalFormatting sqref="D31">
    <cfRule type="cellIs" dxfId="544" priority="24" operator="notEqual">
      <formula>H31+K31+N31</formula>
    </cfRule>
  </conditionalFormatting>
  <conditionalFormatting sqref="D31">
    <cfRule type="cellIs" dxfId="543" priority="23" operator="notEqual">
      <formula>SUM(D20:D30)</formula>
    </cfRule>
  </conditionalFormatting>
  <conditionalFormatting sqref="D43">
    <cfRule type="cellIs" dxfId="542" priority="22" operator="notEqual">
      <formula>H43+K43+N43</formula>
    </cfRule>
  </conditionalFormatting>
  <conditionalFormatting sqref="D43">
    <cfRule type="cellIs" dxfId="541" priority="21" operator="notEqual">
      <formula>SUM(D32:D42)</formula>
    </cfRule>
  </conditionalFormatting>
  <conditionalFormatting sqref="D55">
    <cfRule type="cellIs" dxfId="540" priority="20" operator="notEqual">
      <formula>H55+K55+N55</formula>
    </cfRule>
  </conditionalFormatting>
  <conditionalFormatting sqref="D55">
    <cfRule type="cellIs" dxfId="539" priority="19" operator="notEqual">
      <formula>SUM(D44:D54)</formula>
    </cfRule>
  </conditionalFormatting>
  <conditionalFormatting sqref="D67">
    <cfRule type="cellIs" dxfId="538" priority="18" operator="notEqual">
      <formula>H67+K67+N67</formula>
    </cfRule>
  </conditionalFormatting>
  <conditionalFormatting sqref="D67">
    <cfRule type="cellIs" dxfId="537" priority="17" operator="notEqual">
      <formula>SUM(D56:D66)</formula>
    </cfRule>
  </conditionalFormatting>
  <conditionalFormatting sqref="H19">
    <cfRule type="cellIs" dxfId="536" priority="16" operator="notEqual">
      <formula>SUM(H8:H18)</formula>
    </cfRule>
  </conditionalFormatting>
  <conditionalFormatting sqref="K19">
    <cfRule type="cellIs" dxfId="535" priority="15" operator="notEqual">
      <formula>SUM(K8:K18)</formula>
    </cfRule>
  </conditionalFormatting>
  <conditionalFormatting sqref="N19">
    <cfRule type="cellIs" dxfId="534" priority="14" operator="notEqual">
      <formula>SUM(N8:N18)</formula>
    </cfRule>
  </conditionalFormatting>
  <conditionalFormatting sqref="H31">
    <cfRule type="cellIs" dxfId="533" priority="13" operator="notEqual">
      <formula>SUM(H20:H30)</formula>
    </cfRule>
  </conditionalFormatting>
  <conditionalFormatting sqref="K31">
    <cfRule type="cellIs" dxfId="532" priority="12" operator="notEqual">
      <formula>SUM(K20:K30)</formula>
    </cfRule>
  </conditionalFormatting>
  <conditionalFormatting sqref="N31">
    <cfRule type="cellIs" dxfId="531" priority="11" operator="notEqual">
      <formula>SUM(N20:N30)</formula>
    </cfRule>
  </conditionalFormatting>
  <conditionalFormatting sqref="H43">
    <cfRule type="cellIs" dxfId="530" priority="10" operator="notEqual">
      <formula>SUM(H32:H42)</formula>
    </cfRule>
  </conditionalFormatting>
  <conditionalFormatting sqref="K43">
    <cfRule type="cellIs" dxfId="529" priority="9" operator="notEqual">
      <formula>SUM(K32:K42)</formula>
    </cfRule>
  </conditionalFormatting>
  <conditionalFormatting sqref="N43">
    <cfRule type="cellIs" dxfId="528" priority="8" operator="notEqual">
      <formula>SUM(N32:N42)</formula>
    </cfRule>
  </conditionalFormatting>
  <conditionalFormatting sqref="H55">
    <cfRule type="cellIs" dxfId="527" priority="7" operator="notEqual">
      <formula>SUM(H44:H54)</formula>
    </cfRule>
  </conditionalFormatting>
  <conditionalFormatting sqref="K55">
    <cfRule type="cellIs" dxfId="526" priority="6" operator="notEqual">
      <formula>SUM(K44:K54)</formula>
    </cfRule>
  </conditionalFormatting>
  <conditionalFormatting sqref="N55">
    <cfRule type="cellIs" dxfId="525" priority="5" operator="notEqual">
      <formula>SUM(N44:N54)</formula>
    </cfRule>
  </conditionalFormatting>
  <conditionalFormatting sqref="H67">
    <cfRule type="cellIs" dxfId="524" priority="4" operator="notEqual">
      <formula>SUM(H56:H66)</formula>
    </cfRule>
  </conditionalFormatting>
  <conditionalFormatting sqref="K67">
    <cfRule type="cellIs" dxfId="523" priority="3" operator="notEqual">
      <formula>SUM(K56:K66)</formula>
    </cfRule>
  </conditionalFormatting>
  <conditionalFormatting sqref="N67">
    <cfRule type="cellIs" dxfId="522" priority="2" operator="notEqual">
      <formula>SUM(N56:N66)</formula>
    </cfRule>
  </conditionalFormatting>
  <conditionalFormatting sqref="D32:D43">
    <cfRule type="cellIs" dxfId="52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62</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4</v>
      </c>
      <c r="E8" s="53">
        <v>0.114286</v>
      </c>
      <c r="F8" s="44">
        <v>82726.116966999994</v>
      </c>
      <c r="G8" s="66">
        <v>0</v>
      </c>
      <c r="H8" s="43">
        <v>0</v>
      </c>
      <c r="I8" s="44">
        <v>0</v>
      </c>
      <c r="J8" s="74">
        <v>0</v>
      </c>
      <c r="K8" s="44">
        <v>4</v>
      </c>
      <c r="L8" s="44">
        <v>82726.116966999994</v>
      </c>
      <c r="M8" s="66">
        <v>0</v>
      </c>
      <c r="N8" s="43">
        <v>0</v>
      </c>
      <c r="O8" s="44">
        <v>0</v>
      </c>
      <c r="P8" s="74">
        <v>0</v>
      </c>
    </row>
    <row r="9" spans="1:16" ht="15" customHeight="1" x14ac:dyDescent="0.2">
      <c r="A9" s="120"/>
      <c r="B9" s="123"/>
      <c r="C9" s="84" t="s">
        <v>47</v>
      </c>
      <c r="D9" s="44">
        <v>30</v>
      </c>
      <c r="E9" s="53">
        <v>0.10453</v>
      </c>
      <c r="F9" s="44">
        <v>118328.899527</v>
      </c>
      <c r="G9" s="66">
        <v>0</v>
      </c>
      <c r="H9" s="43">
        <v>7</v>
      </c>
      <c r="I9" s="44">
        <v>92093.524080999996</v>
      </c>
      <c r="J9" s="74">
        <v>0</v>
      </c>
      <c r="K9" s="44">
        <v>23</v>
      </c>
      <c r="L9" s="44">
        <v>126313.57901099999</v>
      </c>
      <c r="M9" s="66">
        <v>0</v>
      </c>
      <c r="N9" s="43">
        <v>0</v>
      </c>
      <c r="O9" s="44">
        <v>0</v>
      </c>
      <c r="P9" s="74">
        <v>0</v>
      </c>
    </row>
    <row r="10" spans="1:16" ht="15" customHeight="1" x14ac:dyDescent="0.2">
      <c r="A10" s="120"/>
      <c r="B10" s="123"/>
      <c r="C10" s="84" t="s">
        <v>48</v>
      </c>
      <c r="D10" s="44">
        <v>147</v>
      </c>
      <c r="E10" s="53">
        <v>0.14511399999999999</v>
      </c>
      <c r="F10" s="44">
        <v>157373.095883</v>
      </c>
      <c r="G10" s="66">
        <v>0.183673</v>
      </c>
      <c r="H10" s="43">
        <v>48</v>
      </c>
      <c r="I10" s="44">
        <v>165352.97833000001</v>
      </c>
      <c r="J10" s="74">
        <v>0.1875</v>
      </c>
      <c r="K10" s="44">
        <v>99</v>
      </c>
      <c r="L10" s="44">
        <v>153504.061969</v>
      </c>
      <c r="M10" s="66">
        <v>0.18181800000000001</v>
      </c>
      <c r="N10" s="43">
        <v>0</v>
      </c>
      <c r="O10" s="44">
        <v>0</v>
      </c>
      <c r="P10" s="74">
        <v>0</v>
      </c>
    </row>
    <row r="11" spans="1:16" ht="15" customHeight="1" x14ac:dyDescent="0.2">
      <c r="A11" s="120"/>
      <c r="B11" s="123"/>
      <c r="C11" s="84" t="s">
        <v>49</v>
      </c>
      <c r="D11" s="44">
        <v>289</v>
      </c>
      <c r="E11" s="53">
        <v>0.140907</v>
      </c>
      <c r="F11" s="44">
        <v>178197.47333000001</v>
      </c>
      <c r="G11" s="66">
        <v>0.34602100000000002</v>
      </c>
      <c r="H11" s="43">
        <v>97</v>
      </c>
      <c r="I11" s="44">
        <v>185818.44496200001</v>
      </c>
      <c r="J11" s="74">
        <v>0.56701000000000001</v>
      </c>
      <c r="K11" s="44">
        <v>192</v>
      </c>
      <c r="L11" s="44">
        <v>174347.29495400001</v>
      </c>
      <c r="M11" s="66">
        <v>0.234375</v>
      </c>
      <c r="N11" s="43">
        <v>0</v>
      </c>
      <c r="O11" s="44">
        <v>0</v>
      </c>
      <c r="P11" s="74">
        <v>0</v>
      </c>
    </row>
    <row r="12" spans="1:16" ht="15" customHeight="1" x14ac:dyDescent="0.2">
      <c r="A12" s="120"/>
      <c r="B12" s="123"/>
      <c r="C12" s="84" t="s">
        <v>50</v>
      </c>
      <c r="D12" s="44">
        <v>368</v>
      </c>
      <c r="E12" s="53">
        <v>0.122544</v>
      </c>
      <c r="F12" s="44">
        <v>199076.80708100001</v>
      </c>
      <c r="G12" s="66">
        <v>0.50271699999999997</v>
      </c>
      <c r="H12" s="43">
        <v>135</v>
      </c>
      <c r="I12" s="44">
        <v>209747.31322899999</v>
      </c>
      <c r="J12" s="74">
        <v>0.65925900000000004</v>
      </c>
      <c r="K12" s="44">
        <v>233</v>
      </c>
      <c r="L12" s="44">
        <v>192894.324979</v>
      </c>
      <c r="M12" s="66">
        <v>0.41201700000000002</v>
      </c>
      <c r="N12" s="43">
        <v>0</v>
      </c>
      <c r="O12" s="44">
        <v>0</v>
      </c>
      <c r="P12" s="74">
        <v>0</v>
      </c>
    </row>
    <row r="13" spans="1:16" ht="15" customHeight="1" x14ac:dyDescent="0.2">
      <c r="A13" s="120"/>
      <c r="B13" s="123"/>
      <c r="C13" s="84" t="s">
        <v>51</v>
      </c>
      <c r="D13" s="44">
        <v>349</v>
      </c>
      <c r="E13" s="53">
        <v>0.11502999999999999</v>
      </c>
      <c r="F13" s="44">
        <v>218632.07586300001</v>
      </c>
      <c r="G13" s="66">
        <v>0.61318099999999998</v>
      </c>
      <c r="H13" s="43">
        <v>105</v>
      </c>
      <c r="I13" s="44">
        <v>229672.61025299999</v>
      </c>
      <c r="J13" s="74">
        <v>0.68571400000000005</v>
      </c>
      <c r="K13" s="44">
        <v>244</v>
      </c>
      <c r="L13" s="44">
        <v>213881.026228</v>
      </c>
      <c r="M13" s="66">
        <v>0.58196700000000001</v>
      </c>
      <c r="N13" s="43">
        <v>0</v>
      </c>
      <c r="O13" s="44">
        <v>0</v>
      </c>
      <c r="P13" s="74">
        <v>0</v>
      </c>
    </row>
    <row r="14" spans="1:16" s="3" customFormat="1" ht="15" customHeight="1" x14ac:dyDescent="0.2">
      <c r="A14" s="120"/>
      <c r="B14" s="123"/>
      <c r="C14" s="84" t="s">
        <v>52</v>
      </c>
      <c r="D14" s="35">
        <v>241</v>
      </c>
      <c r="E14" s="55">
        <v>8.9658000000000002E-2</v>
      </c>
      <c r="F14" s="35">
        <v>217533.68308799999</v>
      </c>
      <c r="G14" s="68">
        <v>0.54356800000000005</v>
      </c>
      <c r="H14" s="43">
        <v>68</v>
      </c>
      <c r="I14" s="44">
        <v>225666.50386</v>
      </c>
      <c r="J14" s="74">
        <v>0.57352899999999996</v>
      </c>
      <c r="K14" s="35">
        <v>173</v>
      </c>
      <c r="L14" s="35">
        <v>214336.967409</v>
      </c>
      <c r="M14" s="68">
        <v>0.53179200000000004</v>
      </c>
      <c r="N14" s="43">
        <v>0</v>
      </c>
      <c r="O14" s="44">
        <v>0</v>
      </c>
      <c r="P14" s="74">
        <v>0</v>
      </c>
    </row>
    <row r="15" spans="1:16" ht="15" customHeight="1" x14ac:dyDescent="0.2">
      <c r="A15" s="120"/>
      <c r="B15" s="123"/>
      <c r="C15" s="84" t="s">
        <v>53</v>
      </c>
      <c r="D15" s="44">
        <v>213</v>
      </c>
      <c r="E15" s="53">
        <v>9.3134999999999996E-2</v>
      </c>
      <c r="F15" s="44">
        <v>216992.77233199999</v>
      </c>
      <c r="G15" s="66">
        <v>0.53521099999999999</v>
      </c>
      <c r="H15" s="43">
        <v>64</v>
      </c>
      <c r="I15" s="44">
        <v>212124.90109599999</v>
      </c>
      <c r="J15" s="74">
        <v>0.421875</v>
      </c>
      <c r="K15" s="44">
        <v>149</v>
      </c>
      <c r="L15" s="44">
        <v>219083.67004500001</v>
      </c>
      <c r="M15" s="66">
        <v>0.583893</v>
      </c>
      <c r="N15" s="43">
        <v>0</v>
      </c>
      <c r="O15" s="44">
        <v>0</v>
      </c>
      <c r="P15" s="74">
        <v>0</v>
      </c>
    </row>
    <row r="16" spans="1:16" ht="15" customHeight="1" x14ac:dyDescent="0.2">
      <c r="A16" s="120"/>
      <c r="B16" s="123"/>
      <c r="C16" s="84" t="s">
        <v>54</v>
      </c>
      <c r="D16" s="44">
        <v>153</v>
      </c>
      <c r="E16" s="53">
        <v>8.5189000000000001E-2</v>
      </c>
      <c r="F16" s="44">
        <v>237757.32694699999</v>
      </c>
      <c r="G16" s="66">
        <v>0.56862699999999999</v>
      </c>
      <c r="H16" s="43">
        <v>39</v>
      </c>
      <c r="I16" s="44">
        <v>217753.33103199999</v>
      </c>
      <c r="J16" s="74">
        <v>0.282051</v>
      </c>
      <c r="K16" s="44">
        <v>114</v>
      </c>
      <c r="L16" s="44">
        <v>244600.799233</v>
      </c>
      <c r="M16" s="66">
        <v>0.66666700000000001</v>
      </c>
      <c r="N16" s="43">
        <v>0</v>
      </c>
      <c r="O16" s="44">
        <v>0</v>
      </c>
      <c r="P16" s="74">
        <v>0</v>
      </c>
    </row>
    <row r="17" spans="1:16" ht="15" customHeight="1" x14ac:dyDescent="0.2">
      <c r="A17" s="120"/>
      <c r="B17" s="123"/>
      <c r="C17" s="84" t="s">
        <v>55</v>
      </c>
      <c r="D17" s="44">
        <v>118</v>
      </c>
      <c r="E17" s="53">
        <v>8.9665999999999996E-2</v>
      </c>
      <c r="F17" s="44">
        <v>247266.514474</v>
      </c>
      <c r="G17" s="66">
        <v>0.46610200000000002</v>
      </c>
      <c r="H17" s="43">
        <v>38</v>
      </c>
      <c r="I17" s="44">
        <v>223747.78226099999</v>
      </c>
      <c r="J17" s="74">
        <v>0.21052599999999999</v>
      </c>
      <c r="K17" s="44">
        <v>80</v>
      </c>
      <c r="L17" s="44">
        <v>258437.912274</v>
      </c>
      <c r="M17" s="66">
        <v>0.58750000000000002</v>
      </c>
      <c r="N17" s="43">
        <v>0</v>
      </c>
      <c r="O17" s="44">
        <v>0</v>
      </c>
      <c r="P17" s="74">
        <v>0</v>
      </c>
    </row>
    <row r="18" spans="1:16" s="3" customFormat="1" ht="15" customHeight="1" x14ac:dyDescent="0.2">
      <c r="A18" s="120"/>
      <c r="B18" s="123"/>
      <c r="C18" s="84" t="s">
        <v>56</v>
      </c>
      <c r="D18" s="35">
        <v>159</v>
      </c>
      <c r="E18" s="55">
        <v>8.0588000000000007E-2</v>
      </c>
      <c r="F18" s="35">
        <v>242802.64985300001</v>
      </c>
      <c r="G18" s="68">
        <v>0.358491</v>
      </c>
      <c r="H18" s="43">
        <v>57</v>
      </c>
      <c r="I18" s="44">
        <v>225726.010775</v>
      </c>
      <c r="J18" s="74">
        <v>0.15789500000000001</v>
      </c>
      <c r="K18" s="35">
        <v>102</v>
      </c>
      <c r="L18" s="35">
        <v>252345.47757300001</v>
      </c>
      <c r="M18" s="68">
        <v>0.47058800000000001</v>
      </c>
      <c r="N18" s="43">
        <v>0</v>
      </c>
      <c r="O18" s="44">
        <v>0</v>
      </c>
      <c r="P18" s="74">
        <v>0</v>
      </c>
    </row>
    <row r="19" spans="1:16" s="3" customFormat="1" ht="15" customHeight="1" x14ac:dyDescent="0.2">
      <c r="A19" s="121"/>
      <c r="B19" s="124"/>
      <c r="C19" s="85" t="s">
        <v>9</v>
      </c>
      <c r="D19" s="46">
        <v>2071</v>
      </c>
      <c r="E19" s="54">
        <v>0.106298</v>
      </c>
      <c r="F19" s="46">
        <v>208054.835834</v>
      </c>
      <c r="G19" s="67">
        <v>0.46837299999999998</v>
      </c>
      <c r="H19" s="87">
        <v>658</v>
      </c>
      <c r="I19" s="46">
        <v>209452.87588899999</v>
      </c>
      <c r="J19" s="75">
        <v>0.48480200000000001</v>
      </c>
      <c r="K19" s="46">
        <v>1413</v>
      </c>
      <c r="L19" s="46">
        <v>207403.80231900001</v>
      </c>
      <c r="M19" s="67">
        <v>0.46072200000000002</v>
      </c>
      <c r="N19" s="87">
        <v>0</v>
      </c>
      <c r="O19" s="46">
        <v>0</v>
      </c>
      <c r="P19" s="75">
        <v>0</v>
      </c>
    </row>
    <row r="20" spans="1:16" ht="15" customHeight="1" x14ac:dyDescent="0.2">
      <c r="A20" s="119">
        <v>2</v>
      </c>
      <c r="B20" s="122" t="s">
        <v>57</v>
      </c>
      <c r="C20" s="84" t="s">
        <v>46</v>
      </c>
      <c r="D20" s="44">
        <v>16</v>
      </c>
      <c r="E20" s="53">
        <v>0.45714300000000002</v>
      </c>
      <c r="F20" s="44">
        <v>117960.5625</v>
      </c>
      <c r="G20" s="66">
        <v>0.1875</v>
      </c>
      <c r="H20" s="43">
        <v>2</v>
      </c>
      <c r="I20" s="44">
        <v>99762.5</v>
      </c>
      <c r="J20" s="74">
        <v>0.5</v>
      </c>
      <c r="K20" s="44">
        <v>14</v>
      </c>
      <c r="L20" s="44">
        <v>120560.285714</v>
      </c>
      <c r="M20" s="66">
        <v>0.14285700000000001</v>
      </c>
      <c r="N20" s="43">
        <v>0</v>
      </c>
      <c r="O20" s="44">
        <v>0</v>
      </c>
      <c r="P20" s="74">
        <v>0</v>
      </c>
    </row>
    <row r="21" spans="1:16" ht="15" customHeight="1" x14ac:dyDescent="0.2">
      <c r="A21" s="120"/>
      <c r="B21" s="123"/>
      <c r="C21" s="84" t="s">
        <v>47</v>
      </c>
      <c r="D21" s="44">
        <v>119</v>
      </c>
      <c r="E21" s="53">
        <v>0.414634</v>
      </c>
      <c r="F21" s="44">
        <v>136611.630252</v>
      </c>
      <c r="G21" s="66">
        <v>5.042E-2</v>
      </c>
      <c r="H21" s="43">
        <v>26</v>
      </c>
      <c r="I21" s="44">
        <v>145741.153846</v>
      </c>
      <c r="J21" s="74">
        <v>0</v>
      </c>
      <c r="K21" s="44">
        <v>93</v>
      </c>
      <c r="L21" s="44">
        <v>134059.29032299999</v>
      </c>
      <c r="M21" s="66">
        <v>6.4516000000000004E-2</v>
      </c>
      <c r="N21" s="43">
        <v>0</v>
      </c>
      <c r="O21" s="44">
        <v>0</v>
      </c>
      <c r="P21" s="74">
        <v>0</v>
      </c>
    </row>
    <row r="22" spans="1:16" ht="15" customHeight="1" x14ac:dyDescent="0.2">
      <c r="A22" s="120"/>
      <c r="B22" s="123"/>
      <c r="C22" s="84" t="s">
        <v>48</v>
      </c>
      <c r="D22" s="44">
        <v>247</v>
      </c>
      <c r="E22" s="53">
        <v>0.24382999999999999</v>
      </c>
      <c r="F22" s="44">
        <v>153746.13360299999</v>
      </c>
      <c r="G22" s="66">
        <v>8.0972000000000002E-2</v>
      </c>
      <c r="H22" s="43">
        <v>88</v>
      </c>
      <c r="I22" s="44">
        <v>156563.79545500001</v>
      </c>
      <c r="J22" s="74">
        <v>7.9545000000000005E-2</v>
      </c>
      <c r="K22" s="44">
        <v>159</v>
      </c>
      <c r="L22" s="44">
        <v>152186.67295599999</v>
      </c>
      <c r="M22" s="66">
        <v>8.1761E-2</v>
      </c>
      <c r="N22" s="43">
        <v>0</v>
      </c>
      <c r="O22" s="44">
        <v>0</v>
      </c>
      <c r="P22" s="74">
        <v>0</v>
      </c>
    </row>
    <row r="23" spans="1:16" ht="15" customHeight="1" x14ac:dyDescent="0.2">
      <c r="A23" s="120"/>
      <c r="B23" s="123"/>
      <c r="C23" s="84" t="s">
        <v>49</v>
      </c>
      <c r="D23" s="44">
        <v>212</v>
      </c>
      <c r="E23" s="53">
        <v>0.103364</v>
      </c>
      <c r="F23" s="44">
        <v>167131.674528</v>
      </c>
      <c r="G23" s="66">
        <v>0.21698100000000001</v>
      </c>
      <c r="H23" s="43">
        <v>67</v>
      </c>
      <c r="I23" s="44">
        <v>179341.91044800001</v>
      </c>
      <c r="J23" s="74">
        <v>0.32835799999999998</v>
      </c>
      <c r="K23" s="44">
        <v>145</v>
      </c>
      <c r="L23" s="44">
        <v>161489.70344799999</v>
      </c>
      <c r="M23" s="66">
        <v>0.165517</v>
      </c>
      <c r="N23" s="43">
        <v>0</v>
      </c>
      <c r="O23" s="44">
        <v>0</v>
      </c>
      <c r="P23" s="74">
        <v>0</v>
      </c>
    </row>
    <row r="24" spans="1:16" ht="15" customHeight="1" x14ac:dyDescent="0.2">
      <c r="A24" s="120"/>
      <c r="B24" s="123"/>
      <c r="C24" s="84" t="s">
        <v>50</v>
      </c>
      <c r="D24" s="44">
        <v>205</v>
      </c>
      <c r="E24" s="53">
        <v>6.8265000000000006E-2</v>
      </c>
      <c r="F24" s="44">
        <v>181582.72682899999</v>
      </c>
      <c r="G24" s="66">
        <v>0.29756100000000002</v>
      </c>
      <c r="H24" s="43">
        <v>55</v>
      </c>
      <c r="I24" s="44">
        <v>199352.36363599999</v>
      </c>
      <c r="J24" s="74">
        <v>0.36363600000000001</v>
      </c>
      <c r="K24" s="44">
        <v>150</v>
      </c>
      <c r="L24" s="44">
        <v>175067.193333</v>
      </c>
      <c r="M24" s="66">
        <v>0.27333299999999999</v>
      </c>
      <c r="N24" s="43">
        <v>0</v>
      </c>
      <c r="O24" s="44">
        <v>0</v>
      </c>
      <c r="P24" s="74">
        <v>0</v>
      </c>
    </row>
    <row r="25" spans="1:16" ht="15" customHeight="1" x14ac:dyDescent="0.2">
      <c r="A25" s="120"/>
      <c r="B25" s="123"/>
      <c r="C25" s="84" t="s">
        <v>51</v>
      </c>
      <c r="D25" s="44">
        <v>175</v>
      </c>
      <c r="E25" s="53">
        <v>5.7680000000000002E-2</v>
      </c>
      <c r="F25" s="44">
        <v>189830.92</v>
      </c>
      <c r="G25" s="66">
        <v>0.388571</v>
      </c>
      <c r="H25" s="43">
        <v>57</v>
      </c>
      <c r="I25" s="44">
        <v>204326.75438599999</v>
      </c>
      <c r="J25" s="74">
        <v>0.42105300000000001</v>
      </c>
      <c r="K25" s="44">
        <v>118</v>
      </c>
      <c r="L25" s="44">
        <v>182828.694915</v>
      </c>
      <c r="M25" s="66">
        <v>0.37288100000000002</v>
      </c>
      <c r="N25" s="43">
        <v>0</v>
      </c>
      <c r="O25" s="44">
        <v>0</v>
      </c>
      <c r="P25" s="74">
        <v>0</v>
      </c>
    </row>
    <row r="26" spans="1:16" s="3" customFormat="1" ht="15" customHeight="1" x14ac:dyDescent="0.2">
      <c r="A26" s="120"/>
      <c r="B26" s="123"/>
      <c r="C26" s="84" t="s">
        <v>52</v>
      </c>
      <c r="D26" s="35">
        <v>117</v>
      </c>
      <c r="E26" s="55">
        <v>4.3527000000000003E-2</v>
      </c>
      <c r="F26" s="35">
        <v>199034.29059799999</v>
      </c>
      <c r="G26" s="68">
        <v>0.42735000000000001</v>
      </c>
      <c r="H26" s="43">
        <v>26</v>
      </c>
      <c r="I26" s="44">
        <v>203936.653846</v>
      </c>
      <c r="J26" s="74">
        <v>0.34615400000000002</v>
      </c>
      <c r="K26" s="35">
        <v>91</v>
      </c>
      <c r="L26" s="35">
        <v>197633.61538500001</v>
      </c>
      <c r="M26" s="68">
        <v>0.45054899999999998</v>
      </c>
      <c r="N26" s="43">
        <v>0</v>
      </c>
      <c r="O26" s="44">
        <v>0</v>
      </c>
      <c r="P26" s="74">
        <v>0</v>
      </c>
    </row>
    <row r="27" spans="1:16" ht="15" customHeight="1" x14ac:dyDescent="0.2">
      <c r="A27" s="120"/>
      <c r="B27" s="123"/>
      <c r="C27" s="84" t="s">
        <v>53</v>
      </c>
      <c r="D27" s="44">
        <v>69</v>
      </c>
      <c r="E27" s="53">
        <v>3.0171E-2</v>
      </c>
      <c r="F27" s="44">
        <v>193238.565217</v>
      </c>
      <c r="G27" s="66">
        <v>0.275362</v>
      </c>
      <c r="H27" s="43">
        <v>17</v>
      </c>
      <c r="I27" s="44">
        <v>169595.64705900001</v>
      </c>
      <c r="J27" s="74">
        <v>0.117647</v>
      </c>
      <c r="K27" s="44">
        <v>52</v>
      </c>
      <c r="L27" s="44">
        <v>200967.98076899999</v>
      </c>
      <c r="M27" s="66">
        <v>0.32692300000000002</v>
      </c>
      <c r="N27" s="43">
        <v>0</v>
      </c>
      <c r="O27" s="44">
        <v>0</v>
      </c>
      <c r="P27" s="74">
        <v>0</v>
      </c>
    </row>
    <row r="28" spans="1:16" ht="15" customHeight="1" x14ac:dyDescent="0.2">
      <c r="A28" s="120"/>
      <c r="B28" s="123"/>
      <c r="C28" s="84" t="s">
        <v>54</v>
      </c>
      <c r="D28" s="44">
        <v>37</v>
      </c>
      <c r="E28" s="53">
        <v>2.0601000000000001E-2</v>
      </c>
      <c r="F28" s="44">
        <v>219799.783784</v>
      </c>
      <c r="G28" s="66">
        <v>0.35135100000000002</v>
      </c>
      <c r="H28" s="43">
        <v>5</v>
      </c>
      <c r="I28" s="44">
        <v>246587.6</v>
      </c>
      <c r="J28" s="74">
        <v>0.2</v>
      </c>
      <c r="K28" s="44">
        <v>32</v>
      </c>
      <c r="L28" s="44">
        <v>215614.1875</v>
      </c>
      <c r="M28" s="66">
        <v>0.375</v>
      </c>
      <c r="N28" s="43">
        <v>0</v>
      </c>
      <c r="O28" s="44">
        <v>0</v>
      </c>
      <c r="P28" s="74">
        <v>0</v>
      </c>
    </row>
    <row r="29" spans="1:16" ht="15" customHeight="1" x14ac:dyDescent="0.2">
      <c r="A29" s="120"/>
      <c r="B29" s="123"/>
      <c r="C29" s="84" t="s">
        <v>55</v>
      </c>
      <c r="D29" s="44">
        <v>17</v>
      </c>
      <c r="E29" s="53">
        <v>1.2918000000000001E-2</v>
      </c>
      <c r="F29" s="44">
        <v>229957.88235299999</v>
      </c>
      <c r="G29" s="66">
        <v>0.352941</v>
      </c>
      <c r="H29" s="43">
        <v>4</v>
      </c>
      <c r="I29" s="44">
        <v>236043.5</v>
      </c>
      <c r="J29" s="74">
        <v>0.5</v>
      </c>
      <c r="K29" s="44">
        <v>13</v>
      </c>
      <c r="L29" s="44">
        <v>228085.38461499999</v>
      </c>
      <c r="M29" s="66">
        <v>0.30769200000000002</v>
      </c>
      <c r="N29" s="43">
        <v>0</v>
      </c>
      <c r="O29" s="44">
        <v>0</v>
      </c>
      <c r="P29" s="74">
        <v>0</v>
      </c>
    </row>
    <row r="30" spans="1:16" s="3" customFormat="1" ht="15" customHeight="1" x14ac:dyDescent="0.2">
      <c r="A30" s="120"/>
      <c r="B30" s="123"/>
      <c r="C30" s="84" t="s">
        <v>56</v>
      </c>
      <c r="D30" s="35">
        <v>10</v>
      </c>
      <c r="E30" s="55">
        <v>5.0679999999999996E-3</v>
      </c>
      <c r="F30" s="35">
        <v>270930</v>
      </c>
      <c r="G30" s="68">
        <v>0.1</v>
      </c>
      <c r="H30" s="43">
        <v>5</v>
      </c>
      <c r="I30" s="44">
        <v>242777.8</v>
      </c>
      <c r="J30" s="74">
        <v>0</v>
      </c>
      <c r="K30" s="35">
        <v>5</v>
      </c>
      <c r="L30" s="35">
        <v>299082.2</v>
      </c>
      <c r="M30" s="68">
        <v>0.2</v>
      </c>
      <c r="N30" s="43">
        <v>0</v>
      </c>
      <c r="O30" s="44">
        <v>0</v>
      </c>
      <c r="P30" s="74">
        <v>0</v>
      </c>
    </row>
    <row r="31" spans="1:16" s="3" customFormat="1" ht="15" customHeight="1" x14ac:dyDescent="0.2">
      <c r="A31" s="121"/>
      <c r="B31" s="124"/>
      <c r="C31" s="85" t="s">
        <v>9</v>
      </c>
      <c r="D31" s="46">
        <v>1224</v>
      </c>
      <c r="E31" s="54">
        <v>6.2824000000000005E-2</v>
      </c>
      <c r="F31" s="46">
        <v>174320.165033</v>
      </c>
      <c r="G31" s="67">
        <v>0.23937900000000001</v>
      </c>
      <c r="H31" s="87">
        <v>352</v>
      </c>
      <c r="I31" s="46">
        <v>181732.39204499999</v>
      </c>
      <c r="J31" s="75">
        <v>0.25</v>
      </c>
      <c r="K31" s="46">
        <v>872</v>
      </c>
      <c r="L31" s="46">
        <v>171328.07339400001</v>
      </c>
      <c r="M31" s="67">
        <v>0.235092</v>
      </c>
      <c r="N31" s="87">
        <v>0</v>
      </c>
      <c r="O31" s="46">
        <v>0</v>
      </c>
      <c r="P31" s="75">
        <v>0</v>
      </c>
    </row>
    <row r="32" spans="1:16" ht="15" customHeight="1" x14ac:dyDescent="0.2">
      <c r="A32" s="119">
        <v>3</v>
      </c>
      <c r="B32" s="122" t="s">
        <v>58</v>
      </c>
      <c r="C32" s="84" t="s">
        <v>46</v>
      </c>
      <c r="D32" s="44">
        <v>12</v>
      </c>
      <c r="E32" s="44">
        <v>0</v>
      </c>
      <c r="F32" s="44">
        <v>35234.445532999998</v>
      </c>
      <c r="G32" s="66">
        <v>0.1875</v>
      </c>
      <c r="H32" s="43">
        <v>2</v>
      </c>
      <c r="I32" s="44">
        <v>99762.5</v>
      </c>
      <c r="J32" s="74">
        <v>0.5</v>
      </c>
      <c r="K32" s="44">
        <v>10</v>
      </c>
      <c r="L32" s="44">
        <v>37834.168747000003</v>
      </c>
      <c r="M32" s="66">
        <v>0.14285700000000001</v>
      </c>
      <c r="N32" s="43">
        <v>0</v>
      </c>
      <c r="O32" s="44">
        <v>0</v>
      </c>
      <c r="P32" s="74">
        <v>0</v>
      </c>
    </row>
    <row r="33" spans="1:16" ht="15" customHeight="1" x14ac:dyDescent="0.2">
      <c r="A33" s="120"/>
      <c r="B33" s="123"/>
      <c r="C33" s="84" t="s">
        <v>47</v>
      </c>
      <c r="D33" s="44">
        <v>89</v>
      </c>
      <c r="E33" s="44">
        <v>0</v>
      </c>
      <c r="F33" s="44">
        <v>18282.730725000001</v>
      </c>
      <c r="G33" s="66">
        <v>5.042E-2</v>
      </c>
      <c r="H33" s="43">
        <v>19</v>
      </c>
      <c r="I33" s="44">
        <v>53647.629764999998</v>
      </c>
      <c r="J33" s="74">
        <v>0</v>
      </c>
      <c r="K33" s="44">
        <v>70</v>
      </c>
      <c r="L33" s="44">
        <v>7745.7113120000004</v>
      </c>
      <c r="M33" s="66">
        <v>6.4516000000000004E-2</v>
      </c>
      <c r="N33" s="43">
        <v>0</v>
      </c>
      <c r="O33" s="44">
        <v>0</v>
      </c>
      <c r="P33" s="74">
        <v>0</v>
      </c>
    </row>
    <row r="34" spans="1:16" ht="15" customHeight="1" x14ac:dyDescent="0.2">
      <c r="A34" s="120"/>
      <c r="B34" s="123"/>
      <c r="C34" s="84" t="s">
        <v>48</v>
      </c>
      <c r="D34" s="44">
        <v>100</v>
      </c>
      <c r="E34" s="44">
        <v>0</v>
      </c>
      <c r="F34" s="44">
        <v>-3626.9622800000002</v>
      </c>
      <c r="G34" s="66">
        <v>-0.102702</v>
      </c>
      <c r="H34" s="43">
        <v>40</v>
      </c>
      <c r="I34" s="44">
        <v>-8789.1828760000008</v>
      </c>
      <c r="J34" s="74">
        <v>-0.107955</v>
      </c>
      <c r="K34" s="44">
        <v>60</v>
      </c>
      <c r="L34" s="44">
        <v>-1317.389013</v>
      </c>
      <c r="M34" s="66">
        <v>-0.10005699999999999</v>
      </c>
      <c r="N34" s="43">
        <v>0</v>
      </c>
      <c r="O34" s="44">
        <v>0</v>
      </c>
      <c r="P34" s="74">
        <v>0</v>
      </c>
    </row>
    <row r="35" spans="1:16" ht="15" customHeight="1" x14ac:dyDescent="0.2">
      <c r="A35" s="120"/>
      <c r="B35" s="123"/>
      <c r="C35" s="84" t="s">
        <v>49</v>
      </c>
      <c r="D35" s="44">
        <v>-77</v>
      </c>
      <c r="E35" s="44">
        <v>0</v>
      </c>
      <c r="F35" s="44">
        <v>-11065.798801999999</v>
      </c>
      <c r="G35" s="66">
        <v>-0.12903999999999999</v>
      </c>
      <c r="H35" s="43">
        <v>-30</v>
      </c>
      <c r="I35" s="44">
        <v>-6476.5345139999999</v>
      </c>
      <c r="J35" s="74">
        <v>-0.238652</v>
      </c>
      <c r="K35" s="44">
        <v>-47</v>
      </c>
      <c r="L35" s="44">
        <v>-12857.591505</v>
      </c>
      <c r="M35" s="66">
        <v>-6.8858000000000003E-2</v>
      </c>
      <c r="N35" s="43">
        <v>0</v>
      </c>
      <c r="O35" s="44">
        <v>0</v>
      </c>
      <c r="P35" s="74">
        <v>0</v>
      </c>
    </row>
    <row r="36" spans="1:16" ht="15" customHeight="1" x14ac:dyDescent="0.2">
      <c r="A36" s="120"/>
      <c r="B36" s="123"/>
      <c r="C36" s="84" t="s">
        <v>50</v>
      </c>
      <c r="D36" s="44">
        <v>-163</v>
      </c>
      <c r="E36" s="44">
        <v>0</v>
      </c>
      <c r="F36" s="44">
        <v>-17494.080252</v>
      </c>
      <c r="G36" s="66">
        <v>-0.20515600000000001</v>
      </c>
      <c r="H36" s="43">
        <v>-80</v>
      </c>
      <c r="I36" s="44">
        <v>-10394.949592999999</v>
      </c>
      <c r="J36" s="74">
        <v>-0.29562300000000002</v>
      </c>
      <c r="K36" s="44">
        <v>-83</v>
      </c>
      <c r="L36" s="44">
        <v>-17827.131645000001</v>
      </c>
      <c r="M36" s="66">
        <v>-0.138684</v>
      </c>
      <c r="N36" s="43">
        <v>0</v>
      </c>
      <c r="O36" s="44">
        <v>0</v>
      </c>
      <c r="P36" s="74">
        <v>0</v>
      </c>
    </row>
    <row r="37" spans="1:16" ht="15" customHeight="1" x14ac:dyDescent="0.2">
      <c r="A37" s="120"/>
      <c r="B37" s="123"/>
      <c r="C37" s="84" t="s">
        <v>51</v>
      </c>
      <c r="D37" s="44">
        <v>-174</v>
      </c>
      <c r="E37" s="44">
        <v>0</v>
      </c>
      <c r="F37" s="44">
        <v>-28801.155863</v>
      </c>
      <c r="G37" s="66">
        <v>-0.224609</v>
      </c>
      <c r="H37" s="43">
        <v>-48</v>
      </c>
      <c r="I37" s="44">
        <v>-25345.855866999998</v>
      </c>
      <c r="J37" s="74">
        <v>-0.26466200000000001</v>
      </c>
      <c r="K37" s="44">
        <v>-126</v>
      </c>
      <c r="L37" s="44">
        <v>-31052.331311999998</v>
      </c>
      <c r="M37" s="66">
        <v>-0.20908599999999999</v>
      </c>
      <c r="N37" s="43">
        <v>0</v>
      </c>
      <c r="O37" s="44">
        <v>0</v>
      </c>
      <c r="P37" s="74">
        <v>0</v>
      </c>
    </row>
    <row r="38" spans="1:16" s="3" customFormat="1" ht="15" customHeight="1" x14ac:dyDescent="0.2">
      <c r="A38" s="120"/>
      <c r="B38" s="123"/>
      <c r="C38" s="84" t="s">
        <v>52</v>
      </c>
      <c r="D38" s="35">
        <v>-124</v>
      </c>
      <c r="E38" s="35">
        <v>0</v>
      </c>
      <c r="F38" s="35">
        <v>-18499.392489999998</v>
      </c>
      <c r="G38" s="68">
        <v>-0.116218</v>
      </c>
      <c r="H38" s="43">
        <v>-42</v>
      </c>
      <c r="I38" s="44">
        <v>-21729.850014</v>
      </c>
      <c r="J38" s="74">
        <v>-0.22737599999999999</v>
      </c>
      <c r="K38" s="35">
        <v>-82</v>
      </c>
      <c r="L38" s="35">
        <v>-16703.352025</v>
      </c>
      <c r="M38" s="68">
        <v>-8.1241999999999995E-2</v>
      </c>
      <c r="N38" s="43">
        <v>0</v>
      </c>
      <c r="O38" s="44">
        <v>0</v>
      </c>
      <c r="P38" s="74">
        <v>0</v>
      </c>
    </row>
    <row r="39" spans="1:16" ht="15" customHeight="1" x14ac:dyDescent="0.2">
      <c r="A39" s="120"/>
      <c r="B39" s="123"/>
      <c r="C39" s="84" t="s">
        <v>53</v>
      </c>
      <c r="D39" s="44">
        <v>-144</v>
      </c>
      <c r="E39" s="44">
        <v>0</v>
      </c>
      <c r="F39" s="44">
        <v>-23754.207115000001</v>
      </c>
      <c r="G39" s="66">
        <v>-0.259849</v>
      </c>
      <c r="H39" s="43">
        <v>-47</v>
      </c>
      <c r="I39" s="44">
        <v>-42529.254036999999</v>
      </c>
      <c r="J39" s="74">
        <v>-0.304228</v>
      </c>
      <c r="K39" s="44">
        <v>-97</v>
      </c>
      <c r="L39" s="44">
        <v>-18115.689276000001</v>
      </c>
      <c r="M39" s="66">
        <v>-0.25696999999999998</v>
      </c>
      <c r="N39" s="43">
        <v>0</v>
      </c>
      <c r="O39" s="44">
        <v>0</v>
      </c>
      <c r="P39" s="74">
        <v>0</v>
      </c>
    </row>
    <row r="40" spans="1:16" ht="15" customHeight="1" x14ac:dyDescent="0.2">
      <c r="A40" s="120"/>
      <c r="B40" s="123"/>
      <c r="C40" s="84" t="s">
        <v>54</v>
      </c>
      <c r="D40" s="44">
        <v>-116</v>
      </c>
      <c r="E40" s="44">
        <v>0</v>
      </c>
      <c r="F40" s="44">
        <v>-17957.543162999998</v>
      </c>
      <c r="G40" s="66">
        <v>-0.217276</v>
      </c>
      <c r="H40" s="43">
        <v>-34</v>
      </c>
      <c r="I40" s="44">
        <v>28834.268968</v>
      </c>
      <c r="J40" s="74">
        <v>-8.2050999999999999E-2</v>
      </c>
      <c r="K40" s="44">
        <v>-82</v>
      </c>
      <c r="L40" s="44">
        <v>-28986.611733000002</v>
      </c>
      <c r="M40" s="66">
        <v>-0.29166700000000001</v>
      </c>
      <c r="N40" s="43">
        <v>0</v>
      </c>
      <c r="O40" s="44">
        <v>0</v>
      </c>
      <c r="P40" s="74">
        <v>0</v>
      </c>
    </row>
    <row r="41" spans="1:16" ht="15" customHeight="1" x14ac:dyDescent="0.2">
      <c r="A41" s="120"/>
      <c r="B41" s="123"/>
      <c r="C41" s="84" t="s">
        <v>55</v>
      </c>
      <c r="D41" s="44">
        <v>-101</v>
      </c>
      <c r="E41" s="44">
        <v>0</v>
      </c>
      <c r="F41" s="44">
        <v>-17308.632120999999</v>
      </c>
      <c r="G41" s="66">
        <v>-0.113161</v>
      </c>
      <c r="H41" s="43">
        <v>-34</v>
      </c>
      <c r="I41" s="44">
        <v>12295.717739</v>
      </c>
      <c r="J41" s="74">
        <v>0.28947400000000001</v>
      </c>
      <c r="K41" s="44">
        <v>-67</v>
      </c>
      <c r="L41" s="44">
        <v>-30352.527658999999</v>
      </c>
      <c r="M41" s="66">
        <v>-0.279808</v>
      </c>
      <c r="N41" s="43">
        <v>0</v>
      </c>
      <c r="O41" s="44">
        <v>0</v>
      </c>
      <c r="P41" s="74">
        <v>0</v>
      </c>
    </row>
    <row r="42" spans="1:16" s="3" customFormat="1" ht="15" customHeight="1" x14ac:dyDescent="0.2">
      <c r="A42" s="120"/>
      <c r="B42" s="123"/>
      <c r="C42" s="84" t="s">
        <v>56</v>
      </c>
      <c r="D42" s="35">
        <v>-149</v>
      </c>
      <c r="E42" s="35">
        <v>0</v>
      </c>
      <c r="F42" s="35">
        <v>28127.350147000001</v>
      </c>
      <c r="G42" s="68">
        <v>-0.25849100000000003</v>
      </c>
      <c r="H42" s="43">
        <v>-52</v>
      </c>
      <c r="I42" s="44">
        <v>17051.789225</v>
      </c>
      <c r="J42" s="74">
        <v>-0.15789500000000001</v>
      </c>
      <c r="K42" s="35">
        <v>-97</v>
      </c>
      <c r="L42" s="35">
        <v>46736.722427000001</v>
      </c>
      <c r="M42" s="68">
        <v>-0.270588</v>
      </c>
      <c r="N42" s="43">
        <v>0</v>
      </c>
      <c r="O42" s="44">
        <v>0</v>
      </c>
      <c r="P42" s="74">
        <v>0</v>
      </c>
    </row>
    <row r="43" spans="1:16" s="3" customFormat="1" ht="15" customHeight="1" x14ac:dyDescent="0.2">
      <c r="A43" s="121"/>
      <c r="B43" s="124"/>
      <c r="C43" s="85" t="s">
        <v>9</v>
      </c>
      <c r="D43" s="46">
        <v>-847</v>
      </c>
      <c r="E43" s="46">
        <v>0</v>
      </c>
      <c r="F43" s="46">
        <v>-33734.670801</v>
      </c>
      <c r="G43" s="67">
        <v>-0.228994</v>
      </c>
      <c r="H43" s="87">
        <v>-306</v>
      </c>
      <c r="I43" s="46">
        <v>-27720.483843999998</v>
      </c>
      <c r="J43" s="75">
        <v>-0.23480200000000001</v>
      </c>
      <c r="K43" s="46">
        <v>-541</v>
      </c>
      <c r="L43" s="46">
        <v>-36075.728924000003</v>
      </c>
      <c r="M43" s="67">
        <v>-0.22563</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33</v>
      </c>
      <c r="E45" s="53">
        <v>0.114983</v>
      </c>
      <c r="F45" s="44">
        <v>203314.93939399999</v>
      </c>
      <c r="G45" s="66">
        <v>0.212121</v>
      </c>
      <c r="H45" s="43">
        <v>7</v>
      </c>
      <c r="I45" s="44">
        <v>235638.285714</v>
      </c>
      <c r="J45" s="74">
        <v>0.42857099999999998</v>
      </c>
      <c r="K45" s="44">
        <v>26</v>
      </c>
      <c r="L45" s="44">
        <v>194612.5</v>
      </c>
      <c r="M45" s="66">
        <v>0.15384600000000001</v>
      </c>
      <c r="N45" s="43">
        <v>0</v>
      </c>
      <c r="O45" s="44">
        <v>0</v>
      </c>
      <c r="P45" s="74">
        <v>0</v>
      </c>
    </row>
    <row r="46" spans="1:16" ht="15" customHeight="1" x14ac:dyDescent="0.2">
      <c r="A46" s="120"/>
      <c r="B46" s="123"/>
      <c r="C46" s="84" t="s">
        <v>48</v>
      </c>
      <c r="D46" s="44">
        <v>116</v>
      </c>
      <c r="E46" s="53">
        <v>0.114511</v>
      </c>
      <c r="F46" s="44">
        <v>202699.14655199999</v>
      </c>
      <c r="G46" s="66">
        <v>0.35344799999999998</v>
      </c>
      <c r="H46" s="43">
        <v>23</v>
      </c>
      <c r="I46" s="44">
        <v>196579.869565</v>
      </c>
      <c r="J46" s="74">
        <v>0.30434800000000001</v>
      </c>
      <c r="K46" s="44">
        <v>93</v>
      </c>
      <c r="L46" s="44">
        <v>204212.516129</v>
      </c>
      <c r="M46" s="66">
        <v>0.365591</v>
      </c>
      <c r="N46" s="43">
        <v>0</v>
      </c>
      <c r="O46" s="44">
        <v>0</v>
      </c>
      <c r="P46" s="74">
        <v>0</v>
      </c>
    </row>
    <row r="47" spans="1:16" ht="15" customHeight="1" x14ac:dyDescent="0.2">
      <c r="A47" s="120"/>
      <c r="B47" s="123"/>
      <c r="C47" s="84" t="s">
        <v>49</v>
      </c>
      <c r="D47" s="44">
        <v>246</v>
      </c>
      <c r="E47" s="53">
        <v>0.11994100000000001</v>
      </c>
      <c r="F47" s="44">
        <v>200679.99187</v>
      </c>
      <c r="G47" s="66">
        <v>0.31707299999999999</v>
      </c>
      <c r="H47" s="43">
        <v>63</v>
      </c>
      <c r="I47" s="44">
        <v>197414.873016</v>
      </c>
      <c r="J47" s="74">
        <v>0.31746000000000002</v>
      </c>
      <c r="K47" s="44">
        <v>183</v>
      </c>
      <c r="L47" s="44">
        <v>201804.04918</v>
      </c>
      <c r="M47" s="66">
        <v>0.31694</v>
      </c>
      <c r="N47" s="43">
        <v>0</v>
      </c>
      <c r="O47" s="44">
        <v>0</v>
      </c>
      <c r="P47" s="74">
        <v>0</v>
      </c>
    </row>
    <row r="48" spans="1:16" ht="15" customHeight="1" x14ac:dyDescent="0.2">
      <c r="A48" s="120"/>
      <c r="B48" s="123"/>
      <c r="C48" s="84" t="s">
        <v>50</v>
      </c>
      <c r="D48" s="44">
        <v>281</v>
      </c>
      <c r="E48" s="53">
        <v>9.3573000000000003E-2</v>
      </c>
      <c r="F48" s="44">
        <v>220853.907473</v>
      </c>
      <c r="G48" s="66">
        <v>0.58718899999999996</v>
      </c>
      <c r="H48" s="43">
        <v>72</v>
      </c>
      <c r="I48" s="44">
        <v>228483.27777799999</v>
      </c>
      <c r="J48" s="74">
        <v>0.63888900000000004</v>
      </c>
      <c r="K48" s="44">
        <v>209</v>
      </c>
      <c r="L48" s="44">
        <v>218225.60765600001</v>
      </c>
      <c r="M48" s="66">
        <v>0.56937800000000005</v>
      </c>
      <c r="N48" s="43">
        <v>0</v>
      </c>
      <c r="O48" s="44">
        <v>0</v>
      </c>
      <c r="P48" s="74">
        <v>0</v>
      </c>
    </row>
    <row r="49" spans="1:16" ht="15" customHeight="1" x14ac:dyDescent="0.2">
      <c r="A49" s="120"/>
      <c r="B49" s="123"/>
      <c r="C49" s="84" t="s">
        <v>51</v>
      </c>
      <c r="D49" s="44">
        <v>262</v>
      </c>
      <c r="E49" s="53">
        <v>8.6355000000000001E-2</v>
      </c>
      <c r="F49" s="44">
        <v>229058.20610700001</v>
      </c>
      <c r="G49" s="66">
        <v>0.61450400000000005</v>
      </c>
      <c r="H49" s="43">
        <v>71</v>
      </c>
      <c r="I49" s="44">
        <v>228540.88732400001</v>
      </c>
      <c r="J49" s="74">
        <v>0.61971799999999999</v>
      </c>
      <c r="K49" s="44">
        <v>191</v>
      </c>
      <c r="L49" s="44">
        <v>229250.50785299999</v>
      </c>
      <c r="M49" s="66">
        <v>0.61256500000000003</v>
      </c>
      <c r="N49" s="43">
        <v>0</v>
      </c>
      <c r="O49" s="44">
        <v>0</v>
      </c>
      <c r="P49" s="74">
        <v>0</v>
      </c>
    </row>
    <row r="50" spans="1:16" s="3" customFormat="1" ht="15" customHeight="1" x14ac:dyDescent="0.2">
      <c r="A50" s="120"/>
      <c r="B50" s="123"/>
      <c r="C50" s="84" t="s">
        <v>52</v>
      </c>
      <c r="D50" s="35">
        <v>214</v>
      </c>
      <c r="E50" s="55">
        <v>7.9613000000000003E-2</v>
      </c>
      <c r="F50" s="35">
        <v>244843.33644899999</v>
      </c>
      <c r="G50" s="68">
        <v>0.81775699999999996</v>
      </c>
      <c r="H50" s="43">
        <v>55</v>
      </c>
      <c r="I50" s="44">
        <v>220649.43636399999</v>
      </c>
      <c r="J50" s="74">
        <v>0.52727299999999999</v>
      </c>
      <c r="K50" s="35">
        <v>159</v>
      </c>
      <c r="L50" s="35">
        <v>253212.29559699999</v>
      </c>
      <c r="M50" s="68">
        <v>0.91823900000000003</v>
      </c>
      <c r="N50" s="43">
        <v>0</v>
      </c>
      <c r="O50" s="44">
        <v>0</v>
      </c>
      <c r="P50" s="74">
        <v>0</v>
      </c>
    </row>
    <row r="51" spans="1:16" ht="15" customHeight="1" x14ac:dyDescent="0.2">
      <c r="A51" s="120"/>
      <c r="B51" s="123"/>
      <c r="C51" s="84" t="s">
        <v>53</v>
      </c>
      <c r="D51" s="44">
        <v>135</v>
      </c>
      <c r="E51" s="53">
        <v>5.9028999999999998E-2</v>
      </c>
      <c r="F51" s="44">
        <v>247193.511111</v>
      </c>
      <c r="G51" s="66">
        <v>0.82222200000000001</v>
      </c>
      <c r="H51" s="43">
        <v>32</v>
      </c>
      <c r="I51" s="44">
        <v>219199.90625</v>
      </c>
      <c r="J51" s="74">
        <v>0.5625</v>
      </c>
      <c r="K51" s="44">
        <v>103</v>
      </c>
      <c r="L51" s="44">
        <v>255890.55339799999</v>
      </c>
      <c r="M51" s="66">
        <v>0.90291299999999997</v>
      </c>
      <c r="N51" s="43">
        <v>0</v>
      </c>
      <c r="O51" s="44">
        <v>0</v>
      </c>
      <c r="P51" s="74">
        <v>0</v>
      </c>
    </row>
    <row r="52" spans="1:16" ht="15" customHeight="1" x14ac:dyDescent="0.2">
      <c r="A52" s="120"/>
      <c r="B52" s="123"/>
      <c r="C52" s="84" t="s">
        <v>54</v>
      </c>
      <c r="D52" s="44">
        <v>57</v>
      </c>
      <c r="E52" s="53">
        <v>3.1737000000000001E-2</v>
      </c>
      <c r="F52" s="44">
        <v>253532.85964899999</v>
      </c>
      <c r="G52" s="66">
        <v>0.66666700000000001</v>
      </c>
      <c r="H52" s="43">
        <v>12</v>
      </c>
      <c r="I52" s="44">
        <v>271458.5</v>
      </c>
      <c r="J52" s="74">
        <v>0.5</v>
      </c>
      <c r="K52" s="44">
        <v>45</v>
      </c>
      <c r="L52" s="44">
        <v>248752.68888900001</v>
      </c>
      <c r="M52" s="66">
        <v>0.71111100000000005</v>
      </c>
      <c r="N52" s="43">
        <v>0</v>
      </c>
      <c r="O52" s="44">
        <v>0</v>
      </c>
      <c r="P52" s="74">
        <v>0</v>
      </c>
    </row>
    <row r="53" spans="1:16" ht="15" customHeight="1" x14ac:dyDescent="0.2">
      <c r="A53" s="120"/>
      <c r="B53" s="123"/>
      <c r="C53" s="84" t="s">
        <v>55</v>
      </c>
      <c r="D53" s="44">
        <v>15</v>
      </c>
      <c r="E53" s="53">
        <v>1.1398E-2</v>
      </c>
      <c r="F53" s="44">
        <v>308291.13333300001</v>
      </c>
      <c r="G53" s="66">
        <v>0.8</v>
      </c>
      <c r="H53" s="43">
        <v>2</v>
      </c>
      <c r="I53" s="44">
        <v>219960</v>
      </c>
      <c r="J53" s="74">
        <v>0</v>
      </c>
      <c r="K53" s="44">
        <v>13</v>
      </c>
      <c r="L53" s="44">
        <v>321880.53846200003</v>
      </c>
      <c r="M53" s="66">
        <v>0.92307700000000004</v>
      </c>
      <c r="N53" s="43">
        <v>0</v>
      </c>
      <c r="O53" s="44">
        <v>0</v>
      </c>
      <c r="P53" s="74">
        <v>0</v>
      </c>
    </row>
    <row r="54" spans="1:16" s="3" customFormat="1" ht="15" customHeight="1" x14ac:dyDescent="0.2">
      <c r="A54" s="120"/>
      <c r="B54" s="123"/>
      <c r="C54" s="84" t="s">
        <v>56</v>
      </c>
      <c r="D54" s="35">
        <v>6</v>
      </c>
      <c r="E54" s="55">
        <v>3.0409999999999999E-3</v>
      </c>
      <c r="F54" s="35">
        <v>298165</v>
      </c>
      <c r="G54" s="68">
        <v>0.33333299999999999</v>
      </c>
      <c r="H54" s="43">
        <v>2</v>
      </c>
      <c r="I54" s="44">
        <v>298845</v>
      </c>
      <c r="J54" s="74">
        <v>0</v>
      </c>
      <c r="K54" s="35">
        <v>4</v>
      </c>
      <c r="L54" s="35">
        <v>297825</v>
      </c>
      <c r="M54" s="68">
        <v>0.5</v>
      </c>
      <c r="N54" s="43">
        <v>0</v>
      </c>
      <c r="O54" s="44">
        <v>0</v>
      </c>
      <c r="P54" s="74">
        <v>0</v>
      </c>
    </row>
    <row r="55" spans="1:16" s="3" customFormat="1" ht="15" customHeight="1" x14ac:dyDescent="0.2">
      <c r="A55" s="121"/>
      <c r="B55" s="124"/>
      <c r="C55" s="85" t="s">
        <v>9</v>
      </c>
      <c r="D55" s="46">
        <v>1365</v>
      </c>
      <c r="E55" s="54">
        <v>7.0060999999999998E-2</v>
      </c>
      <c r="F55" s="46">
        <v>225857.361172</v>
      </c>
      <c r="G55" s="67">
        <v>0.57875500000000002</v>
      </c>
      <c r="H55" s="87">
        <v>339</v>
      </c>
      <c r="I55" s="46">
        <v>220443.566372</v>
      </c>
      <c r="J55" s="75">
        <v>0.510324</v>
      </c>
      <c r="K55" s="46">
        <v>1026</v>
      </c>
      <c r="L55" s="46">
        <v>227646.12963000001</v>
      </c>
      <c r="M55" s="67">
        <v>0.60136500000000004</v>
      </c>
      <c r="N55" s="87">
        <v>0</v>
      </c>
      <c r="O55" s="46">
        <v>0</v>
      </c>
      <c r="P55" s="75">
        <v>0</v>
      </c>
    </row>
    <row r="56" spans="1:16" ht="15" customHeight="1" x14ac:dyDescent="0.2">
      <c r="A56" s="119">
        <v>5</v>
      </c>
      <c r="B56" s="122" t="s">
        <v>60</v>
      </c>
      <c r="C56" s="84" t="s">
        <v>46</v>
      </c>
      <c r="D56" s="44">
        <v>35</v>
      </c>
      <c r="E56" s="53">
        <v>1</v>
      </c>
      <c r="F56" s="44">
        <v>78704.800000000003</v>
      </c>
      <c r="G56" s="66">
        <v>8.5713999999999999E-2</v>
      </c>
      <c r="H56" s="43">
        <v>6</v>
      </c>
      <c r="I56" s="44">
        <v>41421.833333000002</v>
      </c>
      <c r="J56" s="74">
        <v>0.16666700000000001</v>
      </c>
      <c r="K56" s="44">
        <v>29</v>
      </c>
      <c r="L56" s="44">
        <v>86418.517240999994</v>
      </c>
      <c r="M56" s="66">
        <v>6.8966E-2</v>
      </c>
      <c r="N56" s="43">
        <v>0</v>
      </c>
      <c r="O56" s="44">
        <v>0</v>
      </c>
      <c r="P56" s="74">
        <v>0</v>
      </c>
    </row>
    <row r="57" spans="1:16" ht="15" customHeight="1" x14ac:dyDescent="0.2">
      <c r="A57" s="120"/>
      <c r="B57" s="123"/>
      <c r="C57" s="84" t="s">
        <v>47</v>
      </c>
      <c r="D57" s="44">
        <v>287</v>
      </c>
      <c r="E57" s="53">
        <v>1</v>
      </c>
      <c r="F57" s="44">
        <v>167655.11846699999</v>
      </c>
      <c r="G57" s="66">
        <v>9.4076999999999994E-2</v>
      </c>
      <c r="H57" s="43">
        <v>68</v>
      </c>
      <c r="I57" s="44">
        <v>177095.220588</v>
      </c>
      <c r="J57" s="74">
        <v>0.117647</v>
      </c>
      <c r="K57" s="44">
        <v>219</v>
      </c>
      <c r="L57" s="44">
        <v>164723.945205</v>
      </c>
      <c r="M57" s="66">
        <v>8.6758000000000002E-2</v>
      </c>
      <c r="N57" s="43">
        <v>0</v>
      </c>
      <c r="O57" s="44">
        <v>0</v>
      </c>
      <c r="P57" s="74">
        <v>0</v>
      </c>
    </row>
    <row r="58" spans="1:16" ht="15" customHeight="1" x14ac:dyDescent="0.2">
      <c r="A58" s="120"/>
      <c r="B58" s="123"/>
      <c r="C58" s="84" t="s">
        <v>48</v>
      </c>
      <c r="D58" s="44">
        <v>1013</v>
      </c>
      <c r="E58" s="53">
        <v>1</v>
      </c>
      <c r="F58" s="44">
        <v>188638.56762099999</v>
      </c>
      <c r="G58" s="66">
        <v>0.235933</v>
      </c>
      <c r="H58" s="43">
        <v>298</v>
      </c>
      <c r="I58" s="44">
        <v>186314.107383</v>
      </c>
      <c r="J58" s="74">
        <v>0.20805399999999999</v>
      </c>
      <c r="K58" s="44">
        <v>715</v>
      </c>
      <c r="L58" s="44">
        <v>189607.36363599999</v>
      </c>
      <c r="M58" s="66">
        <v>0.24755199999999999</v>
      </c>
      <c r="N58" s="43">
        <v>0</v>
      </c>
      <c r="O58" s="44">
        <v>0</v>
      </c>
      <c r="P58" s="74">
        <v>0</v>
      </c>
    </row>
    <row r="59" spans="1:16" ht="15" customHeight="1" x14ac:dyDescent="0.2">
      <c r="A59" s="120"/>
      <c r="B59" s="123"/>
      <c r="C59" s="84" t="s">
        <v>49</v>
      </c>
      <c r="D59" s="44">
        <v>2051</v>
      </c>
      <c r="E59" s="53">
        <v>1</v>
      </c>
      <c r="F59" s="44">
        <v>195665.63091199999</v>
      </c>
      <c r="G59" s="66">
        <v>0.29741600000000001</v>
      </c>
      <c r="H59" s="43">
        <v>694</v>
      </c>
      <c r="I59" s="44">
        <v>202886.648415</v>
      </c>
      <c r="J59" s="74">
        <v>0.34005800000000003</v>
      </c>
      <c r="K59" s="44">
        <v>1357</v>
      </c>
      <c r="L59" s="44">
        <v>191972.64185700001</v>
      </c>
      <c r="M59" s="66">
        <v>0.27560800000000002</v>
      </c>
      <c r="N59" s="43">
        <v>0</v>
      </c>
      <c r="O59" s="44">
        <v>0</v>
      </c>
      <c r="P59" s="74">
        <v>0</v>
      </c>
    </row>
    <row r="60" spans="1:16" ht="15" customHeight="1" x14ac:dyDescent="0.2">
      <c r="A60" s="120"/>
      <c r="B60" s="123"/>
      <c r="C60" s="84" t="s">
        <v>50</v>
      </c>
      <c r="D60" s="44">
        <v>3003</v>
      </c>
      <c r="E60" s="53">
        <v>1</v>
      </c>
      <c r="F60" s="44">
        <v>221654.118548</v>
      </c>
      <c r="G60" s="66">
        <v>0.491508</v>
      </c>
      <c r="H60" s="43">
        <v>942</v>
      </c>
      <c r="I60" s="44">
        <v>227017.34182599999</v>
      </c>
      <c r="J60" s="74">
        <v>0.50106200000000001</v>
      </c>
      <c r="K60" s="44">
        <v>2061</v>
      </c>
      <c r="L60" s="44">
        <v>219202.80543400001</v>
      </c>
      <c r="M60" s="66">
        <v>0.48714200000000002</v>
      </c>
      <c r="N60" s="43">
        <v>0</v>
      </c>
      <c r="O60" s="44">
        <v>0</v>
      </c>
      <c r="P60" s="74">
        <v>0</v>
      </c>
    </row>
    <row r="61" spans="1:16" ht="15" customHeight="1" x14ac:dyDescent="0.2">
      <c r="A61" s="120"/>
      <c r="B61" s="123"/>
      <c r="C61" s="84" t="s">
        <v>51</v>
      </c>
      <c r="D61" s="44">
        <v>3034</v>
      </c>
      <c r="E61" s="53">
        <v>1</v>
      </c>
      <c r="F61" s="44">
        <v>244996.638431</v>
      </c>
      <c r="G61" s="66">
        <v>0.67897200000000002</v>
      </c>
      <c r="H61" s="43">
        <v>1010</v>
      </c>
      <c r="I61" s="44">
        <v>245166.25049499999</v>
      </c>
      <c r="J61" s="74">
        <v>0.60792100000000004</v>
      </c>
      <c r="K61" s="44">
        <v>2024</v>
      </c>
      <c r="L61" s="44">
        <v>244912</v>
      </c>
      <c r="M61" s="66">
        <v>0.71442700000000003</v>
      </c>
      <c r="N61" s="43">
        <v>0</v>
      </c>
      <c r="O61" s="44">
        <v>0</v>
      </c>
      <c r="P61" s="74">
        <v>0</v>
      </c>
    </row>
    <row r="62" spans="1:16" s="3" customFormat="1" ht="15" customHeight="1" x14ac:dyDescent="0.2">
      <c r="A62" s="120"/>
      <c r="B62" s="123"/>
      <c r="C62" s="84" t="s">
        <v>52</v>
      </c>
      <c r="D62" s="35">
        <v>2688</v>
      </c>
      <c r="E62" s="55">
        <v>1</v>
      </c>
      <c r="F62" s="35">
        <v>262253.40067</v>
      </c>
      <c r="G62" s="68">
        <v>0.84858599999999995</v>
      </c>
      <c r="H62" s="43">
        <v>913</v>
      </c>
      <c r="I62" s="44">
        <v>240130.92880600001</v>
      </c>
      <c r="J62" s="74">
        <v>0.53669199999999995</v>
      </c>
      <c r="K62" s="35">
        <v>1775</v>
      </c>
      <c r="L62" s="35">
        <v>273632.45239400002</v>
      </c>
      <c r="M62" s="68">
        <v>1.0090140000000001</v>
      </c>
      <c r="N62" s="43">
        <v>0</v>
      </c>
      <c r="O62" s="44">
        <v>0</v>
      </c>
      <c r="P62" s="74">
        <v>0</v>
      </c>
    </row>
    <row r="63" spans="1:16" ht="15" customHeight="1" x14ac:dyDescent="0.2">
      <c r="A63" s="120"/>
      <c r="B63" s="123"/>
      <c r="C63" s="84" t="s">
        <v>53</v>
      </c>
      <c r="D63" s="44">
        <v>2287</v>
      </c>
      <c r="E63" s="53">
        <v>1</v>
      </c>
      <c r="F63" s="44">
        <v>271551.66725</v>
      </c>
      <c r="G63" s="66">
        <v>0.89855700000000005</v>
      </c>
      <c r="H63" s="43">
        <v>703</v>
      </c>
      <c r="I63" s="44">
        <v>247231.64011400001</v>
      </c>
      <c r="J63" s="74">
        <v>0.559033</v>
      </c>
      <c r="K63" s="44">
        <v>1584</v>
      </c>
      <c r="L63" s="44">
        <v>282345.21464600001</v>
      </c>
      <c r="M63" s="66">
        <v>1.049242</v>
      </c>
      <c r="N63" s="43">
        <v>0</v>
      </c>
      <c r="O63" s="44">
        <v>0</v>
      </c>
      <c r="P63" s="74">
        <v>0</v>
      </c>
    </row>
    <row r="64" spans="1:16" ht="15" customHeight="1" x14ac:dyDescent="0.2">
      <c r="A64" s="120"/>
      <c r="B64" s="123"/>
      <c r="C64" s="84" t="s">
        <v>54</v>
      </c>
      <c r="D64" s="44">
        <v>1796</v>
      </c>
      <c r="E64" s="53">
        <v>1</v>
      </c>
      <c r="F64" s="44">
        <v>263586.46659199998</v>
      </c>
      <c r="G64" s="66">
        <v>0.75</v>
      </c>
      <c r="H64" s="43">
        <v>563</v>
      </c>
      <c r="I64" s="44">
        <v>225728.07815300001</v>
      </c>
      <c r="J64" s="74">
        <v>0.321492</v>
      </c>
      <c r="K64" s="44">
        <v>1233</v>
      </c>
      <c r="L64" s="44">
        <v>280872.98134599999</v>
      </c>
      <c r="M64" s="66">
        <v>0.94566099999999997</v>
      </c>
      <c r="N64" s="43">
        <v>0</v>
      </c>
      <c r="O64" s="44">
        <v>0</v>
      </c>
      <c r="P64" s="74">
        <v>0</v>
      </c>
    </row>
    <row r="65" spans="1:16" ht="15" customHeight="1" x14ac:dyDescent="0.2">
      <c r="A65" s="120"/>
      <c r="B65" s="123"/>
      <c r="C65" s="84" t="s">
        <v>55</v>
      </c>
      <c r="D65" s="44">
        <v>1316</v>
      </c>
      <c r="E65" s="53">
        <v>1</v>
      </c>
      <c r="F65" s="44">
        <v>278142.20972599997</v>
      </c>
      <c r="G65" s="66">
        <v>0.64057799999999998</v>
      </c>
      <c r="H65" s="43">
        <v>431</v>
      </c>
      <c r="I65" s="44">
        <v>240334.331787</v>
      </c>
      <c r="J65" s="74">
        <v>0.243619</v>
      </c>
      <c r="K65" s="44">
        <v>885</v>
      </c>
      <c r="L65" s="44">
        <v>296554.859887</v>
      </c>
      <c r="M65" s="66">
        <v>0.83389800000000003</v>
      </c>
      <c r="N65" s="43">
        <v>0</v>
      </c>
      <c r="O65" s="44">
        <v>0</v>
      </c>
      <c r="P65" s="74">
        <v>0</v>
      </c>
    </row>
    <row r="66" spans="1:16" s="3" customFormat="1" ht="15" customHeight="1" x14ac:dyDescent="0.2">
      <c r="A66" s="120"/>
      <c r="B66" s="123"/>
      <c r="C66" s="84" t="s">
        <v>56</v>
      </c>
      <c r="D66" s="35">
        <v>1973</v>
      </c>
      <c r="E66" s="55">
        <v>1</v>
      </c>
      <c r="F66" s="35">
        <v>285323.87531700003</v>
      </c>
      <c r="G66" s="68">
        <v>0.419159</v>
      </c>
      <c r="H66" s="43">
        <v>758</v>
      </c>
      <c r="I66" s="44">
        <v>237250.06068600001</v>
      </c>
      <c r="J66" s="74">
        <v>0.10026400000000001</v>
      </c>
      <c r="K66" s="35">
        <v>1215</v>
      </c>
      <c r="L66" s="35">
        <v>315315.60493799997</v>
      </c>
      <c r="M66" s="68">
        <v>0.61810699999999996</v>
      </c>
      <c r="N66" s="43">
        <v>0</v>
      </c>
      <c r="O66" s="44">
        <v>0</v>
      </c>
      <c r="P66" s="74">
        <v>0</v>
      </c>
    </row>
    <row r="67" spans="1:16" s="3" customFormat="1" ht="15" customHeight="1" x14ac:dyDescent="0.2">
      <c r="A67" s="121"/>
      <c r="B67" s="124"/>
      <c r="C67" s="85" t="s">
        <v>9</v>
      </c>
      <c r="D67" s="46">
        <v>19483</v>
      </c>
      <c r="E67" s="54">
        <v>1</v>
      </c>
      <c r="F67" s="46">
        <v>245371.664323</v>
      </c>
      <c r="G67" s="67">
        <v>0.60401400000000005</v>
      </c>
      <c r="H67" s="87">
        <v>6386</v>
      </c>
      <c r="I67" s="46">
        <v>230759.80660800001</v>
      </c>
      <c r="J67" s="75">
        <v>0.41309099999999999</v>
      </c>
      <c r="K67" s="46">
        <v>13097</v>
      </c>
      <c r="L67" s="46">
        <v>252496.29770200001</v>
      </c>
      <c r="M67" s="67">
        <v>0.697106</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520" priority="30" operator="notEqual">
      <formula>H8+K8+N8</formula>
    </cfRule>
  </conditionalFormatting>
  <conditionalFormatting sqref="D20:D30">
    <cfRule type="cellIs" dxfId="519" priority="29" operator="notEqual">
      <formula>H20+K20+N20</formula>
    </cfRule>
  </conditionalFormatting>
  <conditionalFormatting sqref="D32:D42">
    <cfRule type="cellIs" dxfId="518" priority="28" operator="notEqual">
      <formula>H32+K32+N32</formula>
    </cfRule>
  </conditionalFormatting>
  <conditionalFormatting sqref="D44:D54">
    <cfRule type="cellIs" dxfId="517" priority="27" operator="notEqual">
      <formula>H44+K44+N44</formula>
    </cfRule>
  </conditionalFormatting>
  <conditionalFormatting sqref="D56:D66">
    <cfRule type="cellIs" dxfId="516" priority="26" operator="notEqual">
      <formula>H56+K56+N56</formula>
    </cfRule>
  </conditionalFormatting>
  <conditionalFormatting sqref="D19">
    <cfRule type="cellIs" dxfId="515" priority="25" operator="notEqual">
      <formula>SUM(D8:D18)</formula>
    </cfRule>
  </conditionalFormatting>
  <conditionalFormatting sqref="D31">
    <cfRule type="cellIs" dxfId="514" priority="24" operator="notEqual">
      <formula>H31+K31+N31</formula>
    </cfRule>
  </conditionalFormatting>
  <conditionalFormatting sqref="D31">
    <cfRule type="cellIs" dxfId="513" priority="23" operator="notEqual">
      <formula>SUM(D20:D30)</formula>
    </cfRule>
  </conditionalFormatting>
  <conditionalFormatting sqref="D43">
    <cfRule type="cellIs" dxfId="512" priority="22" operator="notEqual">
      <formula>H43+K43+N43</formula>
    </cfRule>
  </conditionalFormatting>
  <conditionalFormatting sqref="D43">
    <cfRule type="cellIs" dxfId="511" priority="21" operator="notEqual">
      <formula>SUM(D32:D42)</formula>
    </cfRule>
  </conditionalFormatting>
  <conditionalFormatting sqref="D55">
    <cfRule type="cellIs" dxfId="510" priority="20" operator="notEqual">
      <formula>H55+K55+N55</formula>
    </cfRule>
  </conditionalFormatting>
  <conditionalFormatting sqref="D55">
    <cfRule type="cellIs" dxfId="509" priority="19" operator="notEqual">
      <formula>SUM(D44:D54)</formula>
    </cfRule>
  </conditionalFormatting>
  <conditionalFormatting sqref="D67">
    <cfRule type="cellIs" dxfId="508" priority="18" operator="notEqual">
      <formula>H67+K67+N67</formula>
    </cfRule>
  </conditionalFormatting>
  <conditionalFormatting sqref="D67">
    <cfRule type="cellIs" dxfId="507" priority="17" operator="notEqual">
      <formula>SUM(D56:D66)</formula>
    </cfRule>
  </conditionalFormatting>
  <conditionalFormatting sqref="H19">
    <cfRule type="cellIs" dxfId="506" priority="16" operator="notEqual">
      <formula>SUM(H8:H18)</formula>
    </cfRule>
  </conditionalFormatting>
  <conditionalFormatting sqref="K19">
    <cfRule type="cellIs" dxfId="505" priority="15" operator="notEqual">
      <formula>SUM(K8:K18)</formula>
    </cfRule>
  </conditionalFormatting>
  <conditionalFormatting sqref="N19">
    <cfRule type="cellIs" dxfId="504" priority="14" operator="notEqual">
      <formula>SUM(N8:N18)</formula>
    </cfRule>
  </conditionalFormatting>
  <conditionalFormatting sqref="H31">
    <cfRule type="cellIs" dxfId="503" priority="13" operator="notEqual">
      <formula>SUM(H20:H30)</formula>
    </cfRule>
  </conditionalFormatting>
  <conditionalFormatting sqref="K31">
    <cfRule type="cellIs" dxfId="502" priority="12" operator="notEqual">
      <formula>SUM(K20:K30)</formula>
    </cfRule>
  </conditionalFormatting>
  <conditionalFormatting sqref="N31">
    <cfRule type="cellIs" dxfId="501" priority="11" operator="notEqual">
      <formula>SUM(N20:N30)</formula>
    </cfRule>
  </conditionalFormatting>
  <conditionalFormatting sqref="H43">
    <cfRule type="cellIs" dxfId="500" priority="10" operator="notEqual">
      <formula>SUM(H32:H42)</formula>
    </cfRule>
  </conditionalFormatting>
  <conditionalFormatting sqref="K43">
    <cfRule type="cellIs" dxfId="499" priority="9" operator="notEqual">
      <formula>SUM(K32:K42)</formula>
    </cfRule>
  </conditionalFormatting>
  <conditionalFormatting sqref="N43">
    <cfRule type="cellIs" dxfId="498" priority="8" operator="notEqual">
      <formula>SUM(N32:N42)</formula>
    </cfRule>
  </conditionalFormatting>
  <conditionalFormatting sqref="H55">
    <cfRule type="cellIs" dxfId="497" priority="7" operator="notEqual">
      <formula>SUM(H44:H54)</formula>
    </cfRule>
  </conditionalFormatting>
  <conditionalFormatting sqref="K55">
    <cfRule type="cellIs" dxfId="496" priority="6" operator="notEqual">
      <formula>SUM(K44:K54)</formula>
    </cfRule>
  </conditionalFormatting>
  <conditionalFormatting sqref="N55">
    <cfRule type="cellIs" dxfId="495" priority="5" operator="notEqual">
      <formula>SUM(N44:N54)</formula>
    </cfRule>
  </conditionalFormatting>
  <conditionalFormatting sqref="H67">
    <cfRule type="cellIs" dxfId="494" priority="4" operator="notEqual">
      <formula>SUM(H56:H66)</formula>
    </cfRule>
  </conditionalFormatting>
  <conditionalFormatting sqref="K67">
    <cfRule type="cellIs" dxfId="493" priority="3" operator="notEqual">
      <formula>SUM(K56:K66)</formula>
    </cfRule>
  </conditionalFormatting>
  <conditionalFormatting sqref="N67">
    <cfRule type="cellIs" dxfId="492" priority="2" operator="notEqual">
      <formula>SUM(N56:N66)</formula>
    </cfRule>
  </conditionalFormatting>
  <conditionalFormatting sqref="D32:D43">
    <cfRule type="cellIs" dxfId="49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63</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15</v>
      </c>
      <c r="E8" s="53">
        <v>0.20547899999999999</v>
      </c>
      <c r="F8" s="44">
        <v>89799.94872</v>
      </c>
      <c r="G8" s="66">
        <v>0.2</v>
      </c>
      <c r="H8" s="43">
        <v>8</v>
      </c>
      <c r="I8" s="44">
        <v>117030.25145</v>
      </c>
      <c r="J8" s="74">
        <v>0.375</v>
      </c>
      <c r="K8" s="44">
        <v>7</v>
      </c>
      <c r="L8" s="44">
        <v>58679.602744000003</v>
      </c>
      <c r="M8" s="66">
        <v>0</v>
      </c>
      <c r="N8" s="43">
        <v>0</v>
      </c>
      <c r="O8" s="44">
        <v>0</v>
      </c>
      <c r="P8" s="74">
        <v>0</v>
      </c>
    </row>
    <row r="9" spans="1:16" ht="15" customHeight="1" x14ac:dyDescent="0.2">
      <c r="A9" s="120"/>
      <c r="B9" s="123"/>
      <c r="C9" s="84" t="s">
        <v>47</v>
      </c>
      <c r="D9" s="44">
        <v>106</v>
      </c>
      <c r="E9" s="53">
        <v>0.17207800000000001</v>
      </c>
      <c r="F9" s="44">
        <v>122286.42060100001</v>
      </c>
      <c r="G9" s="66">
        <v>9.4339999999999993E-2</v>
      </c>
      <c r="H9" s="43">
        <v>29</v>
      </c>
      <c r="I9" s="44">
        <v>123590.40298699999</v>
      </c>
      <c r="J9" s="74">
        <v>3.4483E-2</v>
      </c>
      <c r="K9" s="44">
        <v>77</v>
      </c>
      <c r="L9" s="44">
        <v>121795.310352</v>
      </c>
      <c r="M9" s="66">
        <v>0.116883</v>
      </c>
      <c r="N9" s="43">
        <v>0</v>
      </c>
      <c r="O9" s="44">
        <v>0</v>
      </c>
      <c r="P9" s="74">
        <v>0</v>
      </c>
    </row>
    <row r="10" spans="1:16" ht="15" customHeight="1" x14ac:dyDescent="0.2">
      <c r="A10" s="120"/>
      <c r="B10" s="123"/>
      <c r="C10" s="84" t="s">
        <v>48</v>
      </c>
      <c r="D10" s="44">
        <v>501</v>
      </c>
      <c r="E10" s="53">
        <v>0.13744899999999999</v>
      </c>
      <c r="F10" s="44">
        <v>154692.872382</v>
      </c>
      <c r="G10" s="66">
        <v>0.201597</v>
      </c>
      <c r="H10" s="43">
        <v>180</v>
      </c>
      <c r="I10" s="44">
        <v>159931.03417900001</v>
      </c>
      <c r="J10" s="74">
        <v>0.25555600000000001</v>
      </c>
      <c r="K10" s="44">
        <v>321</v>
      </c>
      <c r="L10" s="44">
        <v>151755.58539299999</v>
      </c>
      <c r="M10" s="66">
        <v>0.17133999999999999</v>
      </c>
      <c r="N10" s="43">
        <v>0</v>
      </c>
      <c r="O10" s="44">
        <v>0</v>
      </c>
      <c r="P10" s="74">
        <v>0</v>
      </c>
    </row>
    <row r="11" spans="1:16" ht="15" customHeight="1" x14ac:dyDescent="0.2">
      <c r="A11" s="120"/>
      <c r="B11" s="123"/>
      <c r="C11" s="84" t="s">
        <v>49</v>
      </c>
      <c r="D11" s="44">
        <v>895</v>
      </c>
      <c r="E11" s="53">
        <v>0.108524</v>
      </c>
      <c r="F11" s="44">
        <v>180563.54571400001</v>
      </c>
      <c r="G11" s="66">
        <v>0.36536299999999999</v>
      </c>
      <c r="H11" s="43">
        <v>297</v>
      </c>
      <c r="I11" s="44">
        <v>181334.15544199999</v>
      </c>
      <c r="J11" s="74">
        <v>0.40404000000000001</v>
      </c>
      <c r="K11" s="44">
        <v>598</v>
      </c>
      <c r="L11" s="44">
        <v>180180.81813900001</v>
      </c>
      <c r="M11" s="66">
        <v>0.34615400000000002</v>
      </c>
      <c r="N11" s="43">
        <v>0</v>
      </c>
      <c r="O11" s="44">
        <v>0</v>
      </c>
      <c r="P11" s="74">
        <v>0</v>
      </c>
    </row>
    <row r="12" spans="1:16" ht="15" customHeight="1" x14ac:dyDescent="0.2">
      <c r="A12" s="120"/>
      <c r="B12" s="123"/>
      <c r="C12" s="84" t="s">
        <v>50</v>
      </c>
      <c r="D12" s="44">
        <v>1009</v>
      </c>
      <c r="E12" s="53">
        <v>9.4148999999999997E-2</v>
      </c>
      <c r="F12" s="44">
        <v>205019.68148900001</v>
      </c>
      <c r="G12" s="66">
        <v>0.59762099999999996</v>
      </c>
      <c r="H12" s="43">
        <v>353</v>
      </c>
      <c r="I12" s="44">
        <v>201176.74368099999</v>
      </c>
      <c r="J12" s="74">
        <v>0.532578</v>
      </c>
      <c r="K12" s="44">
        <v>656</v>
      </c>
      <c r="L12" s="44">
        <v>207087.60381599999</v>
      </c>
      <c r="M12" s="66">
        <v>0.63262200000000002</v>
      </c>
      <c r="N12" s="43">
        <v>0</v>
      </c>
      <c r="O12" s="44">
        <v>0</v>
      </c>
      <c r="P12" s="74">
        <v>0</v>
      </c>
    </row>
    <row r="13" spans="1:16" ht="15" customHeight="1" x14ac:dyDescent="0.2">
      <c r="A13" s="120"/>
      <c r="B13" s="123"/>
      <c r="C13" s="84" t="s">
        <v>51</v>
      </c>
      <c r="D13" s="44">
        <v>783</v>
      </c>
      <c r="E13" s="53">
        <v>8.3565E-2</v>
      </c>
      <c r="F13" s="44">
        <v>223188.586075</v>
      </c>
      <c r="G13" s="66">
        <v>0.75095800000000001</v>
      </c>
      <c r="H13" s="43">
        <v>253</v>
      </c>
      <c r="I13" s="44">
        <v>212270.15693500001</v>
      </c>
      <c r="J13" s="74">
        <v>0.54150200000000004</v>
      </c>
      <c r="K13" s="44">
        <v>530</v>
      </c>
      <c r="L13" s="44">
        <v>228400.59092799999</v>
      </c>
      <c r="M13" s="66">
        <v>0.850943</v>
      </c>
      <c r="N13" s="43">
        <v>0</v>
      </c>
      <c r="O13" s="44">
        <v>0</v>
      </c>
      <c r="P13" s="74">
        <v>0</v>
      </c>
    </row>
    <row r="14" spans="1:16" s="3" customFormat="1" ht="15" customHeight="1" x14ac:dyDescent="0.2">
      <c r="A14" s="120"/>
      <c r="B14" s="123"/>
      <c r="C14" s="84" t="s">
        <v>52</v>
      </c>
      <c r="D14" s="35">
        <v>607</v>
      </c>
      <c r="E14" s="55">
        <v>7.2572999999999999E-2</v>
      </c>
      <c r="F14" s="35">
        <v>238089.73436900001</v>
      </c>
      <c r="G14" s="68">
        <v>0.889621</v>
      </c>
      <c r="H14" s="43">
        <v>167</v>
      </c>
      <c r="I14" s="44">
        <v>209548.282611</v>
      </c>
      <c r="J14" s="74">
        <v>0.46706599999999998</v>
      </c>
      <c r="K14" s="35">
        <v>440</v>
      </c>
      <c r="L14" s="35">
        <v>248922.51264900001</v>
      </c>
      <c r="M14" s="68">
        <v>1.05</v>
      </c>
      <c r="N14" s="43">
        <v>0</v>
      </c>
      <c r="O14" s="44">
        <v>0</v>
      </c>
      <c r="P14" s="74">
        <v>0</v>
      </c>
    </row>
    <row r="15" spans="1:16" ht="15" customHeight="1" x14ac:dyDescent="0.2">
      <c r="A15" s="120"/>
      <c r="B15" s="123"/>
      <c r="C15" s="84" t="s">
        <v>53</v>
      </c>
      <c r="D15" s="44">
        <v>527</v>
      </c>
      <c r="E15" s="53">
        <v>6.9005999999999998E-2</v>
      </c>
      <c r="F15" s="44">
        <v>234410.90323299999</v>
      </c>
      <c r="G15" s="66">
        <v>0.79127099999999995</v>
      </c>
      <c r="H15" s="43">
        <v>161</v>
      </c>
      <c r="I15" s="44">
        <v>205007.66160399999</v>
      </c>
      <c r="J15" s="74">
        <v>0.465839</v>
      </c>
      <c r="K15" s="44">
        <v>366</v>
      </c>
      <c r="L15" s="44">
        <v>247345.11608099999</v>
      </c>
      <c r="M15" s="66">
        <v>0.93442599999999998</v>
      </c>
      <c r="N15" s="43">
        <v>0</v>
      </c>
      <c r="O15" s="44">
        <v>0</v>
      </c>
      <c r="P15" s="74">
        <v>0</v>
      </c>
    </row>
    <row r="16" spans="1:16" ht="15" customHeight="1" x14ac:dyDescent="0.2">
      <c r="A16" s="120"/>
      <c r="B16" s="123"/>
      <c r="C16" s="84" t="s">
        <v>54</v>
      </c>
      <c r="D16" s="44">
        <v>407</v>
      </c>
      <c r="E16" s="53">
        <v>7.2163000000000005E-2</v>
      </c>
      <c r="F16" s="44">
        <v>240072.29520299999</v>
      </c>
      <c r="G16" s="66">
        <v>0.77886999999999995</v>
      </c>
      <c r="H16" s="43">
        <v>101</v>
      </c>
      <c r="I16" s="44">
        <v>203965.996594</v>
      </c>
      <c r="J16" s="74">
        <v>0.316832</v>
      </c>
      <c r="K16" s="44">
        <v>306</v>
      </c>
      <c r="L16" s="44">
        <v>251989.73363199999</v>
      </c>
      <c r="M16" s="66">
        <v>0.93137300000000001</v>
      </c>
      <c r="N16" s="43">
        <v>0</v>
      </c>
      <c r="O16" s="44">
        <v>0</v>
      </c>
      <c r="P16" s="74">
        <v>0</v>
      </c>
    </row>
    <row r="17" spans="1:16" ht="15" customHeight="1" x14ac:dyDescent="0.2">
      <c r="A17" s="120"/>
      <c r="B17" s="123"/>
      <c r="C17" s="84" t="s">
        <v>55</v>
      </c>
      <c r="D17" s="44">
        <v>397</v>
      </c>
      <c r="E17" s="53">
        <v>9.0145000000000003E-2</v>
      </c>
      <c r="F17" s="44">
        <v>239038.9209</v>
      </c>
      <c r="G17" s="66">
        <v>0.69017600000000001</v>
      </c>
      <c r="H17" s="43">
        <v>111</v>
      </c>
      <c r="I17" s="44">
        <v>208817.20883700001</v>
      </c>
      <c r="J17" s="74">
        <v>0.189189</v>
      </c>
      <c r="K17" s="44">
        <v>286</v>
      </c>
      <c r="L17" s="44">
        <v>250768.326631</v>
      </c>
      <c r="M17" s="66">
        <v>0.88461500000000004</v>
      </c>
      <c r="N17" s="43">
        <v>0</v>
      </c>
      <c r="O17" s="44">
        <v>0</v>
      </c>
      <c r="P17" s="74">
        <v>0</v>
      </c>
    </row>
    <row r="18" spans="1:16" s="3" customFormat="1" ht="15" customHeight="1" x14ac:dyDescent="0.2">
      <c r="A18" s="120"/>
      <c r="B18" s="123"/>
      <c r="C18" s="84" t="s">
        <v>56</v>
      </c>
      <c r="D18" s="35">
        <v>447</v>
      </c>
      <c r="E18" s="55">
        <v>6.3547999999999993E-2</v>
      </c>
      <c r="F18" s="35">
        <v>263013.68193800002</v>
      </c>
      <c r="G18" s="68">
        <v>0.57941799999999999</v>
      </c>
      <c r="H18" s="43">
        <v>123</v>
      </c>
      <c r="I18" s="44">
        <v>220144.48441100001</v>
      </c>
      <c r="J18" s="74">
        <v>0.11382100000000001</v>
      </c>
      <c r="K18" s="35">
        <v>324</v>
      </c>
      <c r="L18" s="35">
        <v>279288.09951799997</v>
      </c>
      <c r="M18" s="68">
        <v>0.75617299999999998</v>
      </c>
      <c r="N18" s="43">
        <v>0</v>
      </c>
      <c r="O18" s="44">
        <v>0</v>
      </c>
      <c r="P18" s="74">
        <v>0</v>
      </c>
    </row>
    <row r="19" spans="1:16" s="3" customFormat="1" ht="15" customHeight="1" x14ac:dyDescent="0.2">
      <c r="A19" s="121"/>
      <c r="B19" s="124"/>
      <c r="C19" s="85" t="s">
        <v>9</v>
      </c>
      <c r="D19" s="46">
        <v>5694</v>
      </c>
      <c r="E19" s="54">
        <v>8.6605000000000001E-2</v>
      </c>
      <c r="F19" s="46">
        <v>213078.04533699999</v>
      </c>
      <c r="G19" s="67">
        <v>0.60396899999999998</v>
      </c>
      <c r="H19" s="87">
        <v>1783</v>
      </c>
      <c r="I19" s="46">
        <v>196714.40177999999</v>
      </c>
      <c r="J19" s="75">
        <v>0.40100999999999998</v>
      </c>
      <c r="K19" s="46">
        <v>3911</v>
      </c>
      <c r="L19" s="46">
        <v>220538.12625199999</v>
      </c>
      <c r="M19" s="67">
        <v>0.69649700000000003</v>
      </c>
      <c r="N19" s="87">
        <v>0</v>
      </c>
      <c r="O19" s="46">
        <v>0</v>
      </c>
      <c r="P19" s="75">
        <v>0</v>
      </c>
    </row>
    <row r="20" spans="1:16" ht="15" customHeight="1" x14ac:dyDescent="0.2">
      <c r="A20" s="119">
        <v>2</v>
      </c>
      <c r="B20" s="122" t="s">
        <v>57</v>
      </c>
      <c r="C20" s="84" t="s">
        <v>46</v>
      </c>
      <c r="D20" s="44">
        <v>30</v>
      </c>
      <c r="E20" s="53">
        <v>0.41095900000000002</v>
      </c>
      <c r="F20" s="44">
        <v>91987.366666999995</v>
      </c>
      <c r="G20" s="66">
        <v>0</v>
      </c>
      <c r="H20" s="43">
        <v>14</v>
      </c>
      <c r="I20" s="44">
        <v>85305.214286000002</v>
      </c>
      <c r="J20" s="74">
        <v>0</v>
      </c>
      <c r="K20" s="44">
        <v>16</v>
      </c>
      <c r="L20" s="44">
        <v>97834.25</v>
      </c>
      <c r="M20" s="66">
        <v>0</v>
      </c>
      <c r="N20" s="43">
        <v>0</v>
      </c>
      <c r="O20" s="44">
        <v>0</v>
      </c>
      <c r="P20" s="74">
        <v>0</v>
      </c>
    </row>
    <row r="21" spans="1:16" ht="15" customHeight="1" x14ac:dyDescent="0.2">
      <c r="A21" s="120"/>
      <c r="B21" s="123"/>
      <c r="C21" s="84" t="s">
        <v>47</v>
      </c>
      <c r="D21" s="44">
        <v>303</v>
      </c>
      <c r="E21" s="53">
        <v>0.49188300000000001</v>
      </c>
      <c r="F21" s="44">
        <v>133926.26402599999</v>
      </c>
      <c r="G21" s="66">
        <v>7.9208000000000001E-2</v>
      </c>
      <c r="H21" s="43">
        <v>104</v>
      </c>
      <c r="I21" s="44">
        <v>147743.961538</v>
      </c>
      <c r="J21" s="74">
        <v>9.6154000000000003E-2</v>
      </c>
      <c r="K21" s="44">
        <v>199</v>
      </c>
      <c r="L21" s="44">
        <v>126704.954774</v>
      </c>
      <c r="M21" s="66">
        <v>7.0351999999999998E-2</v>
      </c>
      <c r="N21" s="43">
        <v>0</v>
      </c>
      <c r="O21" s="44">
        <v>0</v>
      </c>
      <c r="P21" s="74">
        <v>0</v>
      </c>
    </row>
    <row r="22" spans="1:16" ht="15" customHeight="1" x14ac:dyDescent="0.2">
      <c r="A22" s="120"/>
      <c r="B22" s="123"/>
      <c r="C22" s="84" t="s">
        <v>48</v>
      </c>
      <c r="D22" s="44">
        <v>904</v>
      </c>
      <c r="E22" s="53">
        <v>0.24801100000000001</v>
      </c>
      <c r="F22" s="44">
        <v>153537.74889399999</v>
      </c>
      <c r="G22" s="66">
        <v>0.112832</v>
      </c>
      <c r="H22" s="43">
        <v>339</v>
      </c>
      <c r="I22" s="44">
        <v>164067.772861</v>
      </c>
      <c r="J22" s="74">
        <v>9.1444999999999999E-2</v>
      </c>
      <c r="K22" s="44">
        <v>565</v>
      </c>
      <c r="L22" s="44">
        <v>147219.734513</v>
      </c>
      <c r="M22" s="66">
        <v>0.125664</v>
      </c>
      <c r="N22" s="43">
        <v>0</v>
      </c>
      <c r="O22" s="44">
        <v>0</v>
      </c>
      <c r="P22" s="74">
        <v>0</v>
      </c>
    </row>
    <row r="23" spans="1:16" ht="15" customHeight="1" x14ac:dyDescent="0.2">
      <c r="A23" s="120"/>
      <c r="B23" s="123"/>
      <c r="C23" s="84" t="s">
        <v>49</v>
      </c>
      <c r="D23" s="44">
        <v>800</v>
      </c>
      <c r="E23" s="53">
        <v>9.7004999999999994E-2</v>
      </c>
      <c r="F23" s="44">
        <v>168088.5675</v>
      </c>
      <c r="G23" s="66">
        <v>0.245</v>
      </c>
      <c r="H23" s="43">
        <v>292</v>
      </c>
      <c r="I23" s="44">
        <v>177822.25</v>
      </c>
      <c r="J23" s="74">
        <v>0.25684899999999999</v>
      </c>
      <c r="K23" s="44">
        <v>508</v>
      </c>
      <c r="L23" s="44">
        <v>162493.61614200001</v>
      </c>
      <c r="M23" s="66">
        <v>0.23818900000000001</v>
      </c>
      <c r="N23" s="43">
        <v>0</v>
      </c>
      <c r="O23" s="44">
        <v>0</v>
      </c>
      <c r="P23" s="74">
        <v>0</v>
      </c>
    </row>
    <row r="24" spans="1:16" ht="15" customHeight="1" x14ac:dyDescent="0.2">
      <c r="A24" s="120"/>
      <c r="B24" s="123"/>
      <c r="C24" s="84" t="s">
        <v>50</v>
      </c>
      <c r="D24" s="44">
        <v>628</v>
      </c>
      <c r="E24" s="53">
        <v>5.8597999999999997E-2</v>
      </c>
      <c r="F24" s="44">
        <v>187569.89490399999</v>
      </c>
      <c r="G24" s="66">
        <v>0.38694299999999998</v>
      </c>
      <c r="H24" s="43">
        <v>207</v>
      </c>
      <c r="I24" s="44">
        <v>192515.59903400001</v>
      </c>
      <c r="J24" s="74">
        <v>0.38647300000000001</v>
      </c>
      <c r="K24" s="44">
        <v>421</v>
      </c>
      <c r="L24" s="44">
        <v>185138.15914500001</v>
      </c>
      <c r="M24" s="66">
        <v>0.38717299999999999</v>
      </c>
      <c r="N24" s="43">
        <v>0</v>
      </c>
      <c r="O24" s="44">
        <v>0</v>
      </c>
      <c r="P24" s="74">
        <v>0</v>
      </c>
    </row>
    <row r="25" spans="1:16" ht="15" customHeight="1" x14ac:dyDescent="0.2">
      <c r="A25" s="120"/>
      <c r="B25" s="123"/>
      <c r="C25" s="84" t="s">
        <v>51</v>
      </c>
      <c r="D25" s="44">
        <v>444</v>
      </c>
      <c r="E25" s="53">
        <v>4.7384999999999997E-2</v>
      </c>
      <c r="F25" s="44">
        <v>197628.506757</v>
      </c>
      <c r="G25" s="66">
        <v>0.44594600000000001</v>
      </c>
      <c r="H25" s="43">
        <v>162</v>
      </c>
      <c r="I25" s="44">
        <v>199520.22222200001</v>
      </c>
      <c r="J25" s="74">
        <v>0.40123500000000001</v>
      </c>
      <c r="K25" s="44">
        <v>282</v>
      </c>
      <c r="L25" s="44">
        <v>196541.77659600001</v>
      </c>
      <c r="M25" s="66">
        <v>0.47163100000000002</v>
      </c>
      <c r="N25" s="43">
        <v>0</v>
      </c>
      <c r="O25" s="44">
        <v>0</v>
      </c>
      <c r="P25" s="74">
        <v>0</v>
      </c>
    </row>
    <row r="26" spans="1:16" s="3" customFormat="1" ht="15" customHeight="1" x14ac:dyDescent="0.2">
      <c r="A26" s="120"/>
      <c r="B26" s="123"/>
      <c r="C26" s="84" t="s">
        <v>52</v>
      </c>
      <c r="D26" s="35">
        <v>315</v>
      </c>
      <c r="E26" s="55">
        <v>3.7661E-2</v>
      </c>
      <c r="F26" s="35">
        <v>207720.13968299999</v>
      </c>
      <c r="G26" s="68">
        <v>0.48571399999999998</v>
      </c>
      <c r="H26" s="43">
        <v>107</v>
      </c>
      <c r="I26" s="44">
        <v>197936.39252299999</v>
      </c>
      <c r="J26" s="74">
        <v>0.336449</v>
      </c>
      <c r="K26" s="35">
        <v>208</v>
      </c>
      <c r="L26" s="35">
        <v>212753.125</v>
      </c>
      <c r="M26" s="68">
        <v>0.5625</v>
      </c>
      <c r="N26" s="43">
        <v>0</v>
      </c>
      <c r="O26" s="44">
        <v>0</v>
      </c>
      <c r="P26" s="74">
        <v>0</v>
      </c>
    </row>
    <row r="27" spans="1:16" ht="15" customHeight="1" x14ac:dyDescent="0.2">
      <c r="A27" s="120"/>
      <c r="B27" s="123"/>
      <c r="C27" s="84" t="s">
        <v>53</v>
      </c>
      <c r="D27" s="44">
        <v>254</v>
      </c>
      <c r="E27" s="53">
        <v>3.3258999999999997E-2</v>
      </c>
      <c r="F27" s="44">
        <v>205756.492126</v>
      </c>
      <c r="G27" s="66">
        <v>0.45669300000000002</v>
      </c>
      <c r="H27" s="43">
        <v>63</v>
      </c>
      <c r="I27" s="44">
        <v>181591.55555600001</v>
      </c>
      <c r="J27" s="74">
        <v>0.238095</v>
      </c>
      <c r="K27" s="44">
        <v>191</v>
      </c>
      <c r="L27" s="44">
        <v>213727.125654</v>
      </c>
      <c r="M27" s="66">
        <v>0.52879600000000004</v>
      </c>
      <c r="N27" s="43">
        <v>0</v>
      </c>
      <c r="O27" s="44">
        <v>0</v>
      </c>
      <c r="P27" s="74">
        <v>0</v>
      </c>
    </row>
    <row r="28" spans="1:16" ht="15" customHeight="1" x14ac:dyDescent="0.2">
      <c r="A28" s="120"/>
      <c r="B28" s="123"/>
      <c r="C28" s="84" t="s">
        <v>54</v>
      </c>
      <c r="D28" s="44">
        <v>102</v>
      </c>
      <c r="E28" s="53">
        <v>1.8085E-2</v>
      </c>
      <c r="F28" s="44">
        <v>204092.70588200001</v>
      </c>
      <c r="G28" s="66">
        <v>0.36274499999999998</v>
      </c>
      <c r="H28" s="43">
        <v>31</v>
      </c>
      <c r="I28" s="44">
        <v>190853.387097</v>
      </c>
      <c r="J28" s="74">
        <v>0.193548</v>
      </c>
      <c r="K28" s="44">
        <v>71</v>
      </c>
      <c r="L28" s="44">
        <v>209873.25352100001</v>
      </c>
      <c r="M28" s="66">
        <v>0.43662000000000001</v>
      </c>
      <c r="N28" s="43">
        <v>0</v>
      </c>
      <c r="O28" s="44">
        <v>0</v>
      </c>
      <c r="P28" s="74">
        <v>0</v>
      </c>
    </row>
    <row r="29" spans="1:16" ht="15" customHeight="1" x14ac:dyDescent="0.2">
      <c r="A29" s="120"/>
      <c r="B29" s="123"/>
      <c r="C29" s="84" t="s">
        <v>55</v>
      </c>
      <c r="D29" s="44">
        <v>50</v>
      </c>
      <c r="E29" s="53">
        <v>1.1353E-2</v>
      </c>
      <c r="F29" s="44">
        <v>213573.88</v>
      </c>
      <c r="G29" s="66">
        <v>0.28000000000000003</v>
      </c>
      <c r="H29" s="43">
        <v>14</v>
      </c>
      <c r="I29" s="44">
        <v>156878.428571</v>
      </c>
      <c r="J29" s="74">
        <v>0</v>
      </c>
      <c r="K29" s="44">
        <v>36</v>
      </c>
      <c r="L29" s="44">
        <v>235622.11111100001</v>
      </c>
      <c r="M29" s="66">
        <v>0.38888899999999998</v>
      </c>
      <c r="N29" s="43">
        <v>0</v>
      </c>
      <c r="O29" s="44">
        <v>0</v>
      </c>
      <c r="P29" s="74">
        <v>0</v>
      </c>
    </row>
    <row r="30" spans="1:16" s="3" customFormat="1" ht="15" customHeight="1" x14ac:dyDescent="0.2">
      <c r="A30" s="120"/>
      <c r="B30" s="123"/>
      <c r="C30" s="84" t="s">
        <v>56</v>
      </c>
      <c r="D30" s="35">
        <v>54</v>
      </c>
      <c r="E30" s="55">
        <v>7.6769999999999998E-3</v>
      </c>
      <c r="F30" s="35">
        <v>150608.35185199999</v>
      </c>
      <c r="G30" s="68">
        <v>5.5556000000000001E-2</v>
      </c>
      <c r="H30" s="43">
        <v>47</v>
      </c>
      <c r="I30" s="44">
        <v>133428.04255300001</v>
      </c>
      <c r="J30" s="74">
        <v>2.1277000000000001E-2</v>
      </c>
      <c r="K30" s="35">
        <v>7</v>
      </c>
      <c r="L30" s="35">
        <v>265961.857143</v>
      </c>
      <c r="M30" s="68">
        <v>0.28571400000000002</v>
      </c>
      <c r="N30" s="43">
        <v>0</v>
      </c>
      <c r="O30" s="44">
        <v>0</v>
      </c>
      <c r="P30" s="74">
        <v>0</v>
      </c>
    </row>
    <row r="31" spans="1:16" s="3" customFormat="1" ht="15" customHeight="1" x14ac:dyDescent="0.2">
      <c r="A31" s="121"/>
      <c r="B31" s="124"/>
      <c r="C31" s="85" t="s">
        <v>9</v>
      </c>
      <c r="D31" s="46">
        <v>3884</v>
      </c>
      <c r="E31" s="54">
        <v>5.9075000000000003E-2</v>
      </c>
      <c r="F31" s="46">
        <v>174941.34989700001</v>
      </c>
      <c r="G31" s="67">
        <v>0.279609</v>
      </c>
      <c r="H31" s="87">
        <v>1380</v>
      </c>
      <c r="I31" s="46">
        <v>176289.17029000001</v>
      </c>
      <c r="J31" s="75">
        <v>0.231159</v>
      </c>
      <c r="K31" s="46">
        <v>2504</v>
      </c>
      <c r="L31" s="46">
        <v>174198.54153399999</v>
      </c>
      <c r="M31" s="67">
        <v>0.30631000000000003</v>
      </c>
      <c r="N31" s="87">
        <v>0</v>
      </c>
      <c r="O31" s="46">
        <v>0</v>
      </c>
      <c r="P31" s="75">
        <v>0</v>
      </c>
    </row>
    <row r="32" spans="1:16" ht="15" customHeight="1" x14ac:dyDescent="0.2">
      <c r="A32" s="119">
        <v>3</v>
      </c>
      <c r="B32" s="122" t="s">
        <v>58</v>
      </c>
      <c r="C32" s="84" t="s">
        <v>46</v>
      </c>
      <c r="D32" s="44">
        <v>15</v>
      </c>
      <c r="E32" s="44">
        <v>0</v>
      </c>
      <c r="F32" s="44">
        <v>2187.417946</v>
      </c>
      <c r="G32" s="66">
        <v>-0.2</v>
      </c>
      <c r="H32" s="43">
        <v>6</v>
      </c>
      <c r="I32" s="44">
        <v>-31725.037164000001</v>
      </c>
      <c r="J32" s="74">
        <v>-0.375</v>
      </c>
      <c r="K32" s="44">
        <v>9</v>
      </c>
      <c r="L32" s="44">
        <v>39154.647255999997</v>
      </c>
      <c r="M32" s="66">
        <v>0</v>
      </c>
      <c r="N32" s="43">
        <v>0</v>
      </c>
      <c r="O32" s="44">
        <v>0</v>
      </c>
      <c r="P32" s="74">
        <v>0</v>
      </c>
    </row>
    <row r="33" spans="1:16" ht="15" customHeight="1" x14ac:dyDescent="0.2">
      <c r="A33" s="120"/>
      <c r="B33" s="123"/>
      <c r="C33" s="84" t="s">
        <v>47</v>
      </c>
      <c r="D33" s="44">
        <v>197</v>
      </c>
      <c r="E33" s="44">
        <v>0</v>
      </c>
      <c r="F33" s="44">
        <v>11639.843425999999</v>
      </c>
      <c r="G33" s="66">
        <v>-1.5132E-2</v>
      </c>
      <c r="H33" s="43">
        <v>75</v>
      </c>
      <c r="I33" s="44">
        <v>24153.558551999999</v>
      </c>
      <c r="J33" s="74">
        <v>6.1670999999999997E-2</v>
      </c>
      <c r="K33" s="44">
        <v>122</v>
      </c>
      <c r="L33" s="44">
        <v>4909.6444220000003</v>
      </c>
      <c r="M33" s="66">
        <v>-4.6531000000000003E-2</v>
      </c>
      <c r="N33" s="43">
        <v>0</v>
      </c>
      <c r="O33" s="44">
        <v>0</v>
      </c>
      <c r="P33" s="74">
        <v>0</v>
      </c>
    </row>
    <row r="34" spans="1:16" ht="15" customHeight="1" x14ac:dyDescent="0.2">
      <c r="A34" s="120"/>
      <c r="B34" s="123"/>
      <c r="C34" s="84" t="s">
        <v>48</v>
      </c>
      <c r="D34" s="44">
        <v>403</v>
      </c>
      <c r="E34" s="44">
        <v>0</v>
      </c>
      <c r="F34" s="44">
        <v>-1155.123488</v>
      </c>
      <c r="G34" s="66">
        <v>-8.8764999999999997E-2</v>
      </c>
      <c r="H34" s="43">
        <v>159</v>
      </c>
      <c r="I34" s="44">
        <v>4136.7386829999996</v>
      </c>
      <c r="J34" s="74">
        <v>-0.16411000000000001</v>
      </c>
      <c r="K34" s="44">
        <v>244</v>
      </c>
      <c r="L34" s="44">
        <v>-4535.8508789999996</v>
      </c>
      <c r="M34" s="66">
        <v>-4.5676000000000001E-2</v>
      </c>
      <c r="N34" s="43">
        <v>0</v>
      </c>
      <c r="O34" s="44">
        <v>0</v>
      </c>
      <c r="P34" s="74">
        <v>0</v>
      </c>
    </row>
    <row r="35" spans="1:16" ht="15" customHeight="1" x14ac:dyDescent="0.2">
      <c r="A35" s="120"/>
      <c r="B35" s="123"/>
      <c r="C35" s="84" t="s">
        <v>49</v>
      </c>
      <c r="D35" s="44">
        <v>-95</v>
      </c>
      <c r="E35" s="44">
        <v>0</v>
      </c>
      <c r="F35" s="44">
        <v>-12474.978214000001</v>
      </c>
      <c r="G35" s="66">
        <v>-0.120363</v>
      </c>
      <c r="H35" s="43">
        <v>-5</v>
      </c>
      <c r="I35" s="44">
        <v>-3511.9054420000002</v>
      </c>
      <c r="J35" s="74">
        <v>-0.14719099999999999</v>
      </c>
      <c r="K35" s="44">
        <v>-90</v>
      </c>
      <c r="L35" s="44">
        <v>-17687.201998</v>
      </c>
      <c r="M35" s="66">
        <v>-0.10796500000000001</v>
      </c>
      <c r="N35" s="43">
        <v>0</v>
      </c>
      <c r="O35" s="44">
        <v>0</v>
      </c>
      <c r="P35" s="74">
        <v>0</v>
      </c>
    </row>
    <row r="36" spans="1:16" ht="15" customHeight="1" x14ac:dyDescent="0.2">
      <c r="A36" s="120"/>
      <c r="B36" s="123"/>
      <c r="C36" s="84" t="s">
        <v>50</v>
      </c>
      <c r="D36" s="44">
        <v>-381</v>
      </c>
      <c r="E36" s="44">
        <v>0</v>
      </c>
      <c r="F36" s="44">
        <v>-17449.786585000002</v>
      </c>
      <c r="G36" s="66">
        <v>-0.21067900000000001</v>
      </c>
      <c r="H36" s="43">
        <v>-146</v>
      </c>
      <c r="I36" s="44">
        <v>-8661.1446469999992</v>
      </c>
      <c r="J36" s="74">
        <v>-0.14610400000000001</v>
      </c>
      <c r="K36" s="44">
        <v>-235</v>
      </c>
      <c r="L36" s="44">
        <v>-21949.444671000001</v>
      </c>
      <c r="M36" s="66">
        <v>-0.245449</v>
      </c>
      <c r="N36" s="43">
        <v>0</v>
      </c>
      <c r="O36" s="44">
        <v>0</v>
      </c>
      <c r="P36" s="74">
        <v>0</v>
      </c>
    </row>
    <row r="37" spans="1:16" ht="15" customHeight="1" x14ac:dyDescent="0.2">
      <c r="A37" s="120"/>
      <c r="B37" s="123"/>
      <c r="C37" s="84" t="s">
        <v>51</v>
      </c>
      <c r="D37" s="44">
        <v>-339</v>
      </c>
      <c r="E37" s="44">
        <v>0</v>
      </c>
      <c r="F37" s="44">
        <v>-25560.079318</v>
      </c>
      <c r="G37" s="66">
        <v>-0.30501200000000001</v>
      </c>
      <c r="H37" s="43">
        <v>-91</v>
      </c>
      <c r="I37" s="44">
        <v>-12749.934712</v>
      </c>
      <c r="J37" s="74">
        <v>-0.140267</v>
      </c>
      <c r="K37" s="44">
        <v>-248</v>
      </c>
      <c r="L37" s="44">
        <v>-31858.814332000002</v>
      </c>
      <c r="M37" s="66">
        <v>-0.37931199999999998</v>
      </c>
      <c r="N37" s="43">
        <v>0</v>
      </c>
      <c r="O37" s="44">
        <v>0</v>
      </c>
      <c r="P37" s="74">
        <v>0</v>
      </c>
    </row>
    <row r="38" spans="1:16" s="3" customFormat="1" ht="15" customHeight="1" x14ac:dyDescent="0.2">
      <c r="A38" s="120"/>
      <c r="B38" s="123"/>
      <c r="C38" s="84" t="s">
        <v>52</v>
      </c>
      <c r="D38" s="35">
        <v>-292</v>
      </c>
      <c r="E38" s="35">
        <v>0</v>
      </c>
      <c r="F38" s="35">
        <v>-30369.594686</v>
      </c>
      <c r="G38" s="68">
        <v>-0.40390700000000002</v>
      </c>
      <c r="H38" s="43">
        <v>-60</v>
      </c>
      <c r="I38" s="44">
        <v>-11611.890087</v>
      </c>
      <c r="J38" s="74">
        <v>-0.13061700000000001</v>
      </c>
      <c r="K38" s="35">
        <v>-232</v>
      </c>
      <c r="L38" s="35">
        <v>-36169.387648999997</v>
      </c>
      <c r="M38" s="68">
        <v>-0.48749999999999999</v>
      </c>
      <c r="N38" s="43">
        <v>0</v>
      </c>
      <c r="O38" s="44">
        <v>0</v>
      </c>
      <c r="P38" s="74">
        <v>0</v>
      </c>
    </row>
    <row r="39" spans="1:16" ht="15" customHeight="1" x14ac:dyDescent="0.2">
      <c r="A39" s="120"/>
      <c r="B39" s="123"/>
      <c r="C39" s="84" t="s">
        <v>53</v>
      </c>
      <c r="D39" s="44">
        <v>-273</v>
      </c>
      <c r="E39" s="44">
        <v>0</v>
      </c>
      <c r="F39" s="44">
        <v>-28654.411107</v>
      </c>
      <c r="G39" s="66">
        <v>-0.33457799999999999</v>
      </c>
      <c r="H39" s="43">
        <v>-98</v>
      </c>
      <c r="I39" s="44">
        <v>-23416.106048000001</v>
      </c>
      <c r="J39" s="74">
        <v>-0.227743</v>
      </c>
      <c r="K39" s="44">
        <v>-175</v>
      </c>
      <c r="L39" s="44">
        <v>-33617.990426999997</v>
      </c>
      <c r="M39" s="66">
        <v>-0.40562999999999999</v>
      </c>
      <c r="N39" s="43">
        <v>0</v>
      </c>
      <c r="O39" s="44">
        <v>0</v>
      </c>
      <c r="P39" s="74">
        <v>0</v>
      </c>
    </row>
    <row r="40" spans="1:16" ht="15" customHeight="1" x14ac:dyDescent="0.2">
      <c r="A40" s="120"/>
      <c r="B40" s="123"/>
      <c r="C40" s="84" t="s">
        <v>54</v>
      </c>
      <c r="D40" s="44">
        <v>-305</v>
      </c>
      <c r="E40" s="44">
        <v>0</v>
      </c>
      <c r="F40" s="44">
        <v>-35979.589319999999</v>
      </c>
      <c r="G40" s="66">
        <v>-0.41612500000000002</v>
      </c>
      <c r="H40" s="43">
        <v>-70</v>
      </c>
      <c r="I40" s="44">
        <v>-13112.609496999999</v>
      </c>
      <c r="J40" s="74">
        <v>-0.123283</v>
      </c>
      <c r="K40" s="44">
        <v>-235</v>
      </c>
      <c r="L40" s="44">
        <v>-42116.480110999997</v>
      </c>
      <c r="M40" s="66">
        <v>-0.494753</v>
      </c>
      <c r="N40" s="43">
        <v>0</v>
      </c>
      <c r="O40" s="44">
        <v>0</v>
      </c>
      <c r="P40" s="74">
        <v>0</v>
      </c>
    </row>
    <row r="41" spans="1:16" ht="15" customHeight="1" x14ac:dyDescent="0.2">
      <c r="A41" s="120"/>
      <c r="B41" s="123"/>
      <c r="C41" s="84" t="s">
        <v>55</v>
      </c>
      <c r="D41" s="44">
        <v>-347</v>
      </c>
      <c r="E41" s="44">
        <v>0</v>
      </c>
      <c r="F41" s="44">
        <v>-25465.0409</v>
      </c>
      <c r="G41" s="66">
        <v>-0.41017599999999999</v>
      </c>
      <c r="H41" s="43">
        <v>-97</v>
      </c>
      <c r="I41" s="44">
        <v>-51938.780266000002</v>
      </c>
      <c r="J41" s="74">
        <v>-0.189189</v>
      </c>
      <c r="K41" s="44">
        <v>-250</v>
      </c>
      <c r="L41" s="44">
        <v>-15146.21552</v>
      </c>
      <c r="M41" s="66">
        <v>-0.495726</v>
      </c>
      <c r="N41" s="43">
        <v>0</v>
      </c>
      <c r="O41" s="44">
        <v>0</v>
      </c>
      <c r="P41" s="74">
        <v>0</v>
      </c>
    </row>
    <row r="42" spans="1:16" s="3" customFormat="1" ht="15" customHeight="1" x14ac:dyDescent="0.2">
      <c r="A42" s="120"/>
      <c r="B42" s="123"/>
      <c r="C42" s="84" t="s">
        <v>56</v>
      </c>
      <c r="D42" s="35">
        <v>-393</v>
      </c>
      <c r="E42" s="35">
        <v>0</v>
      </c>
      <c r="F42" s="35">
        <v>-112405.330086</v>
      </c>
      <c r="G42" s="68">
        <v>-0.52386299999999997</v>
      </c>
      <c r="H42" s="43">
        <v>-76</v>
      </c>
      <c r="I42" s="44">
        <v>-86716.441858000006</v>
      </c>
      <c r="J42" s="74">
        <v>-9.2545000000000002E-2</v>
      </c>
      <c r="K42" s="35">
        <v>-317</v>
      </c>
      <c r="L42" s="35">
        <v>-13326.242375</v>
      </c>
      <c r="M42" s="68">
        <v>-0.47045900000000002</v>
      </c>
      <c r="N42" s="43">
        <v>0</v>
      </c>
      <c r="O42" s="44">
        <v>0</v>
      </c>
      <c r="P42" s="74">
        <v>0</v>
      </c>
    </row>
    <row r="43" spans="1:16" s="3" customFormat="1" ht="15" customHeight="1" x14ac:dyDescent="0.2">
      <c r="A43" s="121"/>
      <c r="B43" s="124"/>
      <c r="C43" s="85" t="s">
        <v>9</v>
      </c>
      <c r="D43" s="46">
        <v>-1810</v>
      </c>
      <c r="E43" s="46">
        <v>0</v>
      </c>
      <c r="F43" s="46">
        <v>-38136.695440000003</v>
      </c>
      <c r="G43" s="67">
        <v>-0.32435999999999998</v>
      </c>
      <c r="H43" s="87">
        <v>-403</v>
      </c>
      <c r="I43" s="46">
        <v>-20425.231489999998</v>
      </c>
      <c r="J43" s="75">
        <v>-0.16985</v>
      </c>
      <c r="K43" s="46">
        <v>-1407</v>
      </c>
      <c r="L43" s="46">
        <v>-46339.584718999999</v>
      </c>
      <c r="M43" s="67">
        <v>-0.39018700000000001</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31</v>
      </c>
      <c r="E45" s="53">
        <v>5.0325000000000002E-2</v>
      </c>
      <c r="F45" s="44">
        <v>161903.96774200001</v>
      </c>
      <c r="G45" s="66">
        <v>0.12903200000000001</v>
      </c>
      <c r="H45" s="43">
        <v>1</v>
      </c>
      <c r="I45" s="44">
        <v>247045</v>
      </c>
      <c r="J45" s="74">
        <v>1</v>
      </c>
      <c r="K45" s="44">
        <v>30</v>
      </c>
      <c r="L45" s="44">
        <v>159065.93333299999</v>
      </c>
      <c r="M45" s="66">
        <v>0.1</v>
      </c>
      <c r="N45" s="43">
        <v>0</v>
      </c>
      <c r="O45" s="44">
        <v>0</v>
      </c>
      <c r="P45" s="74">
        <v>0</v>
      </c>
    </row>
    <row r="46" spans="1:16" ht="15" customHeight="1" x14ac:dyDescent="0.2">
      <c r="A46" s="120"/>
      <c r="B46" s="123"/>
      <c r="C46" s="84" t="s">
        <v>48</v>
      </c>
      <c r="D46" s="44">
        <v>333</v>
      </c>
      <c r="E46" s="53">
        <v>9.1357999999999995E-2</v>
      </c>
      <c r="F46" s="44">
        <v>188829.18318299999</v>
      </c>
      <c r="G46" s="66">
        <v>0.33033000000000001</v>
      </c>
      <c r="H46" s="43">
        <v>68</v>
      </c>
      <c r="I46" s="44">
        <v>189768.23529400001</v>
      </c>
      <c r="J46" s="74">
        <v>0.32352900000000001</v>
      </c>
      <c r="K46" s="44">
        <v>265</v>
      </c>
      <c r="L46" s="44">
        <v>188588.218868</v>
      </c>
      <c r="M46" s="66">
        <v>0.33207500000000001</v>
      </c>
      <c r="N46" s="43">
        <v>0</v>
      </c>
      <c r="O46" s="44">
        <v>0</v>
      </c>
      <c r="P46" s="74">
        <v>0</v>
      </c>
    </row>
    <row r="47" spans="1:16" ht="15" customHeight="1" x14ac:dyDescent="0.2">
      <c r="A47" s="120"/>
      <c r="B47" s="123"/>
      <c r="C47" s="84" t="s">
        <v>49</v>
      </c>
      <c r="D47" s="44">
        <v>877</v>
      </c>
      <c r="E47" s="53">
        <v>0.10634200000000001</v>
      </c>
      <c r="F47" s="44">
        <v>205946.664766</v>
      </c>
      <c r="G47" s="66">
        <v>0.45268000000000003</v>
      </c>
      <c r="H47" s="43">
        <v>222</v>
      </c>
      <c r="I47" s="44">
        <v>200273.990991</v>
      </c>
      <c r="J47" s="74">
        <v>0.35585600000000001</v>
      </c>
      <c r="K47" s="44">
        <v>655</v>
      </c>
      <c r="L47" s="44">
        <v>207869.31145000001</v>
      </c>
      <c r="M47" s="66">
        <v>0.48549599999999998</v>
      </c>
      <c r="N47" s="43">
        <v>0</v>
      </c>
      <c r="O47" s="44">
        <v>0</v>
      </c>
      <c r="P47" s="74">
        <v>0</v>
      </c>
    </row>
    <row r="48" spans="1:16" ht="15" customHeight="1" x14ac:dyDescent="0.2">
      <c r="A48" s="120"/>
      <c r="B48" s="123"/>
      <c r="C48" s="84" t="s">
        <v>50</v>
      </c>
      <c r="D48" s="44">
        <v>1043</v>
      </c>
      <c r="E48" s="53">
        <v>9.7322000000000006E-2</v>
      </c>
      <c r="F48" s="44">
        <v>227541.813998</v>
      </c>
      <c r="G48" s="66">
        <v>0.63470800000000005</v>
      </c>
      <c r="H48" s="43">
        <v>231</v>
      </c>
      <c r="I48" s="44">
        <v>231456.13419899999</v>
      </c>
      <c r="J48" s="74">
        <v>0.59740300000000002</v>
      </c>
      <c r="K48" s="44">
        <v>812</v>
      </c>
      <c r="L48" s="44">
        <v>226428.25738900001</v>
      </c>
      <c r="M48" s="66">
        <v>0.64532</v>
      </c>
      <c r="N48" s="43">
        <v>0</v>
      </c>
      <c r="O48" s="44">
        <v>0</v>
      </c>
      <c r="P48" s="74">
        <v>0</v>
      </c>
    </row>
    <row r="49" spans="1:16" ht="15" customHeight="1" x14ac:dyDescent="0.2">
      <c r="A49" s="120"/>
      <c r="B49" s="123"/>
      <c r="C49" s="84" t="s">
        <v>51</v>
      </c>
      <c r="D49" s="44">
        <v>827</v>
      </c>
      <c r="E49" s="53">
        <v>8.8260000000000005E-2</v>
      </c>
      <c r="F49" s="44">
        <v>249260.32527199999</v>
      </c>
      <c r="G49" s="66">
        <v>0.90810199999999996</v>
      </c>
      <c r="H49" s="43">
        <v>211</v>
      </c>
      <c r="I49" s="44">
        <v>239256.65402799999</v>
      </c>
      <c r="J49" s="74">
        <v>0.75829400000000002</v>
      </c>
      <c r="K49" s="44">
        <v>616</v>
      </c>
      <c r="L49" s="44">
        <v>252686.90746799999</v>
      </c>
      <c r="M49" s="66">
        <v>0.95941600000000005</v>
      </c>
      <c r="N49" s="43">
        <v>0</v>
      </c>
      <c r="O49" s="44">
        <v>0</v>
      </c>
      <c r="P49" s="74">
        <v>0</v>
      </c>
    </row>
    <row r="50" spans="1:16" s="3" customFormat="1" ht="15" customHeight="1" x14ac:dyDescent="0.2">
      <c r="A50" s="120"/>
      <c r="B50" s="123"/>
      <c r="C50" s="84" t="s">
        <v>52</v>
      </c>
      <c r="D50" s="35">
        <v>566</v>
      </c>
      <c r="E50" s="55">
        <v>6.7670999999999995E-2</v>
      </c>
      <c r="F50" s="35">
        <v>262283.99469999998</v>
      </c>
      <c r="G50" s="68">
        <v>1.0035339999999999</v>
      </c>
      <c r="H50" s="43">
        <v>125</v>
      </c>
      <c r="I50" s="44">
        <v>232853.88</v>
      </c>
      <c r="J50" s="74">
        <v>0.6</v>
      </c>
      <c r="K50" s="35">
        <v>441</v>
      </c>
      <c r="L50" s="35">
        <v>270625.863946</v>
      </c>
      <c r="M50" s="68">
        <v>1.1179140000000001</v>
      </c>
      <c r="N50" s="43">
        <v>0</v>
      </c>
      <c r="O50" s="44">
        <v>0</v>
      </c>
      <c r="P50" s="74">
        <v>0</v>
      </c>
    </row>
    <row r="51" spans="1:16" ht="15" customHeight="1" x14ac:dyDescent="0.2">
      <c r="A51" s="120"/>
      <c r="B51" s="123"/>
      <c r="C51" s="84" t="s">
        <v>53</v>
      </c>
      <c r="D51" s="44">
        <v>448</v>
      </c>
      <c r="E51" s="53">
        <v>5.8661999999999999E-2</v>
      </c>
      <c r="F51" s="44">
        <v>266035.761161</v>
      </c>
      <c r="G51" s="66">
        <v>0.96205399999999996</v>
      </c>
      <c r="H51" s="43">
        <v>96</v>
      </c>
      <c r="I51" s="44">
        <v>238570.125</v>
      </c>
      <c r="J51" s="74">
        <v>0.58333299999999999</v>
      </c>
      <c r="K51" s="44">
        <v>352</v>
      </c>
      <c r="L51" s="44">
        <v>273526.38920500001</v>
      </c>
      <c r="M51" s="66">
        <v>1.0653410000000001</v>
      </c>
      <c r="N51" s="43">
        <v>0</v>
      </c>
      <c r="O51" s="44">
        <v>0</v>
      </c>
      <c r="P51" s="74">
        <v>0</v>
      </c>
    </row>
    <row r="52" spans="1:16" ht="15" customHeight="1" x14ac:dyDescent="0.2">
      <c r="A52" s="120"/>
      <c r="B52" s="123"/>
      <c r="C52" s="84" t="s">
        <v>54</v>
      </c>
      <c r="D52" s="44">
        <v>173</v>
      </c>
      <c r="E52" s="53">
        <v>3.0674E-2</v>
      </c>
      <c r="F52" s="44">
        <v>268127.52601199999</v>
      </c>
      <c r="G52" s="66">
        <v>0.71676300000000004</v>
      </c>
      <c r="H52" s="43">
        <v>31</v>
      </c>
      <c r="I52" s="44">
        <v>242309.03225799999</v>
      </c>
      <c r="J52" s="74">
        <v>0.25806499999999999</v>
      </c>
      <c r="K52" s="44">
        <v>142</v>
      </c>
      <c r="L52" s="44">
        <v>273763.95774599997</v>
      </c>
      <c r="M52" s="66">
        <v>0.81690099999999999</v>
      </c>
      <c r="N52" s="43">
        <v>0</v>
      </c>
      <c r="O52" s="44">
        <v>0</v>
      </c>
      <c r="P52" s="74">
        <v>0</v>
      </c>
    </row>
    <row r="53" spans="1:16" ht="15" customHeight="1" x14ac:dyDescent="0.2">
      <c r="A53" s="120"/>
      <c r="B53" s="123"/>
      <c r="C53" s="84" t="s">
        <v>55</v>
      </c>
      <c r="D53" s="44">
        <v>69</v>
      </c>
      <c r="E53" s="53">
        <v>1.5668000000000001E-2</v>
      </c>
      <c r="F53" s="44">
        <v>284487.39130399999</v>
      </c>
      <c r="G53" s="66">
        <v>0.62318799999999996</v>
      </c>
      <c r="H53" s="43">
        <v>7</v>
      </c>
      <c r="I53" s="44">
        <v>284768.142857</v>
      </c>
      <c r="J53" s="74">
        <v>0.28571400000000002</v>
      </c>
      <c r="K53" s="44">
        <v>62</v>
      </c>
      <c r="L53" s="44">
        <v>284455.69354800001</v>
      </c>
      <c r="M53" s="66">
        <v>0.66129000000000004</v>
      </c>
      <c r="N53" s="43">
        <v>0</v>
      </c>
      <c r="O53" s="44">
        <v>0</v>
      </c>
      <c r="P53" s="74">
        <v>0</v>
      </c>
    </row>
    <row r="54" spans="1:16" s="3" customFormat="1" ht="15" customHeight="1" x14ac:dyDescent="0.2">
      <c r="A54" s="120"/>
      <c r="B54" s="123"/>
      <c r="C54" s="84" t="s">
        <v>56</v>
      </c>
      <c r="D54" s="35">
        <v>16</v>
      </c>
      <c r="E54" s="55">
        <v>2.2750000000000001E-3</v>
      </c>
      <c r="F54" s="35">
        <v>283833.875</v>
      </c>
      <c r="G54" s="68">
        <v>0.4375</v>
      </c>
      <c r="H54" s="43">
        <v>4</v>
      </c>
      <c r="I54" s="44">
        <v>260066.25</v>
      </c>
      <c r="J54" s="74">
        <v>0.25</v>
      </c>
      <c r="K54" s="35">
        <v>12</v>
      </c>
      <c r="L54" s="35">
        <v>291756.41666699998</v>
      </c>
      <c r="M54" s="68">
        <v>0.5</v>
      </c>
      <c r="N54" s="43">
        <v>0</v>
      </c>
      <c r="O54" s="44">
        <v>0</v>
      </c>
      <c r="P54" s="74">
        <v>0</v>
      </c>
    </row>
    <row r="55" spans="1:16" s="3" customFormat="1" ht="15" customHeight="1" x14ac:dyDescent="0.2">
      <c r="A55" s="121"/>
      <c r="B55" s="124"/>
      <c r="C55" s="85" t="s">
        <v>9</v>
      </c>
      <c r="D55" s="46">
        <v>4383</v>
      </c>
      <c r="E55" s="54">
        <v>6.6665000000000002E-2</v>
      </c>
      <c r="F55" s="46">
        <v>235038.23020799999</v>
      </c>
      <c r="G55" s="67">
        <v>0.70659400000000006</v>
      </c>
      <c r="H55" s="87">
        <v>996</v>
      </c>
      <c r="I55" s="46">
        <v>225016.38654599999</v>
      </c>
      <c r="J55" s="75">
        <v>0.54417700000000002</v>
      </c>
      <c r="K55" s="46">
        <v>3387</v>
      </c>
      <c r="L55" s="46">
        <v>237985.30912300001</v>
      </c>
      <c r="M55" s="67">
        <v>0.754355</v>
      </c>
      <c r="N55" s="87">
        <v>0</v>
      </c>
      <c r="O55" s="46">
        <v>0</v>
      </c>
      <c r="P55" s="75">
        <v>0</v>
      </c>
    </row>
    <row r="56" spans="1:16" ht="15" customHeight="1" x14ac:dyDescent="0.2">
      <c r="A56" s="119">
        <v>5</v>
      </c>
      <c r="B56" s="122" t="s">
        <v>60</v>
      </c>
      <c r="C56" s="84" t="s">
        <v>46</v>
      </c>
      <c r="D56" s="44">
        <v>73</v>
      </c>
      <c r="E56" s="53">
        <v>1</v>
      </c>
      <c r="F56" s="44">
        <v>79465.095889999997</v>
      </c>
      <c r="G56" s="66">
        <v>4.1096000000000001E-2</v>
      </c>
      <c r="H56" s="43">
        <v>35</v>
      </c>
      <c r="I56" s="44">
        <v>76854.342856999996</v>
      </c>
      <c r="J56" s="74">
        <v>5.7142999999999999E-2</v>
      </c>
      <c r="K56" s="44">
        <v>38</v>
      </c>
      <c r="L56" s="44">
        <v>81869.736841999998</v>
      </c>
      <c r="M56" s="66">
        <v>2.6315999999999999E-2</v>
      </c>
      <c r="N56" s="43">
        <v>0</v>
      </c>
      <c r="O56" s="44">
        <v>0</v>
      </c>
      <c r="P56" s="74">
        <v>0</v>
      </c>
    </row>
    <row r="57" spans="1:16" ht="15" customHeight="1" x14ac:dyDescent="0.2">
      <c r="A57" s="120"/>
      <c r="B57" s="123"/>
      <c r="C57" s="84" t="s">
        <v>47</v>
      </c>
      <c r="D57" s="44">
        <v>616</v>
      </c>
      <c r="E57" s="53">
        <v>1</v>
      </c>
      <c r="F57" s="44">
        <v>143971.08116900001</v>
      </c>
      <c r="G57" s="66">
        <v>0.100649</v>
      </c>
      <c r="H57" s="43">
        <v>195</v>
      </c>
      <c r="I57" s="44">
        <v>162952.4</v>
      </c>
      <c r="J57" s="74">
        <v>0.158974</v>
      </c>
      <c r="K57" s="44">
        <v>421</v>
      </c>
      <c r="L57" s="44">
        <v>135179.25890700001</v>
      </c>
      <c r="M57" s="66">
        <v>7.3634000000000005E-2</v>
      </c>
      <c r="N57" s="43">
        <v>0</v>
      </c>
      <c r="O57" s="44">
        <v>0</v>
      </c>
      <c r="P57" s="74">
        <v>0</v>
      </c>
    </row>
    <row r="58" spans="1:16" ht="15" customHeight="1" x14ac:dyDescent="0.2">
      <c r="A58" s="120"/>
      <c r="B58" s="123"/>
      <c r="C58" s="84" t="s">
        <v>48</v>
      </c>
      <c r="D58" s="44">
        <v>3645</v>
      </c>
      <c r="E58" s="53">
        <v>1</v>
      </c>
      <c r="F58" s="44">
        <v>175047.75336100001</v>
      </c>
      <c r="G58" s="66">
        <v>0.16844999999999999</v>
      </c>
      <c r="H58" s="43">
        <v>1245</v>
      </c>
      <c r="I58" s="44">
        <v>187405.93333299999</v>
      </c>
      <c r="J58" s="74">
        <v>0.18152599999999999</v>
      </c>
      <c r="K58" s="44">
        <v>2400</v>
      </c>
      <c r="L58" s="44">
        <v>168636.94750000001</v>
      </c>
      <c r="M58" s="66">
        <v>0.16166700000000001</v>
      </c>
      <c r="N58" s="43">
        <v>0</v>
      </c>
      <c r="O58" s="44">
        <v>0</v>
      </c>
      <c r="P58" s="74">
        <v>0</v>
      </c>
    </row>
    <row r="59" spans="1:16" ht="15" customHeight="1" x14ac:dyDescent="0.2">
      <c r="A59" s="120"/>
      <c r="B59" s="123"/>
      <c r="C59" s="84" t="s">
        <v>49</v>
      </c>
      <c r="D59" s="44">
        <v>8247</v>
      </c>
      <c r="E59" s="53">
        <v>1</v>
      </c>
      <c r="F59" s="44">
        <v>206555.645204</v>
      </c>
      <c r="G59" s="66">
        <v>0.37322699999999998</v>
      </c>
      <c r="H59" s="43">
        <v>2845</v>
      </c>
      <c r="I59" s="44">
        <v>210022.65096699999</v>
      </c>
      <c r="J59" s="74">
        <v>0.35114200000000001</v>
      </c>
      <c r="K59" s="44">
        <v>5402</v>
      </c>
      <c r="L59" s="44">
        <v>204729.72306600001</v>
      </c>
      <c r="M59" s="66">
        <v>0.384857</v>
      </c>
      <c r="N59" s="43">
        <v>0</v>
      </c>
      <c r="O59" s="44">
        <v>0</v>
      </c>
      <c r="P59" s="74">
        <v>0</v>
      </c>
    </row>
    <row r="60" spans="1:16" ht="15" customHeight="1" x14ac:dyDescent="0.2">
      <c r="A60" s="120"/>
      <c r="B60" s="123"/>
      <c r="C60" s="84" t="s">
        <v>50</v>
      </c>
      <c r="D60" s="44">
        <v>10717</v>
      </c>
      <c r="E60" s="53">
        <v>1</v>
      </c>
      <c r="F60" s="44">
        <v>240094.50975100001</v>
      </c>
      <c r="G60" s="66">
        <v>0.66464500000000004</v>
      </c>
      <c r="H60" s="43">
        <v>3509</v>
      </c>
      <c r="I60" s="44">
        <v>235414.088059</v>
      </c>
      <c r="J60" s="74">
        <v>0.54346000000000005</v>
      </c>
      <c r="K60" s="44">
        <v>7208</v>
      </c>
      <c r="L60" s="44">
        <v>242373.033574</v>
      </c>
      <c r="M60" s="66">
        <v>0.72363999999999995</v>
      </c>
      <c r="N60" s="43">
        <v>0</v>
      </c>
      <c r="O60" s="44">
        <v>0</v>
      </c>
      <c r="P60" s="74">
        <v>0</v>
      </c>
    </row>
    <row r="61" spans="1:16" ht="15" customHeight="1" x14ac:dyDescent="0.2">
      <c r="A61" s="120"/>
      <c r="B61" s="123"/>
      <c r="C61" s="84" t="s">
        <v>51</v>
      </c>
      <c r="D61" s="44">
        <v>9370</v>
      </c>
      <c r="E61" s="53">
        <v>1</v>
      </c>
      <c r="F61" s="44">
        <v>265661.986233</v>
      </c>
      <c r="G61" s="66">
        <v>0.90896500000000002</v>
      </c>
      <c r="H61" s="43">
        <v>3100</v>
      </c>
      <c r="I61" s="44">
        <v>247641.690645</v>
      </c>
      <c r="J61" s="74">
        <v>0.63645200000000002</v>
      </c>
      <c r="K61" s="44">
        <v>6270</v>
      </c>
      <c r="L61" s="44">
        <v>274571.542265</v>
      </c>
      <c r="M61" s="66">
        <v>1.0437000000000001</v>
      </c>
      <c r="N61" s="43">
        <v>0</v>
      </c>
      <c r="O61" s="44">
        <v>0</v>
      </c>
      <c r="P61" s="74">
        <v>0</v>
      </c>
    </row>
    <row r="62" spans="1:16" s="3" customFormat="1" ht="15" customHeight="1" x14ac:dyDescent="0.2">
      <c r="A62" s="120"/>
      <c r="B62" s="123"/>
      <c r="C62" s="84" t="s">
        <v>52</v>
      </c>
      <c r="D62" s="35">
        <v>8364</v>
      </c>
      <c r="E62" s="55">
        <v>1</v>
      </c>
      <c r="F62" s="35">
        <v>284365.81097599998</v>
      </c>
      <c r="G62" s="68">
        <v>1.06528</v>
      </c>
      <c r="H62" s="43">
        <v>2600</v>
      </c>
      <c r="I62" s="44">
        <v>248111.88807700001</v>
      </c>
      <c r="J62" s="74">
        <v>0.58576899999999998</v>
      </c>
      <c r="K62" s="35">
        <v>5764</v>
      </c>
      <c r="L62" s="35">
        <v>300719.07251899998</v>
      </c>
      <c r="M62" s="68">
        <v>1.2815749999999999</v>
      </c>
      <c r="N62" s="43">
        <v>0</v>
      </c>
      <c r="O62" s="44">
        <v>0</v>
      </c>
      <c r="P62" s="74">
        <v>0</v>
      </c>
    </row>
    <row r="63" spans="1:16" ht="15" customHeight="1" x14ac:dyDescent="0.2">
      <c r="A63" s="120"/>
      <c r="B63" s="123"/>
      <c r="C63" s="84" t="s">
        <v>53</v>
      </c>
      <c r="D63" s="44">
        <v>7637</v>
      </c>
      <c r="E63" s="53">
        <v>1</v>
      </c>
      <c r="F63" s="44">
        <v>292513.82244299998</v>
      </c>
      <c r="G63" s="66">
        <v>1.0937539999999999</v>
      </c>
      <c r="H63" s="43">
        <v>2205</v>
      </c>
      <c r="I63" s="44">
        <v>246617.50793699999</v>
      </c>
      <c r="J63" s="74">
        <v>0.54920599999999997</v>
      </c>
      <c r="K63" s="44">
        <v>5432</v>
      </c>
      <c r="L63" s="44">
        <v>311144.41402800003</v>
      </c>
      <c r="M63" s="66">
        <v>1.3148010000000001</v>
      </c>
      <c r="N63" s="43">
        <v>0</v>
      </c>
      <c r="O63" s="44">
        <v>0</v>
      </c>
      <c r="P63" s="74">
        <v>0</v>
      </c>
    </row>
    <row r="64" spans="1:16" ht="15" customHeight="1" x14ac:dyDescent="0.2">
      <c r="A64" s="120"/>
      <c r="B64" s="123"/>
      <c r="C64" s="84" t="s">
        <v>54</v>
      </c>
      <c r="D64" s="44">
        <v>5640</v>
      </c>
      <c r="E64" s="53">
        <v>1</v>
      </c>
      <c r="F64" s="44">
        <v>289003.72411299997</v>
      </c>
      <c r="G64" s="66">
        <v>0.94148900000000002</v>
      </c>
      <c r="H64" s="43">
        <v>1585</v>
      </c>
      <c r="I64" s="44">
        <v>235373.22902200001</v>
      </c>
      <c r="J64" s="74">
        <v>0.37034699999999998</v>
      </c>
      <c r="K64" s="44">
        <v>4055</v>
      </c>
      <c r="L64" s="44">
        <v>309966.56868099998</v>
      </c>
      <c r="M64" s="66">
        <v>1.1647350000000001</v>
      </c>
      <c r="N64" s="43">
        <v>0</v>
      </c>
      <c r="O64" s="44">
        <v>0</v>
      </c>
      <c r="P64" s="74">
        <v>0</v>
      </c>
    </row>
    <row r="65" spans="1:16" ht="15" customHeight="1" x14ac:dyDescent="0.2">
      <c r="A65" s="120"/>
      <c r="B65" s="123"/>
      <c r="C65" s="84" t="s">
        <v>55</v>
      </c>
      <c r="D65" s="44">
        <v>4404</v>
      </c>
      <c r="E65" s="53">
        <v>1</v>
      </c>
      <c r="F65" s="44">
        <v>289920.76816500002</v>
      </c>
      <c r="G65" s="66">
        <v>0.81584900000000005</v>
      </c>
      <c r="H65" s="43">
        <v>1095</v>
      </c>
      <c r="I65" s="44">
        <v>234338.33241999999</v>
      </c>
      <c r="J65" s="74">
        <v>0.22648399999999999</v>
      </c>
      <c r="K65" s="44">
        <v>3309</v>
      </c>
      <c r="L65" s="44">
        <v>308313.867936</v>
      </c>
      <c r="M65" s="66">
        <v>1.0108790000000001</v>
      </c>
      <c r="N65" s="43">
        <v>0</v>
      </c>
      <c r="O65" s="44">
        <v>0</v>
      </c>
      <c r="P65" s="74">
        <v>0</v>
      </c>
    </row>
    <row r="66" spans="1:16" s="3" customFormat="1" ht="15" customHeight="1" x14ac:dyDescent="0.2">
      <c r="A66" s="120"/>
      <c r="B66" s="123"/>
      <c r="C66" s="84" t="s">
        <v>56</v>
      </c>
      <c r="D66" s="35">
        <v>7034</v>
      </c>
      <c r="E66" s="55">
        <v>1</v>
      </c>
      <c r="F66" s="35">
        <v>283855.956213</v>
      </c>
      <c r="G66" s="68">
        <v>0.55402300000000004</v>
      </c>
      <c r="H66" s="43">
        <v>2161</v>
      </c>
      <c r="I66" s="44">
        <v>219770.014345</v>
      </c>
      <c r="J66" s="74">
        <v>9.2549999999999993E-2</v>
      </c>
      <c r="K66" s="35">
        <v>4873</v>
      </c>
      <c r="L66" s="35">
        <v>312275.76338999998</v>
      </c>
      <c r="M66" s="68">
        <v>0.75866999999999996</v>
      </c>
      <c r="N66" s="43">
        <v>0</v>
      </c>
      <c r="O66" s="44">
        <v>0</v>
      </c>
      <c r="P66" s="74">
        <v>0</v>
      </c>
    </row>
    <row r="67" spans="1:16" s="3" customFormat="1" ht="15" customHeight="1" x14ac:dyDescent="0.2">
      <c r="A67" s="121"/>
      <c r="B67" s="124"/>
      <c r="C67" s="85" t="s">
        <v>9</v>
      </c>
      <c r="D67" s="46">
        <v>65747</v>
      </c>
      <c r="E67" s="54">
        <v>1</v>
      </c>
      <c r="F67" s="46">
        <v>258782.07134900001</v>
      </c>
      <c r="G67" s="67">
        <v>0.752278</v>
      </c>
      <c r="H67" s="87">
        <v>20575</v>
      </c>
      <c r="I67" s="46">
        <v>230985.67591699999</v>
      </c>
      <c r="J67" s="75">
        <v>0.43290400000000001</v>
      </c>
      <c r="K67" s="46">
        <v>45172</v>
      </c>
      <c r="L67" s="46">
        <v>271442.80888600001</v>
      </c>
      <c r="M67" s="67">
        <v>0.89774600000000004</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490" priority="30" operator="notEqual">
      <formula>H8+K8+N8</formula>
    </cfRule>
  </conditionalFormatting>
  <conditionalFormatting sqref="D20:D30">
    <cfRule type="cellIs" dxfId="489" priority="29" operator="notEqual">
      <formula>H20+K20+N20</formula>
    </cfRule>
  </conditionalFormatting>
  <conditionalFormatting sqref="D32:D42">
    <cfRule type="cellIs" dxfId="488" priority="28" operator="notEqual">
      <formula>H32+K32+N32</formula>
    </cfRule>
  </conditionalFormatting>
  <conditionalFormatting sqref="D44:D54">
    <cfRule type="cellIs" dxfId="487" priority="27" operator="notEqual">
      <formula>H44+K44+N44</formula>
    </cfRule>
  </conditionalFormatting>
  <conditionalFormatting sqref="D56:D66">
    <cfRule type="cellIs" dxfId="486" priority="26" operator="notEqual">
      <formula>H56+K56+N56</formula>
    </cfRule>
  </conditionalFormatting>
  <conditionalFormatting sqref="D19">
    <cfRule type="cellIs" dxfId="485" priority="25" operator="notEqual">
      <formula>SUM(D8:D18)</formula>
    </cfRule>
  </conditionalFormatting>
  <conditionalFormatting sqref="D31">
    <cfRule type="cellIs" dxfId="484" priority="24" operator="notEqual">
      <formula>H31+K31+N31</formula>
    </cfRule>
  </conditionalFormatting>
  <conditionalFormatting sqref="D31">
    <cfRule type="cellIs" dxfId="483" priority="23" operator="notEqual">
      <formula>SUM(D20:D30)</formula>
    </cfRule>
  </conditionalFormatting>
  <conditionalFormatting sqref="D43">
    <cfRule type="cellIs" dxfId="482" priority="22" operator="notEqual">
      <formula>H43+K43+N43</formula>
    </cfRule>
  </conditionalFormatting>
  <conditionalFormatting sqref="D43">
    <cfRule type="cellIs" dxfId="481" priority="21" operator="notEqual">
      <formula>SUM(D32:D42)</formula>
    </cfRule>
  </conditionalFormatting>
  <conditionalFormatting sqref="D55">
    <cfRule type="cellIs" dxfId="480" priority="20" operator="notEqual">
      <formula>H55+K55+N55</formula>
    </cfRule>
  </conditionalFormatting>
  <conditionalFormatting sqref="D55">
    <cfRule type="cellIs" dxfId="479" priority="19" operator="notEqual">
      <formula>SUM(D44:D54)</formula>
    </cfRule>
  </conditionalFormatting>
  <conditionalFormatting sqref="D67">
    <cfRule type="cellIs" dxfId="478" priority="18" operator="notEqual">
      <formula>H67+K67+N67</formula>
    </cfRule>
  </conditionalFormatting>
  <conditionalFormatting sqref="D67">
    <cfRule type="cellIs" dxfId="477" priority="17" operator="notEqual">
      <formula>SUM(D56:D66)</formula>
    </cfRule>
  </conditionalFormatting>
  <conditionalFormatting sqref="H19">
    <cfRule type="cellIs" dxfId="476" priority="16" operator="notEqual">
      <formula>SUM(H8:H18)</formula>
    </cfRule>
  </conditionalFormatting>
  <conditionalFormatting sqref="K19">
    <cfRule type="cellIs" dxfId="475" priority="15" operator="notEqual">
      <formula>SUM(K8:K18)</formula>
    </cfRule>
  </conditionalFormatting>
  <conditionalFormatting sqref="N19">
    <cfRule type="cellIs" dxfId="474" priority="14" operator="notEqual">
      <formula>SUM(N8:N18)</formula>
    </cfRule>
  </conditionalFormatting>
  <conditionalFormatting sqref="H31">
    <cfRule type="cellIs" dxfId="473" priority="13" operator="notEqual">
      <formula>SUM(H20:H30)</formula>
    </cfRule>
  </conditionalFormatting>
  <conditionalFormatting sqref="K31">
    <cfRule type="cellIs" dxfId="472" priority="12" operator="notEqual">
      <formula>SUM(K20:K30)</formula>
    </cfRule>
  </conditionalFormatting>
  <conditionalFormatting sqref="N31">
    <cfRule type="cellIs" dxfId="471" priority="11" operator="notEqual">
      <formula>SUM(N20:N30)</formula>
    </cfRule>
  </conditionalFormatting>
  <conditionalFormatting sqref="H43">
    <cfRule type="cellIs" dxfId="470" priority="10" operator="notEqual">
      <formula>SUM(H32:H42)</formula>
    </cfRule>
  </conditionalFormatting>
  <conditionalFormatting sqref="K43">
    <cfRule type="cellIs" dxfId="469" priority="9" operator="notEqual">
      <formula>SUM(K32:K42)</formula>
    </cfRule>
  </conditionalFormatting>
  <conditionalFormatting sqref="N43">
    <cfRule type="cellIs" dxfId="468" priority="8" operator="notEqual">
      <formula>SUM(N32:N42)</formula>
    </cfRule>
  </conditionalFormatting>
  <conditionalFormatting sqref="H55">
    <cfRule type="cellIs" dxfId="467" priority="7" operator="notEqual">
      <formula>SUM(H44:H54)</formula>
    </cfRule>
  </conditionalFormatting>
  <conditionalFormatting sqref="K55">
    <cfRule type="cellIs" dxfId="466" priority="6" operator="notEqual">
      <formula>SUM(K44:K54)</formula>
    </cfRule>
  </conditionalFormatting>
  <conditionalFormatting sqref="N55">
    <cfRule type="cellIs" dxfId="465" priority="5" operator="notEqual">
      <formula>SUM(N44:N54)</formula>
    </cfRule>
  </conditionalFormatting>
  <conditionalFormatting sqref="H67">
    <cfRule type="cellIs" dxfId="464" priority="4" operator="notEqual">
      <formula>SUM(H56:H66)</formula>
    </cfRule>
  </conditionalFormatting>
  <conditionalFormatting sqref="K67">
    <cfRule type="cellIs" dxfId="463" priority="3" operator="notEqual">
      <formula>SUM(K56:K66)</formula>
    </cfRule>
  </conditionalFormatting>
  <conditionalFormatting sqref="N67">
    <cfRule type="cellIs" dxfId="462" priority="2" operator="notEqual">
      <formula>SUM(N56:N66)</formula>
    </cfRule>
  </conditionalFormatting>
  <conditionalFormatting sqref="D32:D43">
    <cfRule type="cellIs" dxfId="46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64</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2</v>
      </c>
      <c r="E8" s="53">
        <v>9.0909000000000004E-2</v>
      </c>
      <c r="F8" s="44">
        <v>60142.425887999998</v>
      </c>
      <c r="G8" s="66">
        <v>0</v>
      </c>
      <c r="H8" s="43">
        <v>1</v>
      </c>
      <c r="I8" s="44">
        <v>81954.330233999994</v>
      </c>
      <c r="J8" s="74">
        <v>0</v>
      </c>
      <c r="K8" s="44">
        <v>1</v>
      </c>
      <c r="L8" s="44">
        <v>38330.521543000003</v>
      </c>
      <c r="M8" s="66">
        <v>0</v>
      </c>
      <c r="N8" s="43">
        <v>0</v>
      </c>
      <c r="O8" s="44">
        <v>0</v>
      </c>
      <c r="P8" s="74">
        <v>0</v>
      </c>
    </row>
    <row r="9" spans="1:16" ht="15" customHeight="1" x14ac:dyDescent="0.2">
      <c r="A9" s="120"/>
      <c r="B9" s="123"/>
      <c r="C9" s="84" t="s">
        <v>47</v>
      </c>
      <c r="D9" s="44">
        <v>15</v>
      </c>
      <c r="E9" s="53">
        <v>0.154639</v>
      </c>
      <c r="F9" s="44">
        <v>124190.95881700001</v>
      </c>
      <c r="G9" s="66">
        <v>0</v>
      </c>
      <c r="H9" s="43">
        <v>0</v>
      </c>
      <c r="I9" s="44">
        <v>0</v>
      </c>
      <c r="J9" s="74">
        <v>0</v>
      </c>
      <c r="K9" s="44">
        <v>15</v>
      </c>
      <c r="L9" s="44">
        <v>124190.95881700001</v>
      </c>
      <c r="M9" s="66">
        <v>0</v>
      </c>
      <c r="N9" s="43">
        <v>0</v>
      </c>
      <c r="O9" s="44">
        <v>0</v>
      </c>
      <c r="P9" s="74">
        <v>0</v>
      </c>
    </row>
    <row r="10" spans="1:16" ht="15" customHeight="1" x14ac:dyDescent="0.2">
      <c r="A10" s="120"/>
      <c r="B10" s="123"/>
      <c r="C10" s="84" t="s">
        <v>48</v>
      </c>
      <c r="D10" s="44">
        <v>101</v>
      </c>
      <c r="E10" s="53">
        <v>0.152338</v>
      </c>
      <c r="F10" s="44">
        <v>150054.68090199999</v>
      </c>
      <c r="G10" s="66">
        <v>0.17821799999999999</v>
      </c>
      <c r="H10" s="43">
        <v>27</v>
      </c>
      <c r="I10" s="44">
        <v>148459.965868</v>
      </c>
      <c r="J10" s="74">
        <v>0.18518499999999999</v>
      </c>
      <c r="K10" s="44">
        <v>74</v>
      </c>
      <c r="L10" s="44">
        <v>150636.53638800001</v>
      </c>
      <c r="M10" s="66">
        <v>0.175676</v>
      </c>
      <c r="N10" s="43">
        <v>0</v>
      </c>
      <c r="O10" s="44">
        <v>0</v>
      </c>
      <c r="P10" s="74">
        <v>0</v>
      </c>
    </row>
    <row r="11" spans="1:16" ht="15" customHeight="1" x14ac:dyDescent="0.2">
      <c r="A11" s="120"/>
      <c r="B11" s="123"/>
      <c r="C11" s="84" t="s">
        <v>49</v>
      </c>
      <c r="D11" s="44">
        <v>211</v>
      </c>
      <c r="E11" s="53">
        <v>0.102977</v>
      </c>
      <c r="F11" s="44">
        <v>173870.62920600001</v>
      </c>
      <c r="G11" s="66">
        <v>0.29383900000000002</v>
      </c>
      <c r="H11" s="43">
        <v>73</v>
      </c>
      <c r="I11" s="44">
        <v>172955.405252</v>
      </c>
      <c r="J11" s="74">
        <v>0.38356200000000001</v>
      </c>
      <c r="K11" s="44">
        <v>138</v>
      </c>
      <c r="L11" s="44">
        <v>174354.769413</v>
      </c>
      <c r="M11" s="66">
        <v>0.24637700000000001</v>
      </c>
      <c r="N11" s="43">
        <v>0</v>
      </c>
      <c r="O11" s="44">
        <v>0</v>
      </c>
      <c r="P11" s="74">
        <v>0</v>
      </c>
    </row>
    <row r="12" spans="1:16" ht="15" customHeight="1" x14ac:dyDescent="0.2">
      <c r="A12" s="120"/>
      <c r="B12" s="123"/>
      <c r="C12" s="84" t="s">
        <v>50</v>
      </c>
      <c r="D12" s="44">
        <v>301</v>
      </c>
      <c r="E12" s="53">
        <v>0.10591100000000001</v>
      </c>
      <c r="F12" s="44">
        <v>197945.131089</v>
      </c>
      <c r="G12" s="66">
        <v>0.52491699999999997</v>
      </c>
      <c r="H12" s="43">
        <v>73</v>
      </c>
      <c r="I12" s="44">
        <v>203792.65427</v>
      </c>
      <c r="J12" s="74">
        <v>0.67123299999999997</v>
      </c>
      <c r="K12" s="44">
        <v>228</v>
      </c>
      <c r="L12" s="44">
        <v>196072.89778900001</v>
      </c>
      <c r="M12" s="66">
        <v>0.47806999999999999</v>
      </c>
      <c r="N12" s="43">
        <v>0</v>
      </c>
      <c r="O12" s="44">
        <v>0</v>
      </c>
      <c r="P12" s="74">
        <v>0</v>
      </c>
    </row>
    <row r="13" spans="1:16" ht="15" customHeight="1" x14ac:dyDescent="0.2">
      <c r="A13" s="120"/>
      <c r="B13" s="123"/>
      <c r="C13" s="84" t="s">
        <v>51</v>
      </c>
      <c r="D13" s="44">
        <v>239</v>
      </c>
      <c r="E13" s="53">
        <v>9.3214000000000005E-2</v>
      </c>
      <c r="F13" s="44">
        <v>224373.93603800001</v>
      </c>
      <c r="G13" s="66">
        <v>0.78242699999999998</v>
      </c>
      <c r="H13" s="43">
        <v>66</v>
      </c>
      <c r="I13" s="44">
        <v>217551.752049</v>
      </c>
      <c r="J13" s="74">
        <v>0.60606099999999996</v>
      </c>
      <c r="K13" s="44">
        <v>173</v>
      </c>
      <c r="L13" s="44">
        <v>226976.61894700001</v>
      </c>
      <c r="M13" s="66">
        <v>0.84971099999999999</v>
      </c>
      <c r="N13" s="43">
        <v>0</v>
      </c>
      <c r="O13" s="44">
        <v>0</v>
      </c>
      <c r="P13" s="74">
        <v>0</v>
      </c>
    </row>
    <row r="14" spans="1:16" s="3" customFormat="1" ht="15" customHeight="1" x14ac:dyDescent="0.2">
      <c r="A14" s="120"/>
      <c r="B14" s="123"/>
      <c r="C14" s="84" t="s">
        <v>52</v>
      </c>
      <c r="D14" s="35">
        <v>176</v>
      </c>
      <c r="E14" s="55">
        <v>7.4956999999999996E-2</v>
      </c>
      <c r="F14" s="35">
        <v>229321.94482</v>
      </c>
      <c r="G14" s="68">
        <v>0.8125</v>
      </c>
      <c r="H14" s="43">
        <v>42</v>
      </c>
      <c r="I14" s="44">
        <v>218105.70831300001</v>
      </c>
      <c r="J14" s="74">
        <v>0.57142899999999996</v>
      </c>
      <c r="K14" s="35">
        <v>134</v>
      </c>
      <c r="L14" s="35">
        <v>232837.481635</v>
      </c>
      <c r="M14" s="68">
        <v>0.88805999999999996</v>
      </c>
      <c r="N14" s="43">
        <v>0</v>
      </c>
      <c r="O14" s="44">
        <v>0</v>
      </c>
      <c r="P14" s="74">
        <v>0</v>
      </c>
    </row>
    <row r="15" spans="1:16" ht="15" customHeight="1" x14ac:dyDescent="0.2">
      <c r="A15" s="120"/>
      <c r="B15" s="123"/>
      <c r="C15" s="84" t="s">
        <v>53</v>
      </c>
      <c r="D15" s="44">
        <v>148</v>
      </c>
      <c r="E15" s="53">
        <v>7.5549000000000005E-2</v>
      </c>
      <c r="F15" s="44">
        <v>232784.08261300001</v>
      </c>
      <c r="G15" s="66">
        <v>0.73648599999999997</v>
      </c>
      <c r="H15" s="43">
        <v>33</v>
      </c>
      <c r="I15" s="44">
        <v>195700.88426200001</v>
      </c>
      <c r="J15" s="74">
        <v>0.242424</v>
      </c>
      <c r="K15" s="44">
        <v>115</v>
      </c>
      <c r="L15" s="44">
        <v>243425.348226</v>
      </c>
      <c r="M15" s="66">
        <v>0.87826099999999996</v>
      </c>
      <c r="N15" s="43">
        <v>0</v>
      </c>
      <c r="O15" s="44">
        <v>0</v>
      </c>
      <c r="P15" s="74">
        <v>0</v>
      </c>
    </row>
    <row r="16" spans="1:16" ht="15" customHeight="1" x14ac:dyDescent="0.2">
      <c r="A16" s="120"/>
      <c r="B16" s="123"/>
      <c r="C16" s="84" t="s">
        <v>54</v>
      </c>
      <c r="D16" s="44">
        <v>118</v>
      </c>
      <c r="E16" s="53">
        <v>7.7074000000000004E-2</v>
      </c>
      <c r="F16" s="44">
        <v>242787.57379600001</v>
      </c>
      <c r="G16" s="66">
        <v>0.68644099999999997</v>
      </c>
      <c r="H16" s="43">
        <v>29</v>
      </c>
      <c r="I16" s="44">
        <v>226003.94472299999</v>
      </c>
      <c r="J16" s="74">
        <v>0.48275899999999999</v>
      </c>
      <c r="K16" s="44">
        <v>89</v>
      </c>
      <c r="L16" s="44">
        <v>248256.396752</v>
      </c>
      <c r="M16" s="66">
        <v>0.75280899999999995</v>
      </c>
      <c r="N16" s="43">
        <v>0</v>
      </c>
      <c r="O16" s="44">
        <v>0</v>
      </c>
      <c r="P16" s="74">
        <v>0</v>
      </c>
    </row>
    <row r="17" spans="1:16" ht="15" customHeight="1" x14ac:dyDescent="0.2">
      <c r="A17" s="120"/>
      <c r="B17" s="123"/>
      <c r="C17" s="84" t="s">
        <v>55</v>
      </c>
      <c r="D17" s="44">
        <v>127</v>
      </c>
      <c r="E17" s="53">
        <v>0.110724</v>
      </c>
      <c r="F17" s="44">
        <v>261096.61316899999</v>
      </c>
      <c r="G17" s="66">
        <v>0.77165399999999995</v>
      </c>
      <c r="H17" s="43">
        <v>29</v>
      </c>
      <c r="I17" s="44">
        <v>209377.05355300001</v>
      </c>
      <c r="J17" s="74">
        <v>0.275862</v>
      </c>
      <c r="K17" s="44">
        <v>98</v>
      </c>
      <c r="L17" s="44">
        <v>276401.38081100001</v>
      </c>
      <c r="M17" s="66">
        <v>0.91836700000000004</v>
      </c>
      <c r="N17" s="43">
        <v>0</v>
      </c>
      <c r="O17" s="44">
        <v>0</v>
      </c>
      <c r="P17" s="74">
        <v>0</v>
      </c>
    </row>
    <row r="18" spans="1:16" s="3" customFormat="1" ht="15" customHeight="1" x14ac:dyDescent="0.2">
      <c r="A18" s="120"/>
      <c r="B18" s="123"/>
      <c r="C18" s="84" t="s">
        <v>56</v>
      </c>
      <c r="D18" s="35">
        <v>132</v>
      </c>
      <c r="E18" s="55">
        <v>9.5169000000000004E-2</v>
      </c>
      <c r="F18" s="35">
        <v>252923.81268</v>
      </c>
      <c r="G18" s="68">
        <v>0.65151499999999996</v>
      </c>
      <c r="H18" s="43">
        <v>28</v>
      </c>
      <c r="I18" s="44">
        <v>202176.326906</v>
      </c>
      <c r="J18" s="74">
        <v>0.14285700000000001</v>
      </c>
      <c r="K18" s="35">
        <v>104</v>
      </c>
      <c r="L18" s="35">
        <v>266586.597312</v>
      </c>
      <c r="M18" s="68">
        <v>0.788462</v>
      </c>
      <c r="N18" s="43">
        <v>0</v>
      </c>
      <c r="O18" s="44">
        <v>0</v>
      </c>
      <c r="P18" s="74">
        <v>0</v>
      </c>
    </row>
    <row r="19" spans="1:16" s="3" customFormat="1" ht="15" customHeight="1" x14ac:dyDescent="0.2">
      <c r="A19" s="121"/>
      <c r="B19" s="124"/>
      <c r="C19" s="85" t="s">
        <v>9</v>
      </c>
      <c r="D19" s="46">
        <v>1570</v>
      </c>
      <c r="E19" s="54">
        <v>9.4527E-2</v>
      </c>
      <c r="F19" s="46">
        <v>214674.57535500001</v>
      </c>
      <c r="G19" s="67">
        <v>0.6</v>
      </c>
      <c r="H19" s="87">
        <v>401</v>
      </c>
      <c r="I19" s="46">
        <v>199144.51975599999</v>
      </c>
      <c r="J19" s="75">
        <v>0.448878</v>
      </c>
      <c r="K19" s="46">
        <v>1169</v>
      </c>
      <c r="L19" s="46">
        <v>220001.822827</v>
      </c>
      <c r="M19" s="67">
        <v>0.65183899999999995</v>
      </c>
      <c r="N19" s="87">
        <v>0</v>
      </c>
      <c r="O19" s="46">
        <v>0</v>
      </c>
      <c r="P19" s="75">
        <v>0</v>
      </c>
    </row>
    <row r="20" spans="1:16" ht="15" customHeight="1" x14ac:dyDescent="0.2">
      <c r="A20" s="119">
        <v>2</v>
      </c>
      <c r="B20" s="122" t="s">
        <v>57</v>
      </c>
      <c r="C20" s="84" t="s">
        <v>46</v>
      </c>
      <c r="D20" s="44">
        <v>6</v>
      </c>
      <c r="E20" s="53">
        <v>0.272727</v>
      </c>
      <c r="F20" s="44">
        <v>64333.166666999998</v>
      </c>
      <c r="G20" s="66">
        <v>0.33333299999999999</v>
      </c>
      <c r="H20" s="43">
        <v>2</v>
      </c>
      <c r="I20" s="44">
        <v>37496.5</v>
      </c>
      <c r="J20" s="74">
        <v>0.5</v>
      </c>
      <c r="K20" s="44">
        <v>4</v>
      </c>
      <c r="L20" s="44">
        <v>77751.5</v>
      </c>
      <c r="M20" s="66">
        <v>0.25</v>
      </c>
      <c r="N20" s="43">
        <v>0</v>
      </c>
      <c r="O20" s="44">
        <v>0</v>
      </c>
      <c r="P20" s="74">
        <v>0</v>
      </c>
    </row>
    <row r="21" spans="1:16" ht="15" customHeight="1" x14ac:dyDescent="0.2">
      <c r="A21" s="120"/>
      <c r="B21" s="123"/>
      <c r="C21" s="84" t="s">
        <v>47</v>
      </c>
      <c r="D21" s="44">
        <v>53</v>
      </c>
      <c r="E21" s="53">
        <v>0.54639199999999999</v>
      </c>
      <c r="F21" s="44">
        <v>128168.792453</v>
      </c>
      <c r="G21" s="66">
        <v>7.5471999999999997E-2</v>
      </c>
      <c r="H21" s="43">
        <v>11</v>
      </c>
      <c r="I21" s="44">
        <v>146854.36363599999</v>
      </c>
      <c r="J21" s="74">
        <v>0</v>
      </c>
      <c r="K21" s="44">
        <v>42</v>
      </c>
      <c r="L21" s="44">
        <v>123274.952381</v>
      </c>
      <c r="M21" s="66">
        <v>9.5238000000000003E-2</v>
      </c>
      <c r="N21" s="43">
        <v>0</v>
      </c>
      <c r="O21" s="44">
        <v>0</v>
      </c>
      <c r="P21" s="74">
        <v>0</v>
      </c>
    </row>
    <row r="22" spans="1:16" ht="15" customHeight="1" x14ac:dyDescent="0.2">
      <c r="A22" s="120"/>
      <c r="B22" s="123"/>
      <c r="C22" s="84" t="s">
        <v>48</v>
      </c>
      <c r="D22" s="44">
        <v>194</v>
      </c>
      <c r="E22" s="53">
        <v>0.29260900000000001</v>
      </c>
      <c r="F22" s="44">
        <v>161627.17010300001</v>
      </c>
      <c r="G22" s="66">
        <v>0.123711</v>
      </c>
      <c r="H22" s="43">
        <v>60</v>
      </c>
      <c r="I22" s="44">
        <v>181033.76666699999</v>
      </c>
      <c r="J22" s="74">
        <v>0.15</v>
      </c>
      <c r="K22" s="44">
        <v>134</v>
      </c>
      <c r="L22" s="44">
        <v>152937.64925399999</v>
      </c>
      <c r="M22" s="66">
        <v>0.11194</v>
      </c>
      <c r="N22" s="43">
        <v>0</v>
      </c>
      <c r="O22" s="44">
        <v>0</v>
      </c>
      <c r="P22" s="74">
        <v>0</v>
      </c>
    </row>
    <row r="23" spans="1:16" ht="15" customHeight="1" x14ac:dyDescent="0.2">
      <c r="A23" s="120"/>
      <c r="B23" s="123"/>
      <c r="C23" s="84" t="s">
        <v>49</v>
      </c>
      <c r="D23" s="44">
        <v>229</v>
      </c>
      <c r="E23" s="53">
        <v>0.111762</v>
      </c>
      <c r="F23" s="44">
        <v>172556.31440999999</v>
      </c>
      <c r="G23" s="66">
        <v>0.227074</v>
      </c>
      <c r="H23" s="43">
        <v>73</v>
      </c>
      <c r="I23" s="44">
        <v>183680.945205</v>
      </c>
      <c r="J23" s="74">
        <v>0.30137000000000003</v>
      </c>
      <c r="K23" s="44">
        <v>156</v>
      </c>
      <c r="L23" s="44">
        <v>167350.557692</v>
      </c>
      <c r="M23" s="66">
        <v>0.19230800000000001</v>
      </c>
      <c r="N23" s="43">
        <v>0</v>
      </c>
      <c r="O23" s="44">
        <v>0</v>
      </c>
      <c r="P23" s="74">
        <v>0</v>
      </c>
    </row>
    <row r="24" spans="1:16" ht="15" customHeight="1" x14ac:dyDescent="0.2">
      <c r="A24" s="120"/>
      <c r="B24" s="123"/>
      <c r="C24" s="84" t="s">
        <v>50</v>
      </c>
      <c r="D24" s="44">
        <v>172</v>
      </c>
      <c r="E24" s="53">
        <v>6.0520999999999998E-2</v>
      </c>
      <c r="F24" s="44">
        <v>197259.88953499999</v>
      </c>
      <c r="G24" s="66">
        <v>0.41279100000000002</v>
      </c>
      <c r="H24" s="43">
        <v>51</v>
      </c>
      <c r="I24" s="44">
        <v>209084.039216</v>
      </c>
      <c r="J24" s="74">
        <v>0.60784300000000002</v>
      </c>
      <c r="K24" s="44">
        <v>121</v>
      </c>
      <c r="L24" s="44">
        <v>192276.15702499999</v>
      </c>
      <c r="M24" s="66">
        <v>0.33057900000000001</v>
      </c>
      <c r="N24" s="43">
        <v>0</v>
      </c>
      <c r="O24" s="44">
        <v>0</v>
      </c>
      <c r="P24" s="74">
        <v>0</v>
      </c>
    </row>
    <row r="25" spans="1:16" ht="15" customHeight="1" x14ac:dyDescent="0.2">
      <c r="A25" s="120"/>
      <c r="B25" s="123"/>
      <c r="C25" s="84" t="s">
        <v>51</v>
      </c>
      <c r="D25" s="44">
        <v>121</v>
      </c>
      <c r="E25" s="53">
        <v>4.7191999999999998E-2</v>
      </c>
      <c r="F25" s="44">
        <v>197464.12396699999</v>
      </c>
      <c r="G25" s="66">
        <v>0.50413200000000002</v>
      </c>
      <c r="H25" s="43">
        <v>27</v>
      </c>
      <c r="I25" s="44">
        <v>200784.66666700001</v>
      </c>
      <c r="J25" s="74">
        <v>0.48148099999999999</v>
      </c>
      <c r="K25" s="44">
        <v>94</v>
      </c>
      <c r="L25" s="44">
        <v>196510.35106399999</v>
      </c>
      <c r="M25" s="66">
        <v>0.51063800000000004</v>
      </c>
      <c r="N25" s="43">
        <v>0</v>
      </c>
      <c r="O25" s="44">
        <v>0</v>
      </c>
      <c r="P25" s="74">
        <v>0</v>
      </c>
    </row>
    <row r="26" spans="1:16" s="3" customFormat="1" ht="15" customHeight="1" x14ac:dyDescent="0.2">
      <c r="A26" s="120"/>
      <c r="B26" s="123"/>
      <c r="C26" s="84" t="s">
        <v>52</v>
      </c>
      <c r="D26" s="35">
        <v>79</v>
      </c>
      <c r="E26" s="55">
        <v>3.3646000000000002E-2</v>
      </c>
      <c r="F26" s="35">
        <v>211774.53164599999</v>
      </c>
      <c r="G26" s="68">
        <v>0.51898699999999998</v>
      </c>
      <c r="H26" s="43">
        <v>29</v>
      </c>
      <c r="I26" s="44">
        <v>202714.344828</v>
      </c>
      <c r="J26" s="74">
        <v>0.51724099999999995</v>
      </c>
      <c r="K26" s="35">
        <v>50</v>
      </c>
      <c r="L26" s="35">
        <v>217029.44</v>
      </c>
      <c r="M26" s="68">
        <v>0.52</v>
      </c>
      <c r="N26" s="43">
        <v>0</v>
      </c>
      <c r="O26" s="44">
        <v>0</v>
      </c>
      <c r="P26" s="74">
        <v>0</v>
      </c>
    </row>
    <row r="27" spans="1:16" ht="15" customHeight="1" x14ac:dyDescent="0.2">
      <c r="A27" s="120"/>
      <c r="B27" s="123"/>
      <c r="C27" s="84" t="s">
        <v>53</v>
      </c>
      <c r="D27" s="44">
        <v>64</v>
      </c>
      <c r="E27" s="53">
        <v>3.2669999999999998E-2</v>
      </c>
      <c r="F27" s="44">
        <v>209518.71875</v>
      </c>
      <c r="G27" s="66">
        <v>0.53125</v>
      </c>
      <c r="H27" s="43">
        <v>13</v>
      </c>
      <c r="I27" s="44">
        <v>185798.538462</v>
      </c>
      <c r="J27" s="74">
        <v>0.30769200000000002</v>
      </c>
      <c r="K27" s="44">
        <v>51</v>
      </c>
      <c r="L27" s="44">
        <v>215565.039216</v>
      </c>
      <c r="M27" s="66">
        <v>0.58823499999999995</v>
      </c>
      <c r="N27" s="43">
        <v>0</v>
      </c>
      <c r="O27" s="44">
        <v>0</v>
      </c>
      <c r="P27" s="74">
        <v>0</v>
      </c>
    </row>
    <row r="28" spans="1:16" ht="15" customHeight="1" x14ac:dyDescent="0.2">
      <c r="A28" s="120"/>
      <c r="B28" s="123"/>
      <c r="C28" s="84" t="s">
        <v>54</v>
      </c>
      <c r="D28" s="44">
        <v>23</v>
      </c>
      <c r="E28" s="53">
        <v>1.5023E-2</v>
      </c>
      <c r="F28" s="44">
        <v>210670.95652199999</v>
      </c>
      <c r="G28" s="66">
        <v>0.217391</v>
      </c>
      <c r="H28" s="43">
        <v>4</v>
      </c>
      <c r="I28" s="44">
        <v>155112.25</v>
      </c>
      <c r="J28" s="74">
        <v>0</v>
      </c>
      <c r="K28" s="44">
        <v>19</v>
      </c>
      <c r="L28" s="44">
        <v>222367.526316</v>
      </c>
      <c r="M28" s="66">
        <v>0.263158</v>
      </c>
      <c r="N28" s="43">
        <v>0</v>
      </c>
      <c r="O28" s="44">
        <v>0</v>
      </c>
      <c r="P28" s="74">
        <v>0</v>
      </c>
    </row>
    <row r="29" spans="1:16" ht="15" customHeight="1" x14ac:dyDescent="0.2">
      <c r="A29" s="120"/>
      <c r="B29" s="123"/>
      <c r="C29" s="84" t="s">
        <v>55</v>
      </c>
      <c r="D29" s="44">
        <v>12</v>
      </c>
      <c r="E29" s="53">
        <v>1.0462000000000001E-2</v>
      </c>
      <c r="F29" s="44">
        <v>211181.58333299999</v>
      </c>
      <c r="G29" s="66">
        <v>0.5</v>
      </c>
      <c r="H29" s="43">
        <v>5</v>
      </c>
      <c r="I29" s="44">
        <v>140865.4</v>
      </c>
      <c r="J29" s="74">
        <v>0.2</v>
      </c>
      <c r="K29" s="44">
        <v>7</v>
      </c>
      <c r="L29" s="44">
        <v>261407.428571</v>
      </c>
      <c r="M29" s="66">
        <v>0.71428599999999998</v>
      </c>
      <c r="N29" s="43">
        <v>0</v>
      </c>
      <c r="O29" s="44">
        <v>0</v>
      </c>
      <c r="P29" s="74">
        <v>0</v>
      </c>
    </row>
    <row r="30" spans="1:16" s="3" customFormat="1" ht="15" customHeight="1" x14ac:dyDescent="0.2">
      <c r="A30" s="120"/>
      <c r="B30" s="123"/>
      <c r="C30" s="84" t="s">
        <v>56</v>
      </c>
      <c r="D30" s="35">
        <v>10</v>
      </c>
      <c r="E30" s="55">
        <v>7.2100000000000003E-3</v>
      </c>
      <c r="F30" s="35">
        <v>145952.29999999999</v>
      </c>
      <c r="G30" s="68">
        <v>0</v>
      </c>
      <c r="H30" s="43">
        <v>7</v>
      </c>
      <c r="I30" s="44">
        <v>85529</v>
      </c>
      <c r="J30" s="74">
        <v>0</v>
      </c>
      <c r="K30" s="35">
        <v>3</v>
      </c>
      <c r="L30" s="35">
        <v>286940</v>
      </c>
      <c r="M30" s="68">
        <v>0</v>
      </c>
      <c r="N30" s="43">
        <v>0</v>
      </c>
      <c r="O30" s="44">
        <v>0</v>
      </c>
      <c r="P30" s="74">
        <v>0</v>
      </c>
    </row>
    <row r="31" spans="1:16" s="3" customFormat="1" ht="15" customHeight="1" x14ac:dyDescent="0.2">
      <c r="A31" s="121"/>
      <c r="B31" s="124"/>
      <c r="C31" s="85" t="s">
        <v>9</v>
      </c>
      <c r="D31" s="46">
        <v>963</v>
      </c>
      <c r="E31" s="54">
        <v>5.7980999999999998E-2</v>
      </c>
      <c r="F31" s="46">
        <v>181568.42367600001</v>
      </c>
      <c r="G31" s="67">
        <v>0.31152600000000003</v>
      </c>
      <c r="H31" s="87">
        <v>282</v>
      </c>
      <c r="I31" s="46">
        <v>185330.404255</v>
      </c>
      <c r="J31" s="75">
        <v>0.34042600000000001</v>
      </c>
      <c r="K31" s="46">
        <v>681</v>
      </c>
      <c r="L31" s="46">
        <v>180010.59911899999</v>
      </c>
      <c r="M31" s="67">
        <v>0.29955900000000002</v>
      </c>
      <c r="N31" s="87">
        <v>0</v>
      </c>
      <c r="O31" s="46">
        <v>0</v>
      </c>
      <c r="P31" s="75">
        <v>0</v>
      </c>
    </row>
    <row r="32" spans="1:16" ht="15" customHeight="1" x14ac:dyDescent="0.2">
      <c r="A32" s="119">
        <v>3</v>
      </c>
      <c r="B32" s="122" t="s">
        <v>58</v>
      </c>
      <c r="C32" s="84" t="s">
        <v>46</v>
      </c>
      <c r="D32" s="44">
        <v>4</v>
      </c>
      <c r="E32" s="44">
        <v>0</v>
      </c>
      <c r="F32" s="44">
        <v>4190.7407780000003</v>
      </c>
      <c r="G32" s="66">
        <v>0.33333299999999999</v>
      </c>
      <c r="H32" s="43">
        <v>1</v>
      </c>
      <c r="I32" s="44">
        <v>-44457.830234000001</v>
      </c>
      <c r="J32" s="74">
        <v>0.5</v>
      </c>
      <c r="K32" s="44">
        <v>3</v>
      </c>
      <c r="L32" s="44">
        <v>39420.978456999997</v>
      </c>
      <c r="M32" s="66">
        <v>0.25</v>
      </c>
      <c r="N32" s="43">
        <v>0</v>
      </c>
      <c r="O32" s="44">
        <v>0</v>
      </c>
      <c r="P32" s="74">
        <v>0</v>
      </c>
    </row>
    <row r="33" spans="1:16" ht="15" customHeight="1" x14ac:dyDescent="0.2">
      <c r="A33" s="120"/>
      <c r="B33" s="123"/>
      <c r="C33" s="84" t="s">
        <v>47</v>
      </c>
      <c r="D33" s="44">
        <v>38</v>
      </c>
      <c r="E33" s="44">
        <v>0</v>
      </c>
      <c r="F33" s="44">
        <v>3977.8336359999998</v>
      </c>
      <c r="G33" s="66">
        <v>7.5471999999999997E-2</v>
      </c>
      <c r="H33" s="43">
        <v>11</v>
      </c>
      <c r="I33" s="44">
        <v>146854.36363599999</v>
      </c>
      <c r="J33" s="74">
        <v>0</v>
      </c>
      <c r="K33" s="44">
        <v>27</v>
      </c>
      <c r="L33" s="44">
        <v>-916.00643600000001</v>
      </c>
      <c r="M33" s="66">
        <v>9.5238000000000003E-2</v>
      </c>
      <c r="N33" s="43">
        <v>0</v>
      </c>
      <c r="O33" s="44">
        <v>0</v>
      </c>
      <c r="P33" s="74">
        <v>0</v>
      </c>
    </row>
    <row r="34" spans="1:16" ht="15" customHeight="1" x14ac:dyDescent="0.2">
      <c r="A34" s="120"/>
      <c r="B34" s="123"/>
      <c r="C34" s="84" t="s">
        <v>48</v>
      </c>
      <c r="D34" s="44">
        <v>93</v>
      </c>
      <c r="E34" s="44">
        <v>0</v>
      </c>
      <c r="F34" s="44">
        <v>11572.489201</v>
      </c>
      <c r="G34" s="66">
        <v>-5.4505999999999999E-2</v>
      </c>
      <c r="H34" s="43">
        <v>33</v>
      </c>
      <c r="I34" s="44">
        <v>32573.800799000001</v>
      </c>
      <c r="J34" s="74">
        <v>-3.5185000000000001E-2</v>
      </c>
      <c r="K34" s="44">
        <v>60</v>
      </c>
      <c r="L34" s="44">
        <v>2301.1128659999999</v>
      </c>
      <c r="M34" s="66">
        <v>-6.3735E-2</v>
      </c>
      <c r="N34" s="43">
        <v>0</v>
      </c>
      <c r="O34" s="44">
        <v>0</v>
      </c>
      <c r="P34" s="74">
        <v>0</v>
      </c>
    </row>
    <row r="35" spans="1:16" ht="15" customHeight="1" x14ac:dyDescent="0.2">
      <c r="A35" s="120"/>
      <c r="B35" s="123"/>
      <c r="C35" s="84" t="s">
        <v>49</v>
      </c>
      <c r="D35" s="44">
        <v>18</v>
      </c>
      <c r="E35" s="44">
        <v>0</v>
      </c>
      <c r="F35" s="44">
        <v>-1314.314795</v>
      </c>
      <c r="G35" s="66">
        <v>-6.6765000000000005E-2</v>
      </c>
      <c r="H35" s="43">
        <v>0</v>
      </c>
      <c r="I35" s="44">
        <v>10725.539953</v>
      </c>
      <c r="J35" s="74">
        <v>-8.2192000000000001E-2</v>
      </c>
      <c r="K35" s="44">
        <v>18</v>
      </c>
      <c r="L35" s="44">
        <v>-7004.2117209999997</v>
      </c>
      <c r="M35" s="66">
        <v>-5.4068999999999999E-2</v>
      </c>
      <c r="N35" s="43">
        <v>0</v>
      </c>
      <c r="O35" s="44">
        <v>0</v>
      </c>
      <c r="P35" s="74">
        <v>0</v>
      </c>
    </row>
    <row r="36" spans="1:16" ht="15" customHeight="1" x14ac:dyDescent="0.2">
      <c r="A36" s="120"/>
      <c r="B36" s="123"/>
      <c r="C36" s="84" t="s">
        <v>50</v>
      </c>
      <c r="D36" s="44">
        <v>-129</v>
      </c>
      <c r="E36" s="44">
        <v>0</v>
      </c>
      <c r="F36" s="44">
        <v>-685.24155399999995</v>
      </c>
      <c r="G36" s="66">
        <v>-0.112126</v>
      </c>
      <c r="H36" s="43">
        <v>-22</v>
      </c>
      <c r="I36" s="44">
        <v>5291.3849449999998</v>
      </c>
      <c r="J36" s="74">
        <v>-6.3390000000000002E-2</v>
      </c>
      <c r="K36" s="44">
        <v>-107</v>
      </c>
      <c r="L36" s="44">
        <v>-3796.740765</v>
      </c>
      <c r="M36" s="66">
        <v>-0.14749200000000001</v>
      </c>
      <c r="N36" s="43">
        <v>0</v>
      </c>
      <c r="O36" s="44">
        <v>0</v>
      </c>
      <c r="P36" s="74">
        <v>0</v>
      </c>
    </row>
    <row r="37" spans="1:16" ht="15" customHeight="1" x14ac:dyDescent="0.2">
      <c r="A37" s="120"/>
      <c r="B37" s="123"/>
      <c r="C37" s="84" t="s">
        <v>51</v>
      </c>
      <c r="D37" s="44">
        <v>-118</v>
      </c>
      <c r="E37" s="44">
        <v>0</v>
      </c>
      <c r="F37" s="44">
        <v>-26909.812071</v>
      </c>
      <c r="G37" s="66">
        <v>-0.27829500000000001</v>
      </c>
      <c r="H37" s="43">
        <v>-39</v>
      </c>
      <c r="I37" s="44">
        <v>-16767.085382000001</v>
      </c>
      <c r="J37" s="74">
        <v>-0.124579</v>
      </c>
      <c r="K37" s="44">
        <v>-79</v>
      </c>
      <c r="L37" s="44">
        <v>-30466.267883</v>
      </c>
      <c r="M37" s="66">
        <v>-0.33907300000000001</v>
      </c>
      <c r="N37" s="43">
        <v>0</v>
      </c>
      <c r="O37" s="44">
        <v>0</v>
      </c>
      <c r="P37" s="74">
        <v>0</v>
      </c>
    </row>
    <row r="38" spans="1:16" s="3" customFormat="1" ht="15" customHeight="1" x14ac:dyDescent="0.2">
      <c r="A38" s="120"/>
      <c r="B38" s="123"/>
      <c r="C38" s="84" t="s">
        <v>52</v>
      </c>
      <c r="D38" s="35">
        <v>-97</v>
      </c>
      <c r="E38" s="35">
        <v>0</v>
      </c>
      <c r="F38" s="35">
        <v>-17547.413174000001</v>
      </c>
      <c r="G38" s="68">
        <v>-0.29351300000000002</v>
      </c>
      <c r="H38" s="43">
        <v>-13</v>
      </c>
      <c r="I38" s="44">
        <v>-15391.363485</v>
      </c>
      <c r="J38" s="74">
        <v>-5.4186999999999999E-2</v>
      </c>
      <c r="K38" s="35">
        <v>-84</v>
      </c>
      <c r="L38" s="35">
        <v>-15808.041635</v>
      </c>
      <c r="M38" s="68">
        <v>-0.36806</v>
      </c>
      <c r="N38" s="43">
        <v>0</v>
      </c>
      <c r="O38" s="44">
        <v>0</v>
      </c>
      <c r="P38" s="74">
        <v>0</v>
      </c>
    </row>
    <row r="39" spans="1:16" ht="15" customHeight="1" x14ac:dyDescent="0.2">
      <c r="A39" s="120"/>
      <c r="B39" s="123"/>
      <c r="C39" s="84" t="s">
        <v>53</v>
      </c>
      <c r="D39" s="44">
        <v>-84</v>
      </c>
      <c r="E39" s="44">
        <v>0</v>
      </c>
      <c r="F39" s="44">
        <v>-23265.363862999999</v>
      </c>
      <c r="G39" s="66">
        <v>-0.205236</v>
      </c>
      <c r="H39" s="43">
        <v>-20</v>
      </c>
      <c r="I39" s="44">
        <v>-9902.3457999999991</v>
      </c>
      <c r="J39" s="74">
        <v>6.5268000000000007E-2</v>
      </c>
      <c r="K39" s="44">
        <v>-64</v>
      </c>
      <c r="L39" s="44">
        <v>-27860.309011000001</v>
      </c>
      <c r="M39" s="66">
        <v>-0.29002600000000001</v>
      </c>
      <c r="N39" s="43">
        <v>0</v>
      </c>
      <c r="O39" s="44">
        <v>0</v>
      </c>
      <c r="P39" s="74">
        <v>0</v>
      </c>
    </row>
    <row r="40" spans="1:16" ht="15" customHeight="1" x14ac:dyDescent="0.2">
      <c r="A40" s="120"/>
      <c r="B40" s="123"/>
      <c r="C40" s="84" t="s">
        <v>54</v>
      </c>
      <c r="D40" s="44">
        <v>-95</v>
      </c>
      <c r="E40" s="44">
        <v>0</v>
      </c>
      <c r="F40" s="44">
        <v>-32116.617274</v>
      </c>
      <c r="G40" s="66">
        <v>-0.46904899999999999</v>
      </c>
      <c r="H40" s="43">
        <v>-25</v>
      </c>
      <c r="I40" s="44">
        <v>-70891.694722999993</v>
      </c>
      <c r="J40" s="74">
        <v>-0.48275899999999999</v>
      </c>
      <c r="K40" s="44">
        <v>-70</v>
      </c>
      <c r="L40" s="44">
        <v>-25888.870436000001</v>
      </c>
      <c r="M40" s="66">
        <v>-0.489651</v>
      </c>
      <c r="N40" s="43">
        <v>0</v>
      </c>
      <c r="O40" s="44">
        <v>0</v>
      </c>
      <c r="P40" s="74">
        <v>0</v>
      </c>
    </row>
    <row r="41" spans="1:16" ht="15" customHeight="1" x14ac:dyDescent="0.2">
      <c r="A41" s="120"/>
      <c r="B41" s="123"/>
      <c r="C41" s="84" t="s">
        <v>55</v>
      </c>
      <c r="D41" s="44">
        <v>-115</v>
      </c>
      <c r="E41" s="44">
        <v>0</v>
      </c>
      <c r="F41" s="44">
        <v>-49915.029836000002</v>
      </c>
      <c r="G41" s="66">
        <v>-0.27165400000000001</v>
      </c>
      <c r="H41" s="43">
        <v>-24</v>
      </c>
      <c r="I41" s="44">
        <v>-68511.653552999996</v>
      </c>
      <c r="J41" s="74">
        <v>-7.5861999999999999E-2</v>
      </c>
      <c r="K41" s="44">
        <v>-91</v>
      </c>
      <c r="L41" s="44">
        <v>-14993.952239</v>
      </c>
      <c r="M41" s="66">
        <v>-0.20408200000000001</v>
      </c>
      <c r="N41" s="43">
        <v>0</v>
      </c>
      <c r="O41" s="44">
        <v>0</v>
      </c>
      <c r="P41" s="74">
        <v>0</v>
      </c>
    </row>
    <row r="42" spans="1:16" s="3" customFormat="1" ht="15" customHeight="1" x14ac:dyDescent="0.2">
      <c r="A42" s="120"/>
      <c r="B42" s="123"/>
      <c r="C42" s="84" t="s">
        <v>56</v>
      </c>
      <c r="D42" s="35">
        <v>-122</v>
      </c>
      <c r="E42" s="35">
        <v>0</v>
      </c>
      <c r="F42" s="35">
        <v>-106971.51268</v>
      </c>
      <c r="G42" s="68">
        <v>-0.65151499999999996</v>
      </c>
      <c r="H42" s="43">
        <v>-21</v>
      </c>
      <c r="I42" s="44">
        <v>-116647.326906</v>
      </c>
      <c r="J42" s="74">
        <v>-0.14285700000000001</v>
      </c>
      <c r="K42" s="35">
        <v>-101</v>
      </c>
      <c r="L42" s="35">
        <v>20353.402687999998</v>
      </c>
      <c r="M42" s="68">
        <v>-0.788462</v>
      </c>
      <c r="N42" s="43">
        <v>0</v>
      </c>
      <c r="O42" s="44">
        <v>0</v>
      </c>
      <c r="P42" s="74">
        <v>0</v>
      </c>
    </row>
    <row r="43" spans="1:16" s="3" customFormat="1" ht="15" customHeight="1" x14ac:dyDescent="0.2">
      <c r="A43" s="121"/>
      <c r="B43" s="124"/>
      <c r="C43" s="85" t="s">
        <v>9</v>
      </c>
      <c r="D43" s="46">
        <v>-607</v>
      </c>
      <c r="E43" s="46">
        <v>0</v>
      </c>
      <c r="F43" s="46">
        <v>-33106.151679000002</v>
      </c>
      <c r="G43" s="67">
        <v>-0.28847400000000001</v>
      </c>
      <c r="H43" s="87">
        <v>-119</v>
      </c>
      <c r="I43" s="46">
        <v>-13814.115501</v>
      </c>
      <c r="J43" s="75">
        <v>-0.10845200000000001</v>
      </c>
      <c r="K43" s="46">
        <v>-488</v>
      </c>
      <c r="L43" s="46">
        <v>-39991.223707999998</v>
      </c>
      <c r="M43" s="67">
        <v>-0.35227999999999998</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8</v>
      </c>
      <c r="E45" s="53">
        <v>8.2474000000000006E-2</v>
      </c>
      <c r="F45" s="44">
        <v>221577.75</v>
      </c>
      <c r="G45" s="66">
        <v>0.375</v>
      </c>
      <c r="H45" s="43">
        <v>3</v>
      </c>
      <c r="I45" s="44">
        <v>256433.33333299999</v>
      </c>
      <c r="J45" s="74">
        <v>1</v>
      </c>
      <c r="K45" s="44">
        <v>5</v>
      </c>
      <c r="L45" s="44">
        <v>200664.4</v>
      </c>
      <c r="M45" s="66">
        <v>0</v>
      </c>
      <c r="N45" s="43">
        <v>0</v>
      </c>
      <c r="O45" s="44">
        <v>0</v>
      </c>
      <c r="P45" s="74">
        <v>0</v>
      </c>
    </row>
    <row r="46" spans="1:16" ht="15" customHeight="1" x14ac:dyDescent="0.2">
      <c r="A46" s="120"/>
      <c r="B46" s="123"/>
      <c r="C46" s="84" t="s">
        <v>48</v>
      </c>
      <c r="D46" s="44">
        <v>58</v>
      </c>
      <c r="E46" s="53">
        <v>8.7481000000000003E-2</v>
      </c>
      <c r="F46" s="44">
        <v>171182.08620699999</v>
      </c>
      <c r="G46" s="66">
        <v>0.17241400000000001</v>
      </c>
      <c r="H46" s="43">
        <v>13</v>
      </c>
      <c r="I46" s="44">
        <v>166565.76923100001</v>
      </c>
      <c r="J46" s="74">
        <v>0.15384600000000001</v>
      </c>
      <c r="K46" s="44">
        <v>45</v>
      </c>
      <c r="L46" s="44">
        <v>172515.68888900001</v>
      </c>
      <c r="M46" s="66">
        <v>0.17777799999999999</v>
      </c>
      <c r="N46" s="43">
        <v>0</v>
      </c>
      <c r="O46" s="44">
        <v>0</v>
      </c>
      <c r="P46" s="74">
        <v>0</v>
      </c>
    </row>
    <row r="47" spans="1:16" ht="15" customHeight="1" x14ac:dyDescent="0.2">
      <c r="A47" s="120"/>
      <c r="B47" s="123"/>
      <c r="C47" s="84" t="s">
        <v>49</v>
      </c>
      <c r="D47" s="44">
        <v>204</v>
      </c>
      <c r="E47" s="53">
        <v>9.9560999999999997E-2</v>
      </c>
      <c r="F47" s="44">
        <v>190491.828431</v>
      </c>
      <c r="G47" s="66">
        <v>0.31372499999999998</v>
      </c>
      <c r="H47" s="43">
        <v>46</v>
      </c>
      <c r="I47" s="44">
        <v>187567.54347800001</v>
      </c>
      <c r="J47" s="74">
        <v>0.36956499999999998</v>
      </c>
      <c r="K47" s="44">
        <v>158</v>
      </c>
      <c r="L47" s="44">
        <v>191343.202532</v>
      </c>
      <c r="M47" s="66">
        <v>0.29746800000000001</v>
      </c>
      <c r="N47" s="43">
        <v>0</v>
      </c>
      <c r="O47" s="44">
        <v>0</v>
      </c>
      <c r="P47" s="74">
        <v>0</v>
      </c>
    </row>
    <row r="48" spans="1:16" ht="15" customHeight="1" x14ac:dyDescent="0.2">
      <c r="A48" s="120"/>
      <c r="B48" s="123"/>
      <c r="C48" s="84" t="s">
        <v>50</v>
      </c>
      <c r="D48" s="44">
        <v>273</v>
      </c>
      <c r="E48" s="53">
        <v>9.6059000000000005E-2</v>
      </c>
      <c r="F48" s="44">
        <v>218433.67032999999</v>
      </c>
      <c r="G48" s="66">
        <v>0.509158</v>
      </c>
      <c r="H48" s="43">
        <v>51</v>
      </c>
      <c r="I48" s="44">
        <v>234488.60784300001</v>
      </c>
      <c r="J48" s="74">
        <v>0.58823499999999995</v>
      </c>
      <c r="K48" s="44">
        <v>222</v>
      </c>
      <c r="L48" s="44">
        <v>214745.37387400001</v>
      </c>
      <c r="M48" s="66">
        <v>0.49099100000000001</v>
      </c>
      <c r="N48" s="43">
        <v>0</v>
      </c>
      <c r="O48" s="44">
        <v>0</v>
      </c>
      <c r="P48" s="74">
        <v>0</v>
      </c>
    </row>
    <row r="49" spans="1:16" ht="15" customHeight="1" x14ac:dyDescent="0.2">
      <c r="A49" s="120"/>
      <c r="B49" s="123"/>
      <c r="C49" s="84" t="s">
        <v>51</v>
      </c>
      <c r="D49" s="44">
        <v>212</v>
      </c>
      <c r="E49" s="53">
        <v>8.2683000000000006E-2</v>
      </c>
      <c r="F49" s="44">
        <v>253518.43396200001</v>
      </c>
      <c r="G49" s="66">
        <v>0.79245299999999996</v>
      </c>
      <c r="H49" s="43">
        <v>38</v>
      </c>
      <c r="I49" s="44">
        <v>276874.5</v>
      </c>
      <c r="J49" s="74">
        <v>0.763158</v>
      </c>
      <c r="K49" s="44">
        <v>174</v>
      </c>
      <c r="L49" s="44">
        <v>248417.68390800001</v>
      </c>
      <c r="M49" s="66">
        <v>0.79885099999999998</v>
      </c>
      <c r="N49" s="43">
        <v>0</v>
      </c>
      <c r="O49" s="44">
        <v>0</v>
      </c>
      <c r="P49" s="74">
        <v>0</v>
      </c>
    </row>
    <row r="50" spans="1:16" s="3" customFormat="1" ht="15" customHeight="1" x14ac:dyDescent="0.2">
      <c r="A50" s="120"/>
      <c r="B50" s="123"/>
      <c r="C50" s="84" t="s">
        <v>52</v>
      </c>
      <c r="D50" s="35">
        <v>174</v>
      </c>
      <c r="E50" s="55">
        <v>7.4106000000000005E-2</v>
      </c>
      <c r="F50" s="35">
        <v>261515.30459799999</v>
      </c>
      <c r="G50" s="68">
        <v>0.99425300000000005</v>
      </c>
      <c r="H50" s="43">
        <v>32</v>
      </c>
      <c r="I50" s="44">
        <v>244091.40625</v>
      </c>
      <c r="J50" s="74">
        <v>0.6875</v>
      </c>
      <c r="K50" s="35">
        <v>142</v>
      </c>
      <c r="L50" s="35">
        <v>265441.81690099998</v>
      </c>
      <c r="M50" s="68">
        <v>1.06338</v>
      </c>
      <c r="N50" s="43">
        <v>0</v>
      </c>
      <c r="O50" s="44">
        <v>0</v>
      </c>
      <c r="P50" s="74">
        <v>0</v>
      </c>
    </row>
    <row r="51" spans="1:16" ht="15" customHeight="1" x14ac:dyDescent="0.2">
      <c r="A51" s="120"/>
      <c r="B51" s="123"/>
      <c r="C51" s="84" t="s">
        <v>53</v>
      </c>
      <c r="D51" s="44">
        <v>91</v>
      </c>
      <c r="E51" s="53">
        <v>4.6452E-2</v>
      </c>
      <c r="F51" s="44">
        <v>241718.19780200001</v>
      </c>
      <c r="G51" s="66">
        <v>0.73626400000000003</v>
      </c>
      <c r="H51" s="43">
        <v>16</v>
      </c>
      <c r="I51" s="44">
        <v>212321.875</v>
      </c>
      <c r="J51" s="74">
        <v>0.5625</v>
      </c>
      <c r="K51" s="44">
        <v>75</v>
      </c>
      <c r="L51" s="44">
        <v>247989.413333</v>
      </c>
      <c r="M51" s="66">
        <v>0.77333300000000005</v>
      </c>
      <c r="N51" s="43">
        <v>0</v>
      </c>
      <c r="O51" s="44">
        <v>0</v>
      </c>
      <c r="P51" s="74">
        <v>0</v>
      </c>
    </row>
    <row r="52" spans="1:16" ht="15" customHeight="1" x14ac:dyDescent="0.2">
      <c r="A52" s="120"/>
      <c r="B52" s="123"/>
      <c r="C52" s="84" t="s">
        <v>54</v>
      </c>
      <c r="D52" s="44">
        <v>53</v>
      </c>
      <c r="E52" s="53">
        <v>3.4618000000000003E-2</v>
      </c>
      <c r="F52" s="44">
        <v>272069.69811300002</v>
      </c>
      <c r="G52" s="66">
        <v>0.90566000000000002</v>
      </c>
      <c r="H52" s="43">
        <v>11</v>
      </c>
      <c r="I52" s="44">
        <v>261795.63636400001</v>
      </c>
      <c r="J52" s="74">
        <v>0.63636400000000004</v>
      </c>
      <c r="K52" s="44">
        <v>42</v>
      </c>
      <c r="L52" s="44">
        <v>274760.52380999998</v>
      </c>
      <c r="M52" s="66">
        <v>0.97619</v>
      </c>
      <c r="N52" s="43">
        <v>0</v>
      </c>
      <c r="O52" s="44">
        <v>0</v>
      </c>
      <c r="P52" s="74">
        <v>0</v>
      </c>
    </row>
    <row r="53" spans="1:16" ht="15" customHeight="1" x14ac:dyDescent="0.2">
      <c r="A53" s="120"/>
      <c r="B53" s="123"/>
      <c r="C53" s="84" t="s">
        <v>55</v>
      </c>
      <c r="D53" s="44">
        <v>18</v>
      </c>
      <c r="E53" s="53">
        <v>1.5692999999999999E-2</v>
      </c>
      <c r="F53" s="44">
        <v>321276.27777799999</v>
      </c>
      <c r="G53" s="66">
        <v>1.0555559999999999</v>
      </c>
      <c r="H53" s="43">
        <v>4</v>
      </c>
      <c r="I53" s="44">
        <v>210622.75</v>
      </c>
      <c r="J53" s="74">
        <v>0</v>
      </c>
      <c r="K53" s="44">
        <v>14</v>
      </c>
      <c r="L53" s="44">
        <v>352891.571429</v>
      </c>
      <c r="M53" s="66">
        <v>1.357143</v>
      </c>
      <c r="N53" s="43">
        <v>0</v>
      </c>
      <c r="O53" s="44">
        <v>0</v>
      </c>
      <c r="P53" s="74">
        <v>0</v>
      </c>
    </row>
    <row r="54" spans="1:16" s="3" customFormat="1" ht="15" customHeight="1" x14ac:dyDescent="0.2">
      <c r="A54" s="120"/>
      <c r="B54" s="123"/>
      <c r="C54" s="84" t="s">
        <v>56</v>
      </c>
      <c r="D54" s="35">
        <v>4</v>
      </c>
      <c r="E54" s="55">
        <v>2.8839999999999998E-3</v>
      </c>
      <c r="F54" s="35">
        <v>298264</v>
      </c>
      <c r="G54" s="68">
        <v>0.5</v>
      </c>
      <c r="H54" s="43">
        <v>0</v>
      </c>
      <c r="I54" s="44">
        <v>0</v>
      </c>
      <c r="J54" s="74">
        <v>0</v>
      </c>
      <c r="K54" s="35">
        <v>4</v>
      </c>
      <c r="L54" s="35">
        <v>298264</v>
      </c>
      <c r="M54" s="68">
        <v>0.5</v>
      </c>
      <c r="N54" s="43">
        <v>0</v>
      </c>
      <c r="O54" s="44">
        <v>0</v>
      </c>
      <c r="P54" s="74">
        <v>0</v>
      </c>
    </row>
    <row r="55" spans="1:16" s="3" customFormat="1" ht="15" customHeight="1" x14ac:dyDescent="0.2">
      <c r="A55" s="121"/>
      <c r="B55" s="124"/>
      <c r="C55" s="85" t="s">
        <v>9</v>
      </c>
      <c r="D55" s="46">
        <v>1095</v>
      </c>
      <c r="E55" s="54">
        <v>6.5928E-2</v>
      </c>
      <c r="F55" s="46">
        <v>230900.052968</v>
      </c>
      <c r="G55" s="67">
        <v>0.63287700000000002</v>
      </c>
      <c r="H55" s="87">
        <v>214</v>
      </c>
      <c r="I55" s="46">
        <v>228846.86915899999</v>
      </c>
      <c r="J55" s="75">
        <v>0.55607499999999999</v>
      </c>
      <c r="K55" s="46">
        <v>881</v>
      </c>
      <c r="L55" s="46">
        <v>231398.78320100001</v>
      </c>
      <c r="M55" s="67">
        <v>0.651532</v>
      </c>
      <c r="N55" s="87">
        <v>0</v>
      </c>
      <c r="O55" s="46">
        <v>0</v>
      </c>
      <c r="P55" s="75">
        <v>0</v>
      </c>
    </row>
    <row r="56" spans="1:16" ht="15" customHeight="1" x14ac:dyDescent="0.2">
      <c r="A56" s="119">
        <v>5</v>
      </c>
      <c r="B56" s="122" t="s">
        <v>60</v>
      </c>
      <c r="C56" s="84" t="s">
        <v>46</v>
      </c>
      <c r="D56" s="44">
        <v>22</v>
      </c>
      <c r="E56" s="53">
        <v>1</v>
      </c>
      <c r="F56" s="44">
        <v>44150.045454999999</v>
      </c>
      <c r="G56" s="66">
        <v>9.0909000000000004E-2</v>
      </c>
      <c r="H56" s="43">
        <v>10</v>
      </c>
      <c r="I56" s="44">
        <v>28449.5</v>
      </c>
      <c r="J56" s="74">
        <v>0.1</v>
      </c>
      <c r="K56" s="44">
        <v>12</v>
      </c>
      <c r="L56" s="44">
        <v>57233.833333000002</v>
      </c>
      <c r="M56" s="66">
        <v>8.3333000000000004E-2</v>
      </c>
      <c r="N56" s="43">
        <v>0</v>
      </c>
      <c r="O56" s="44">
        <v>0</v>
      </c>
      <c r="P56" s="74">
        <v>0</v>
      </c>
    </row>
    <row r="57" spans="1:16" ht="15" customHeight="1" x14ac:dyDescent="0.2">
      <c r="A57" s="120"/>
      <c r="B57" s="123"/>
      <c r="C57" s="84" t="s">
        <v>47</v>
      </c>
      <c r="D57" s="44">
        <v>97</v>
      </c>
      <c r="E57" s="53">
        <v>1</v>
      </c>
      <c r="F57" s="44">
        <v>136680.19587600001</v>
      </c>
      <c r="G57" s="66">
        <v>8.2474000000000006E-2</v>
      </c>
      <c r="H57" s="43">
        <v>22</v>
      </c>
      <c r="I57" s="44">
        <v>176955.04545500001</v>
      </c>
      <c r="J57" s="74">
        <v>0.13636400000000001</v>
      </c>
      <c r="K57" s="44">
        <v>75</v>
      </c>
      <c r="L57" s="44">
        <v>124866.24000000001</v>
      </c>
      <c r="M57" s="66">
        <v>6.6667000000000004E-2</v>
      </c>
      <c r="N57" s="43">
        <v>0</v>
      </c>
      <c r="O57" s="44">
        <v>0</v>
      </c>
      <c r="P57" s="74">
        <v>0</v>
      </c>
    </row>
    <row r="58" spans="1:16" ht="15" customHeight="1" x14ac:dyDescent="0.2">
      <c r="A58" s="120"/>
      <c r="B58" s="123"/>
      <c r="C58" s="84" t="s">
        <v>48</v>
      </c>
      <c r="D58" s="44">
        <v>663</v>
      </c>
      <c r="E58" s="53">
        <v>1</v>
      </c>
      <c r="F58" s="44">
        <v>169358.86425300001</v>
      </c>
      <c r="G58" s="66">
        <v>0.14177999999999999</v>
      </c>
      <c r="H58" s="43">
        <v>202</v>
      </c>
      <c r="I58" s="44">
        <v>185454.52970300001</v>
      </c>
      <c r="J58" s="74">
        <v>0.20297000000000001</v>
      </c>
      <c r="K58" s="44">
        <v>461</v>
      </c>
      <c r="L58" s="44">
        <v>162306.09978300001</v>
      </c>
      <c r="M58" s="66">
        <v>0.114967</v>
      </c>
      <c r="N58" s="43">
        <v>0</v>
      </c>
      <c r="O58" s="44">
        <v>0</v>
      </c>
      <c r="P58" s="74">
        <v>0</v>
      </c>
    </row>
    <row r="59" spans="1:16" ht="15" customHeight="1" x14ac:dyDescent="0.2">
      <c r="A59" s="120"/>
      <c r="B59" s="123"/>
      <c r="C59" s="84" t="s">
        <v>49</v>
      </c>
      <c r="D59" s="44">
        <v>2049</v>
      </c>
      <c r="E59" s="53">
        <v>1</v>
      </c>
      <c r="F59" s="44">
        <v>199159.24402099999</v>
      </c>
      <c r="G59" s="66">
        <v>0.29233799999999999</v>
      </c>
      <c r="H59" s="43">
        <v>643</v>
      </c>
      <c r="I59" s="44">
        <v>205485.289269</v>
      </c>
      <c r="J59" s="74">
        <v>0.33592499999999997</v>
      </c>
      <c r="K59" s="44">
        <v>1406</v>
      </c>
      <c r="L59" s="44">
        <v>196266.180654</v>
      </c>
      <c r="M59" s="66">
        <v>0.27240399999999998</v>
      </c>
      <c r="N59" s="43">
        <v>0</v>
      </c>
      <c r="O59" s="44">
        <v>0</v>
      </c>
      <c r="P59" s="74">
        <v>0</v>
      </c>
    </row>
    <row r="60" spans="1:16" ht="15" customHeight="1" x14ac:dyDescent="0.2">
      <c r="A60" s="120"/>
      <c r="B60" s="123"/>
      <c r="C60" s="84" t="s">
        <v>50</v>
      </c>
      <c r="D60" s="44">
        <v>2842</v>
      </c>
      <c r="E60" s="53">
        <v>1</v>
      </c>
      <c r="F60" s="44">
        <v>231167.39690399999</v>
      </c>
      <c r="G60" s="66">
        <v>0.56931699999999996</v>
      </c>
      <c r="H60" s="43">
        <v>841</v>
      </c>
      <c r="I60" s="44">
        <v>234890.23781200001</v>
      </c>
      <c r="J60" s="74">
        <v>0.56837099999999996</v>
      </c>
      <c r="K60" s="44">
        <v>2001</v>
      </c>
      <c r="L60" s="44">
        <v>229602.72463800001</v>
      </c>
      <c r="M60" s="66">
        <v>0.56971499999999997</v>
      </c>
      <c r="N60" s="43">
        <v>0</v>
      </c>
      <c r="O60" s="44">
        <v>0</v>
      </c>
      <c r="P60" s="74">
        <v>0</v>
      </c>
    </row>
    <row r="61" spans="1:16" ht="15" customHeight="1" x14ac:dyDescent="0.2">
      <c r="A61" s="120"/>
      <c r="B61" s="123"/>
      <c r="C61" s="84" t="s">
        <v>51</v>
      </c>
      <c r="D61" s="44">
        <v>2564</v>
      </c>
      <c r="E61" s="53">
        <v>1</v>
      </c>
      <c r="F61" s="44">
        <v>258998.08541299999</v>
      </c>
      <c r="G61" s="66">
        <v>0.84165400000000001</v>
      </c>
      <c r="H61" s="43">
        <v>729</v>
      </c>
      <c r="I61" s="44">
        <v>250580.24416999999</v>
      </c>
      <c r="J61" s="74">
        <v>0.66529499999999997</v>
      </c>
      <c r="K61" s="44">
        <v>1835</v>
      </c>
      <c r="L61" s="44">
        <v>262342.28501400002</v>
      </c>
      <c r="M61" s="66">
        <v>0.911717</v>
      </c>
      <c r="N61" s="43">
        <v>0</v>
      </c>
      <c r="O61" s="44">
        <v>0</v>
      </c>
      <c r="P61" s="74">
        <v>0</v>
      </c>
    </row>
    <row r="62" spans="1:16" s="3" customFormat="1" ht="15" customHeight="1" x14ac:dyDescent="0.2">
      <c r="A62" s="120"/>
      <c r="B62" s="123"/>
      <c r="C62" s="84" t="s">
        <v>52</v>
      </c>
      <c r="D62" s="35">
        <v>2348</v>
      </c>
      <c r="E62" s="55">
        <v>1</v>
      </c>
      <c r="F62" s="35">
        <v>273555.65843299998</v>
      </c>
      <c r="G62" s="68">
        <v>0.98253800000000002</v>
      </c>
      <c r="H62" s="43">
        <v>707</v>
      </c>
      <c r="I62" s="44">
        <v>251021.48373400001</v>
      </c>
      <c r="J62" s="74">
        <v>0.66336600000000001</v>
      </c>
      <c r="K62" s="35">
        <v>1641</v>
      </c>
      <c r="L62" s="35">
        <v>283264.16636199999</v>
      </c>
      <c r="M62" s="68">
        <v>1.1200490000000001</v>
      </c>
      <c r="N62" s="43">
        <v>0</v>
      </c>
      <c r="O62" s="44">
        <v>0</v>
      </c>
      <c r="P62" s="74">
        <v>0</v>
      </c>
    </row>
    <row r="63" spans="1:16" ht="15" customHeight="1" x14ac:dyDescent="0.2">
      <c r="A63" s="120"/>
      <c r="B63" s="123"/>
      <c r="C63" s="84" t="s">
        <v>53</v>
      </c>
      <c r="D63" s="44">
        <v>1959</v>
      </c>
      <c r="E63" s="53">
        <v>1</v>
      </c>
      <c r="F63" s="44">
        <v>279207.27105699998</v>
      </c>
      <c r="G63" s="66">
        <v>1.0311380000000001</v>
      </c>
      <c r="H63" s="43">
        <v>542</v>
      </c>
      <c r="I63" s="44">
        <v>242187.42988899999</v>
      </c>
      <c r="J63" s="74">
        <v>0.56826600000000005</v>
      </c>
      <c r="K63" s="44">
        <v>1417</v>
      </c>
      <c r="L63" s="44">
        <v>293367.29498900002</v>
      </c>
      <c r="M63" s="66">
        <v>1.208186</v>
      </c>
      <c r="N63" s="43">
        <v>0</v>
      </c>
      <c r="O63" s="44">
        <v>0</v>
      </c>
      <c r="P63" s="74">
        <v>0</v>
      </c>
    </row>
    <row r="64" spans="1:16" ht="15" customHeight="1" x14ac:dyDescent="0.2">
      <c r="A64" s="120"/>
      <c r="B64" s="123"/>
      <c r="C64" s="84" t="s">
        <v>54</v>
      </c>
      <c r="D64" s="44">
        <v>1531</v>
      </c>
      <c r="E64" s="53">
        <v>1</v>
      </c>
      <c r="F64" s="44">
        <v>274654.236447</v>
      </c>
      <c r="G64" s="66">
        <v>0.858263</v>
      </c>
      <c r="H64" s="43">
        <v>410</v>
      </c>
      <c r="I64" s="44">
        <v>226554.865854</v>
      </c>
      <c r="J64" s="74">
        <v>0.32926800000000001</v>
      </c>
      <c r="K64" s="44">
        <v>1121</v>
      </c>
      <c r="L64" s="44">
        <v>292246.334523</v>
      </c>
      <c r="M64" s="66">
        <v>1.0517399999999999</v>
      </c>
      <c r="N64" s="43">
        <v>0</v>
      </c>
      <c r="O64" s="44">
        <v>0</v>
      </c>
      <c r="P64" s="74">
        <v>0</v>
      </c>
    </row>
    <row r="65" spans="1:16" ht="15" customHeight="1" x14ac:dyDescent="0.2">
      <c r="A65" s="120"/>
      <c r="B65" s="123"/>
      <c r="C65" s="84" t="s">
        <v>55</v>
      </c>
      <c r="D65" s="44">
        <v>1147</v>
      </c>
      <c r="E65" s="53">
        <v>1</v>
      </c>
      <c r="F65" s="44">
        <v>283696.44027899997</v>
      </c>
      <c r="G65" s="66">
        <v>0.76373100000000005</v>
      </c>
      <c r="H65" s="43">
        <v>321</v>
      </c>
      <c r="I65" s="44">
        <v>236558.56697799999</v>
      </c>
      <c r="J65" s="74">
        <v>0.28037400000000001</v>
      </c>
      <c r="K65" s="44">
        <v>826</v>
      </c>
      <c r="L65" s="44">
        <v>302015.15375300002</v>
      </c>
      <c r="M65" s="66">
        <v>0.95157400000000003</v>
      </c>
      <c r="N65" s="43">
        <v>0</v>
      </c>
      <c r="O65" s="44">
        <v>0</v>
      </c>
      <c r="P65" s="74">
        <v>0</v>
      </c>
    </row>
    <row r="66" spans="1:16" s="3" customFormat="1" ht="15" customHeight="1" x14ac:dyDescent="0.2">
      <c r="A66" s="120"/>
      <c r="B66" s="123"/>
      <c r="C66" s="84" t="s">
        <v>56</v>
      </c>
      <c r="D66" s="35">
        <v>1387</v>
      </c>
      <c r="E66" s="55">
        <v>1</v>
      </c>
      <c r="F66" s="35">
        <v>275094.19466500002</v>
      </c>
      <c r="G66" s="68">
        <v>0.47584700000000002</v>
      </c>
      <c r="H66" s="43">
        <v>449</v>
      </c>
      <c r="I66" s="44">
        <v>218123.022272</v>
      </c>
      <c r="J66" s="74">
        <v>8.6860000000000007E-2</v>
      </c>
      <c r="K66" s="35">
        <v>938</v>
      </c>
      <c r="L66" s="35">
        <v>302365.04371</v>
      </c>
      <c r="M66" s="68">
        <v>0.66204700000000005</v>
      </c>
      <c r="N66" s="43">
        <v>0</v>
      </c>
      <c r="O66" s="44">
        <v>0</v>
      </c>
      <c r="P66" s="74">
        <v>0</v>
      </c>
    </row>
    <row r="67" spans="1:16" s="3" customFormat="1" ht="15" customHeight="1" x14ac:dyDescent="0.2">
      <c r="A67" s="121"/>
      <c r="B67" s="124"/>
      <c r="C67" s="85" t="s">
        <v>9</v>
      </c>
      <c r="D67" s="46">
        <v>16609</v>
      </c>
      <c r="E67" s="54">
        <v>1</v>
      </c>
      <c r="F67" s="46">
        <v>251211.220543</v>
      </c>
      <c r="G67" s="67">
        <v>0.70178799999999997</v>
      </c>
      <c r="H67" s="87">
        <v>4876</v>
      </c>
      <c r="I67" s="46">
        <v>231640.65996700001</v>
      </c>
      <c r="J67" s="75">
        <v>0.46451999999999999</v>
      </c>
      <c r="K67" s="46">
        <v>11733</v>
      </c>
      <c r="L67" s="46">
        <v>259344.35387399999</v>
      </c>
      <c r="M67" s="67">
        <v>0.80039199999999999</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460" priority="30" operator="notEqual">
      <formula>H8+K8+N8</formula>
    </cfRule>
  </conditionalFormatting>
  <conditionalFormatting sqref="D20:D30">
    <cfRule type="cellIs" dxfId="459" priority="29" operator="notEqual">
      <formula>H20+K20+N20</formula>
    </cfRule>
  </conditionalFormatting>
  <conditionalFormatting sqref="D32:D42">
    <cfRule type="cellIs" dxfId="458" priority="28" operator="notEqual">
      <formula>H32+K32+N32</formula>
    </cfRule>
  </conditionalFormatting>
  <conditionalFormatting sqref="D44:D54">
    <cfRule type="cellIs" dxfId="457" priority="27" operator="notEqual">
      <formula>H44+K44+N44</formula>
    </cfRule>
  </conditionalFormatting>
  <conditionalFormatting sqref="D56:D66">
    <cfRule type="cellIs" dxfId="456" priority="26" operator="notEqual">
      <formula>H56+K56+N56</formula>
    </cfRule>
  </conditionalFormatting>
  <conditionalFormatting sqref="D19">
    <cfRule type="cellIs" dxfId="455" priority="25" operator="notEqual">
      <formula>SUM(D8:D18)</formula>
    </cfRule>
  </conditionalFormatting>
  <conditionalFormatting sqref="D31">
    <cfRule type="cellIs" dxfId="454" priority="24" operator="notEqual">
      <formula>H31+K31+N31</formula>
    </cfRule>
  </conditionalFormatting>
  <conditionalFormatting sqref="D31">
    <cfRule type="cellIs" dxfId="453" priority="23" operator="notEqual">
      <formula>SUM(D20:D30)</formula>
    </cfRule>
  </conditionalFormatting>
  <conditionalFormatting sqref="D43">
    <cfRule type="cellIs" dxfId="452" priority="22" operator="notEqual">
      <formula>H43+K43+N43</formula>
    </cfRule>
  </conditionalFormatting>
  <conditionalFormatting sqref="D43">
    <cfRule type="cellIs" dxfId="451" priority="21" operator="notEqual">
      <formula>SUM(D32:D42)</formula>
    </cfRule>
  </conditionalFormatting>
  <conditionalFormatting sqref="D55">
    <cfRule type="cellIs" dxfId="450" priority="20" operator="notEqual">
      <formula>H55+K55+N55</formula>
    </cfRule>
  </conditionalFormatting>
  <conditionalFormatting sqref="D55">
    <cfRule type="cellIs" dxfId="449" priority="19" operator="notEqual">
      <formula>SUM(D44:D54)</formula>
    </cfRule>
  </conditionalFormatting>
  <conditionalFormatting sqref="D67">
    <cfRule type="cellIs" dxfId="448" priority="18" operator="notEqual">
      <formula>H67+K67+N67</formula>
    </cfRule>
  </conditionalFormatting>
  <conditionalFormatting sqref="D67">
    <cfRule type="cellIs" dxfId="447" priority="17" operator="notEqual">
      <formula>SUM(D56:D66)</formula>
    </cfRule>
  </conditionalFormatting>
  <conditionalFormatting sqref="H19">
    <cfRule type="cellIs" dxfId="446" priority="16" operator="notEqual">
      <formula>SUM(H8:H18)</formula>
    </cfRule>
  </conditionalFormatting>
  <conditionalFormatting sqref="K19">
    <cfRule type="cellIs" dxfId="445" priority="15" operator="notEqual">
      <formula>SUM(K8:K18)</formula>
    </cfRule>
  </conditionalFormatting>
  <conditionalFormatting sqref="N19">
    <cfRule type="cellIs" dxfId="444" priority="14" operator="notEqual">
      <formula>SUM(N8:N18)</formula>
    </cfRule>
  </conditionalFormatting>
  <conditionalFormatting sqref="H31">
    <cfRule type="cellIs" dxfId="443" priority="13" operator="notEqual">
      <formula>SUM(H20:H30)</formula>
    </cfRule>
  </conditionalFormatting>
  <conditionalFormatting sqref="K31">
    <cfRule type="cellIs" dxfId="442" priority="12" operator="notEqual">
      <formula>SUM(K20:K30)</formula>
    </cfRule>
  </conditionalFormatting>
  <conditionalFormatting sqref="N31">
    <cfRule type="cellIs" dxfId="441" priority="11" operator="notEqual">
      <formula>SUM(N20:N30)</formula>
    </cfRule>
  </conditionalFormatting>
  <conditionalFormatting sqref="H43">
    <cfRule type="cellIs" dxfId="440" priority="10" operator="notEqual">
      <formula>SUM(H32:H42)</formula>
    </cfRule>
  </conditionalFormatting>
  <conditionalFormatting sqref="K43">
    <cfRule type="cellIs" dxfId="439" priority="9" operator="notEqual">
      <formula>SUM(K32:K42)</formula>
    </cfRule>
  </conditionalFormatting>
  <conditionalFormatting sqref="N43">
    <cfRule type="cellIs" dxfId="438" priority="8" operator="notEqual">
      <formula>SUM(N32:N42)</formula>
    </cfRule>
  </conditionalFormatting>
  <conditionalFormatting sqref="H55">
    <cfRule type="cellIs" dxfId="437" priority="7" operator="notEqual">
      <formula>SUM(H44:H54)</formula>
    </cfRule>
  </conditionalFormatting>
  <conditionalFormatting sqref="K55">
    <cfRule type="cellIs" dxfId="436" priority="6" operator="notEqual">
      <formula>SUM(K44:K54)</formula>
    </cfRule>
  </conditionalFormatting>
  <conditionalFormatting sqref="N55">
    <cfRule type="cellIs" dxfId="435" priority="5" operator="notEqual">
      <formula>SUM(N44:N54)</formula>
    </cfRule>
  </conditionalFormatting>
  <conditionalFormatting sqref="H67">
    <cfRule type="cellIs" dxfId="434" priority="4" operator="notEqual">
      <formula>SUM(H56:H66)</formula>
    </cfRule>
  </conditionalFormatting>
  <conditionalFormatting sqref="K67">
    <cfRule type="cellIs" dxfId="433" priority="3" operator="notEqual">
      <formula>SUM(K56:K66)</formula>
    </cfRule>
  </conditionalFormatting>
  <conditionalFormatting sqref="N67">
    <cfRule type="cellIs" dxfId="432" priority="2" operator="notEqual">
      <formula>SUM(N56:N66)</formula>
    </cfRule>
  </conditionalFormatting>
  <conditionalFormatting sqref="D32:D43">
    <cfRule type="cellIs" dxfId="43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65</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10</v>
      </c>
      <c r="E8" s="53">
        <v>0.37036999999999998</v>
      </c>
      <c r="F8" s="44">
        <v>96401.494613999996</v>
      </c>
      <c r="G8" s="66">
        <v>0.2</v>
      </c>
      <c r="H8" s="43">
        <v>8</v>
      </c>
      <c r="I8" s="44">
        <v>88031.439018999998</v>
      </c>
      <c r="J8" s="74">
        <v>0.25</v>
      </c>
      <c r="K8" s="44">
        <v>2</v>
      </c>
      <c r="L8" s="44">
        <v>129881.716995</v>
      </c>
      <c r="M8" s="66">
        <v>0</v>
      </c>
      <c r="N8" s="43">
        <v>0</v>
      </c>
      <c r="O8" s="44">
        <v>0</v>
      </c>
      <c r="P8" s="74">
        <v>0</v>
      </c>
    </row>
    <row r="9" spans="1:16" ht="15" customHeight="1" x14ac:dyDescent="0.2">
      <c r="A9" s="120"/>
      <c r="B9" s="123"/>
      <c r="C9" s="84" t="s">
        <v>47</v>
      </c>
      <c r="D9" s="44">
        <v>36</v>
      </c>
      <c r="E9" s="53">
        <v>0.15720500000000001</v>
      </c>
      <c r="F9" s="44">
        <v>116680.362144</v>
      </c>
      <c r="G9" s="66">
        <v>8.3333000000000004E-2</v>
      </c>
      <c r="H9" s="43">
        <v>12</v>
      </c>
      <c r="I9" s="44">
        <v>123700.693933</v>
      </c>
      <c r="J9" s="74">
        <v>8.3333000000000004E-2</v>
      </c>
      <c r="K9" s="44">
        <v>24</v>
      </c>
      <c r="L9" s="44">
        <v>113170.19624999999</v>
      </c>
      <c r="M9" s="66">
        <v>8.3333000000000004E-2</v>
      </c>
      <c r="N9" s="43">
        <v>0</v>
      </c>
      <c r="O9" s="44">
        <v>0</v>
      </c>
      <c r="P9" s="74">
        <v>0</v>
      </c>
    </row>
    <row r="10" spans="1:16" ht="15" customHeight="1" x14ac:dyDescent="0.2">
      <c r="A10" s="120"/>
      <c r="B10" s="123"/>
      <c r="C10" s="84" t="s">
        <v>48</v>
      </c>
      <c r="D10" s="44">
        <v>190</v>
      </c>
      <c r="E10" s="53">
        <v>0.122265</v>
      </c>
      <c r="F10" s="44">
        <v>149790.52913099999</v>
      </c>
      <c r="G10" s="66">
        <v>0.131579</v>
      </c>
      <c r="H10" s="43">
        <v>72</v>
      </c>
      <c r="I10" s="44">
        <v>150703.09268199999</v>
      </c>
      <c r="J10" s="74">
        <v>0.20833299999999999</v>
      </c>
      <c r="K10" s="44">
        <v>118</v>
      </c>
      <c r="L10" s="44">
        <v>149233.710693</v>
      </c>
      <c r="M10" s="66">
        <v>8.4746000000000002E-2</v>
      </c>
      <c r="N10" s="43">
        <v>0</v>
      </c>
      <c r="O10" s="44">
        <v>0</v>
      </c>
      <c r="P10" s="74">
        <v>0</v>
      </c>
    </row>
    <row r="11" spans="1:16" ht="15" customHeight="1" x14ac:dyDescent="0.2">
      <c r="A11" s="120"/>
      <c r="B11" s="123"/>
      <c r="C11" s="84" t="s">
        <v>49</v>
      </c>
      <c r="D11" s="44">
        <v>443</v>
      </c>
      <c r="E11" s="53">
        <v>0.115095</v>
      </c>
      <c r="F11" s="44">
        <v>175576.635675</v>
      </c>
      <c r="G11" s="66">
        <v>0.32505600000000001</v>
      </c>
      <c r="H11" s="43">
        <v>146</v>
      </c>
      <c r="I11" s="44">
        <v>186715.96073300001</v>
      </c>
      <c r="J11" s="74">
        <v>0.45890399999999998</v>
      </c>
      <c r="K11" s="44">
        <v>297</v>
      </c>
      <c r="L11" s="44">
        <v>170100.73850899999</v>
      </c>
      <c r="M11" s="66">
        <v>0.25925900000000002</v>
      </c>
      <c r="N11" s="43">
        <v>0</v>
      </c>
      <c r="O11" s="44">
        <v>0</v>
      </c>
      <c r="P11" s="74">
        <v>0</v>
      </c>
    </row>
    <row r="12" spans="1:16" ht="15" customHeight="1" x14ac:dyDescent="0.2">
      <c r="A12" s="120"/>
      <c r="B12" s="123"/>
      <c r="C12" s="84" t="s">
        <v>50</v>
      </c>
      <c r="D12" s="44">
        <v>572</v>
      </c>
      <c r="E12" s="53">
        <v>0.100281</v>
      </c>
      <c r="F12" s="44">
        <v>207853.401736</v>
      </c>
      <c r="G12" s="66">
        <v>0.58916100000000005</v>
      </c>
      <c r="H12" s="43">
        <v>175</v>
      </c>
      <c r="I12" s="44">
        <v>208294.160623</v>
      </c>
      <c r="J12" s="74">
        <v>0.57714299999999996</v>
      </c>
      <c r="K12" s="44">
        <v>397</v>
      </c>
      <c r="L12" s="44">
        <v>207659.11255399999</v>
      </c>
      <c r="M12" s="66">
        <v>0.59445800000000004</v>
      </c>
      <c r="N12" s="43">
        <v>0</v>
      </c>
      <c r="O12" s="44">
        <v>0</v>
      </c>
      <c r="P12" s="74">
        <v>0</v>
      </c>
    </row>
    <row r="13" spans="1:16" ht="15" customHeight="1" x14ac:dyDescent="0.2">
      <c r="A13" s="120"/>
      <c r="B13" s="123"/>
      <c r="C13" s="84" t="s">
        <v>51</v>
      </c>
      <c r="D13" s="44">
        <v>461</v>
      </c>
      <c r="E13" s="53">
        <v>8.7542999999999996E-2</v>
      </c>
      <c r="F13" s="44">
        <v>226877.29598299999</v>
      </c>
      <c r="G13" s="66">
        <v>0.77657299999999996</v>
      </c>
      <c r="H13" s="43">
        <v>128</v>
      </c>
      <c r="I13" s="44">
        <v>211200.00094599999</v>
      </c>
      <c r="J13" s="74">
        <v>0.53906299999999996</v>
      </c>
      <c r="K13" s="44">
        <v>333</v>
      </c>
      <c r="L13" s="44">
        <v>232903.40338500001</v>
      </c>
      <c r="M13" s="66">
        <v>0.86786799999999997</v>
      </c>
      <c r="N13" s="43">
        <v>0</v>
      </c>
      <c r="O13" s="44">
        <v>0</v>
      </c>
      <c r="P13" s="74">
        <v>0</v>
      </c>
    </row>
    <row r="14" spans="1:16" s="3" customFormat="1" ht="15" customHeight="1" x14ac:dyDescent="0.2">
      <c r="A14" s="120"/>
      <c r="B14" s="123"/>
      <c r="C14" s="84" t="s">
        <v>52</v>
      </c>
      <c r="D14" s="35">
        <v>368</v>
      </c>
      <c r="E14" s="55">
        <v>7.8064999999999996E-2</v>
      </c>
      <c r="F14" s="35">
        <v>247628.86105100001</v>
      </c>
      <c r="G14" s="68">
        <v>0.96195699999999995</v>
      </c>
      <c r="H14" s="43">
        <v>80</v>
      </c>
      <c r="I14" s="44">
        <v>229366.02338999999</v>
      </c>
      <c r="J14" s="74">
        <v>0.65</v>
      </c>
      <c r="K14" s="35">
        <v>288</v>
      </c>
      <c r="L14" s="35">
        <v>252701.87151200001</v>
      </c>
      <c r="M14" s="68">
        <v>1.048611</v>
      </c>
      <c r="N14" s="43">
        <v>0</v>
      </c>
      <c r="O14" s="44">
        <v>0</v>
      </c>
      <c r="P14" s="74">
        <v>0</v>
      </c>
    </row>
    <row r="15" spans="1:16" ht="15" customHeight="1" x14ac:dyDescent="0.2">
      <c r="A15" s="120"/>
      <c r="B15" s="123"/>
      <c r="C15" s="84" t="s">
        <v>53</v>
      </c>
      <c r="D15" s="44">
        <v>294</v>
      </c>
      <c r="E15" s="53">
        <v>7.0418999999999995E-2</v>
      </c>
      <c r="F15" s="44">
        <v>257147.77428499999</v>
      </c>
      <c r="G15" s="66">
        <v>1.020408</v>
      </c>
      <c r="H15" s="43">
        <v>79</v>
      </c>
      <c r="I15" s="44">
        <v>219556.67962800001</v>
      </c>
      <c r="J15" s="74">
        <v>0.53164599999999995</v>
      </c>
      <c r="K15" s="44">
        <v>215</v>
      </c>
      <c r="L15" s="44">
        <v>270960.31604300003</v>
      </c>
      <c r="M15" s="66">
        <v>1.2</v>
      </c>
      <c r="N15" s="43">
        <v>0</v>
      </c>
      <c r="O15" s="44">
        <v>0</v>
      </c>
      <c r="P15" s="74">
        <v>0</v>
      </c>
    </row>
    <row r="16" spans="1:16" ht="15" customHeight="1" x14ac:dyDescent="0.2">
      <c r="A16" s="120"/>
      <c r="B16" s="123"/>
      <c r="C16" s="84" t="s">
        <v>54</v>
      </c>
      <c r="D16" s="44">
        <v>205</v>
      </c>
      <c r="E16" s="53">
        <v>6.5874000000000002E-2</v>
      </c>
      <c r="F16" s="44">
        <v>261497.70749900001</v>
      </c>
      <c r="G16" s="66">
        <v>0.96097600000000005</v>
      </c>
      <c r="H16" s="43">
        <v>48</v>
      </c>
      <c r="I16" s="44">
        <v>217753.574915</v>
      </c>
      <c r="J16" s="74">
        <v>0.41666700000000001</v>
      </c>
      <c r="K16" s="44">
        <v>157</v>
      </c>
      <c r="L16" s="44">
        <v>274871.70981799997</v>
      </c>
      <c r="M16" s="66">
        <v>1.127389</v>
      </c>
      <c r="N16" s="43">
        <v>0</v>
      </c>
      <c r="O16" s="44">
        <v>0</v>
      </c>
      <c r="P16" s="74">
        <v>0</v>
      </c>
    </row>
    <row r="17" spans="1:16" ht="15" customHeight="1" x14ac:dyDescent="0.2">
      <c r="A17" s="120"/>
      <c r="B17" s="123"/>
      <c r="C17" s="84" t="s">
        <v>55</v>
      </c>
      <c r="D17" s="44">
        <v>244</v>
      </c>
      <c r="E17" s="53">
        <v>9.9959000000000006E-2</v>
      </c>
      <c r="F17" s="44">
        <v>253406.705151</v>
      </c>
      <c r="G17" s="66">
        <v>0.70491800000000004</v>
      </c>
      <c r="H17" s="43">
        <v>73</v>
      </c>
      <c r="I17" s="44">
        <v>226568.655631</v>
      </c>
      <c r="J17" s="74">
        <v>0.20547899999999999</v>
      </c>
      <c r="K17" s="44">
        <v>171</v>
      </c>
      <c r="L17" s="44">
        <v>264863.88418599998</v>
      </c>
      <c r="M17" s="66">
        <v>0.91812899999999997</v>
      </c>
      <c r="N17" s="43">
        <v>0</v>
      </c>
      <c r="O17" s="44">
        <v>0</v>
      </c>
      <c r="P17" s="74">
        <v>0</v>
      </c>
    </row>
    <row r="18" spans="1:16" s="3" customFormat="1" ht="15" customHeight="1" x14ac:dyDescent="0.2">
      <c r="A18" s="120"/>
      <c r="B18" s="123"/>
      <c r="C18" s="84" t="s">
        <v>56</v>
      </c>
      <c r="D18" s="35">
        <v>301</v>
      </c>
      <c r="E18" s="55">
        <v>7.2181999999999996E-2</v>
      </c>
      <c r="F18" s="35">
        <v>246247.77400100001</v>
      </c>
      <c r="G18" s="68">
        <v>0.51827199999999995</v>
      </c>
      <c r="H18" s="43">
        <v>98</v>
      </c>
      <c r="I18" s="44">
        <v>207336.11826399999</v>
      </c>
      <c r="J18" s="74">
        <v>0.122449</v>
      </c>
      <c r="K18" s="35">
        <v>203</v>
      </c>
      <c r="L18" s="35">
        <v>265032.71125300002</v>
      </c>
      <c r="M18" s="68">
        <v>0.70935999999999999</v>
      </c>
      <c r="N18" s="43">
        <v>0</v>
      </c>
      <c r="O18" s="44">
        <v>0</v>
      </c>
      <c r="P18" s="74">
        <v>0</v>
      </c>
    </row>
    <row r="19" spans="1:16" s="3" customFormat="1" ht="15" customHeight="1" x14ac:dyDescent="0.2">
      <c r="A19" s="121"/>
      <c r="B19" s="124"/>
      <c r="C19" s="85" t="s">
        <v>9</v>
      </c>
      <c r="D19" s="46">
        <v>3124</v>
      </c>
      <c r="E19" s="54">
        <v>8.8647000000000004E-2</v>
      </c>
      <c r="F19" s="46">
        <v>221246.94300200001</v>
      </c>
      <c r="G19" s="67">
        <v>0.65556999999999999</v>
      </c>
      <c r="H19" s="87">
        <v>919</v>
      </c>
      <c r="I19" s="46">
        <v>203253.290118</v>
      </c>
      <c r="J19" s="75">
        <v>0.43090299999999998</v>
      </c>
      <c r="K19" s="46">
        <v>2205</v>
      </c>
      <c r="L19" s="46">
        <v>228746.33846699999</v>
      </c>
      <c r="M19" s="67">
        <v>0.74920600000000004</v>
      </c>
      <c r="N19" s="87">
        <v>0</v>
      </c>
      <c r="O19" s="46">
        <v>0</v>
      </c>
      <c r="P19" s="75">
        <v>0</v>
      </c>
    </row>
    <row r="20" spans="1:16" ht="15" customHeight="1" x14ac:dyDescent="0.2">
      <c r="A20" s="119">
        <v>2</v>
      </c>
      <c r="B20" s="122" t="s">
        <v>57</v>
      </c>
      <c r="C20" s="84" t="s">
        <v>46</v>
      </c>
      <c r="D20" s="44">
        <v>16</v>
      </c>
      <c r="E20" s="53">
        <v>0.59259300000000004</v>
      </c>
      <c r="F20" s="44">
        <v>77761.0625</v>
      </c>
      <c r="G20" s="66">
        <v>0</v>
      </c>
      <c r="H20" s="43">
        <v>4</v>
      </c>
      <c r="I20" s="44">
        <v>109978.75</v>
      </c>
      <c r="J20" s="74">
        <v>0</v>
      </c>
      <c r="K20" s="44">
        <v>12</v>
      </c>
      <c r="L20" s="44">
        <v>67021.833333000002</v>
      </c>
      <c r="M20" s="66">
        <v>0</v>
      </c>
      <c r="N20" s="43">
        <v>0</v>
      </c>
      <c r="O20" s="44">
        <v>0</v>
      </c>
      <c r="P20" s="74">
        <v>0</v>
      </c>
    </row>
    <row r="21" spans="1:16" ht="15" customHeight="1" x14ac:dyDescent="0.2">
      <c r="A21" s="120"/>
      <c r="B21" s="123"/>
      <c r="C21" s="84" t="s">
        <v>47</v>
      </c>
      <c r="D21" s="44">
        <v>124</v>
      </c>
      <c r="E21" s="53">
        <v>0.54148499999999999</v>
      </c>
      <c r="F21" s="44">
        <v>132957.85483900001</v>
      </c>
      <c r="G21" s="66">
        <v>8.0644999999999994E-2</v>
      </c>
      <c r="H21" s="43">
        <v>28</v>
      </c>
      <c r="I21" s="44">
        <v>147820.642857</v>
      </c>
      <c r="J21" s="74">
        <v>7.1429000000000006E-2</v>
      </c>
      <c r="K21" s="44">
        <v>96</v>
      </c>
      <c r="L21" s="44">
        <v>128622.875</v>
      </c>
      <c r="M21" s="66">
        <v>8.3333000000000004E-2</v>
      </c>
      <c r="N21" s="43">
        <v>0</v>
      </c>
      <c r="O21" s="44">
        <v>0</v>
      </c>
      <c r="P21" s="74">
        <v>0</v>
      </c>
    </row>
    <row r="22" spans="1:16" ht="15" customHeight="1" x14ac:dyDescent="0.2">
      <c r="A22" s="120"/>
      <c r="B22" s="123"/>
      <c r="C22" s="84" t="s">
        <v>48</v>
      </c>
      <c r="D22" s="44">
        <v>521</v>
      </c>
      <c r="E22" s="53">
        <v>0.33526400000000001</v>
      </c>
      <c r="F22" s="44">
        <v>159817.68138200001</v>
      </c>
      <c r="G22" s="66">
        <v>0.11132400000000001</v>
      </c>
      <c r="H22" s="43">
        <v>177</v>
      </c>
      <c r="I22" s="44">
        <v>172695.37288099999</v>
      </c>
      <c r="J22" s="74">
        <v>0.124294</v>
      </c>
      <c r="K22" s="44">
        <v>344</v>
      </c>
      <c r="L22" s="44">
        <v>153191.65988399999</v>
      </c>
      <c r="M22" s="66">
        <v>0.10465099999999999</v>
      </c>
      <c r="N22" s="43">
        <v>0</v>
      </c>
      <c r="O22" s="44">
        <v>0</v>
      </c>
      <c r="P22" s="74">
        <v>0</v>
      </c>
    </row>
    <row r="23" spans="1:16" ht="15" customHeight="1" x14ac:dyDescent="0.2">
      <c r="A23" s="120"/>
      <c r="B23" s="123"/>
      <c r="C23" s="84" t="s">
        <v>49</v>
      </c>
      <c r="D23" s="44">
        <v>566</v>
      </c>
      <c r="E23" s="53">
        <v>0.14705099999999999</v>
      </c>
      <c r="F23" s="44">
        <v>174448.134276</v>
      </c>
      <c r="G23" s="66">
        <v>0.28445199999999998</v>
      </c>
      <c r="H23" s="43">
        <v>202</v>
      </c>
      <c r="I23" s="44">
        <v>184585.00990100001</v>
      </c>
      <c r="J23" s="74">
        <v>0.24257400000000001</v>
      </c>
      <c r="K23" s="44">
        <v>364</v>
      </c>
      <c r="L23" s="44">
        <v>168822.725275</v>
      </c>
      <c r="M23" s="66">
        <v>0.30769200000000002</v>
      </c>
      <c r="N23" s="43">
        <v>0</v>
      </c>
      <c r="O23" s="44">
        <v>0</v>
      </c>
      <c r="P23" s="74">
        <v>0</v>
      </c>
    </row>
    <row r="24" spans="1:16" ht="15" customHeight="1" x14ac:dyDescent="0.2">
      <c r="A24" s="120"/>
      <c r="B24" s="123"/>
      <c r="C24" s="84" t="s">
        <v>50</v>
      </c>
      <c r="D24" s="44">
        <v>436</v>
      </c>
      <c r="E24" s="53">
        <v>7.6438000000000006E-2</v>
      </c>
      <c r="F24" s="44">
        <v>189029.98394500001</v>
      </c>
      <c r="G24" s="66">
        <v>0.42889899999999997</v>
      </c>
      <c r="H24" s="43">
        <v>119</v>
      </c>
      <c r="I24" s="44">
        <v>189761.815126</v>
      </c>
      <c r="J24" s="74">
        <v>0.37815100000000001</v>
      </c>
      <c r="K24" s="44">
        <v>317</v>
      </c>
      <c r="L24" s="44">
        <v>188755.25867499999</v>
      </c>
      <c r="M24" s="66">
        <v>0.44795000000000001</v>
      </c>
      <c r="N24" s="43">
        <v>0</v>
      </c>
      <c r="O24" s="44">
        <v>0</v>
      </c>
      <c r="P24" s="74">
        <v>0</v>
      </c>
    </row>
    <row r="25" spans="1:16" ht="15" customHeight="1" x14ac:dyDescent="0.2">
      <c r="A25" s="120"/>
      <c r="B25" s="123"/>
      <c r="C25" s="84" t="s">
        <v>51</v>
      </c>
      <c r="D25" s="44">
        <v>323</v>
      </c>
      <c r="E25" s="53">
        <v>6.1337000000000003E-2</v>
      </c>
      <c r="F25" s="44">
        <v>211189.22600600001</v>
      </c>
      <c r="G25" s="66">
        <v>0.60990699999999998</v>
      </c>
      <c r="H25" s="43">
        <v>79</v>
      </c>
      <c r="I25" s="44">
        <v>207214.97468399999</v>
      </c>
      <c r="J25" s="74">
        <v>0.48101300000000002</v>
      </c>
      <c r="K25" s="44">
        <v>244</v>
      </c>
      <c r="L25" s="44">
        <v>212475.971311</v>
      </c>
      <c r="M25" s="66">
        <v>0.65163899999999997</v>
      </c>
      <c r="N25" s="43">
        <v>0</v>
      </c>
      <c r="O25" s="44">
        <v>0</v>
      </c>
      <c r="P25" s="74">
        <v>0</v>
      </c>
    </row>
    <row r="26" spans="1:16" s="3" customFormat="1" ht="15" customHeight="1" x14ac:dyDescent="0.2">
      <c r="A26" s="120"/>
      <c r="B26" s="123"/>
      <c r="C26" s="84" t="s">
        <v>52</v>
      </c>
      <c r="D26" s="35">
        <v>213</v>
      </c>
      <c r="E26" s="55">
        <v>4.5185000000000003E-2</v>
      </c>
      <c r="F26" s="35">
        <v>207251.70892</v>
      </c>
      <c r="G26" s="68">
        <v>0.59154899999999999</v>
      </c>
      <c r="H26" s="43">
        <v>60</v>
      </c>
      <c r="I26" s="44">
        <v>210606.3</v>
      </c>
      <c r="J26" s="74">
        <v>0.51666699999999999</v>
      </c>
      <c r="K26" s="35">
        <v>153</v>
      </c>
      <c r="L26" s="35">
        <v>205936.18300700001</v>
      </c>
      <c r="M26" s="68">
        <v>0.62091499999999999</v>
      </c>
      <c r="N26" s="43">
        <v>0</v>
      </c>
      <c r="O26" s="44">
        <v>0</v>
      </c>
      <c r="P26" s="74">
        <v>0</v>
      </c>
    </row>
    <row r="27" spans="1:16" ht="15" customHeight="1" x14ac:dyDescent="0.2">
      <c r="A27" s="120"/>
      <c r="B27" s="123"/>
      <c r="C27" s="84" t="s">
        <v>53</v>
      </c>
      <c r="D27" s="44">
        <v>148</v>
      </c>
      <c r="E27" s="53">
        <v>3.5449000000000001E-2</v>
      </c>
      <c r="F27" s="44">
        <v>206044.67567600001</v>
      </c>
      <c r="G27" s="66">
        <v>0.50675700000000001</v>
      </c>
      <c r="H27" s="43">
        <v>51</v>
      </c>
      <c r="I27" s="44">
        <v>191551.33333299999</v>
      </c>
      <c r="J27" s="74">
        <v>0.31372499999999998</v>
      </c>
      <c r="K27" s="44">
        <v>97</v>
      </c>
      <c r="L27" s="44">
        <v>213664.88659800001</v>
      </c>
      <c r="M27" s="66">
        <v>0.60824699999999998</v>
      </c>
      <c r="N27" s="43">
        <v>0</v>
      </c>
      <c r="O27" s="44">
        <v>0</v>
      </c>
      <c r="P27" s="74">
        <v>0</v>
      </c>
    </row>
    <row r="28" spans="1:16" ht="15" customHeight="1" x14ac:dyDescent="0.2">
      <c r="A28" s="120"/>
      <c r="B28" s="123"/>
      <c r="C28" s="84" t="s">
        <v>54</v>
      </c>
      <c r="D28" s="44">
        <v>67</v>
      </c>
      <c r="E28" s="53">
        <v>2.1530000000000001E-2</v>
      </c>
      <c r="F28" s="44">
        <v>241046.91044800001</v>
      </c>
      <c r="G28" s="66">
        <v>0.641791</v>
      </c>
      <c r="H28" s="43">
        <v>13</v>
      </c>
      <c r="I28" s="44">
        <v>246787</v>
      </c>
      <c r="J28" s="74">
        <v>0.538462</v>
      </c>
      <c r="K28" s="44">
        <v>54</v>
      </c>
      <c r="L28" s="44">
        <v>239665.037037</v>
      </c>
      <c r="M28" s="66">
        <v>0.66666700000000001</v>
      </c>
      <c r="N28" s="43">
        <v>0</v>
      </c>
      <c r="O28" s="44">
        <v>0</v>
      </c>
      <c r="P28" s="74">
        <v>0</v>
      </c>
    </row>
    <row r="29" spans="1:16" ht="15" customHeight="1" x14ac:dyDescent="0.2">
      <c r="A29" s="120"/>
      <c r="B29" s="123"/>
      <c r="C29" s="84" t="s">
        <v>55</v>
      </c>
      <c r="D29" s="44">
        <v>37</v>
      </c>
      <c r="E29" s="53">
        <v>1.5158E-2</v>
      </c>
      <c r="F29" s="44">
        <v>234084.72972999999</v>
      </c>
      <c r="G29" s="66">
        <v>0.35135100000000002</v>
      </c>
      <c r="H29" s="43">
        <v>9</v>
      </c>
      <c r="I29" s="44">
        <v>229791.44444399999</v>
      </c>
      <c r="J29" s="74">
        <v>0.222222</v>
      </c>
      <c r="K29" s="44">
        <v>28</v>
      </c>
      <c r="L29" s="44">
        <v>235464.714286</v>
      </c>
      <c r="M29" s="66">
        <v>0.39285700000000001</v>
      </c>
      <c r="N29" s="43">
        <v>0</v>
      </c>
      <c r="O29" s="44">
        <v>0</v>
      </c>
      <c r="P29" s="74">
        <v>0</v>
      </c>
    </row>
    <row r="30" spans="1:16" s="3" customFormat="1" ht="15" customHeight="1" x14ac:dyDescent="0.2">
      <c r="A30" s="120"/>
      <c r="B30" s="123"/>
      <c r="C30" s="84" t="s">
        <v>56</v>
      </c>
      <c r="D30" s="35">
        <v>24</v>
      </c>
      <c r="E30" s="55">
        <v>5.7549999999999997E-3</v>
      </c>
      <c r="F30" s="35">
        <v>164905.79166700001</v>
      </c>
      <c r="G30" s="68">
        <v>8.3333000000000004E-2</v>
      </c>
      <c r="H30" s="43">
        <v>20</v>
      </c>
      <c r="I30" s="44">
        <v>112429.6</v>
      </c>
      <c r="J30" s="74">
        <v>0.1</v>
      </c>
      <c r="K30" s="35">
        <v>4</v>
      </c>
      <c r="L30" s="35">
        <v>427286.75</v>
      </c>
      <c r="M30" s="68">
        <v>0</v>
      </c>
      <c r="N30" s="43">
        <v>0</v>
      </c>
      <c r="O30" s="44">
        <v>0</v>
      </c>
      <c r="P30" s="74">
        <v>0</v>
      </c>
    </row>
    <row r="31" spans="1:16" s="3" customFormat="1" ht="15" customHeight="1" x14ac:dyDescent="0.2">
      <c r="A31" s="121"/>
      <c r="B31" s="124"/>
      <c r="C31" s="85" t="s">
        <v>9</v>
      </c>
      <c r="D31" s="46">
        <v>2475</v>
      </c>
      <c r="E31" s="54">
        <v>7.0231000000000002E-2</v>
      </c>
      <c r="F31" s="46">
        <v>183342.64363599999</v>
      </c>
      <c r="G31" s="67">
        <v>0.352323</v>
      </c>
      <c r="H31" s="87">
        <v>762</v>
      </c>
      <c r="I31" s="46">
        <v>185451.74147000001</v>
      </c>
      <c r="J31" s="75">
        <v>0.28083999999999998</v>
      </c>
      <c r="K31" s="46">
        <v>1713</v>
      </c>
      <c r="L31" s="46">
        <v>182404.446001</v>
      </c>
      <c r="M31" s="67">
        <v>0.38412099999999999</v>
      </c>
      <c r="N31" s="87">
        <v>0</v>
      </c>
      <c r="O31" s="46">
        <v>0</v>
      </c>
      <c r="P31" s="75">
        <v>0</v>
      </c>
    </row>
    <row r="32" spans="1:16" ht="15" customHeight="1" x14ac:dyDescent="0.2">
      <c r="A32" s="119">
        <v>3</v>
      </c>
      <c r="B32" s="122" t="s">
        <v>58</v>
      </c>
      <c r="C32" s="84" t="s">
        <v>46</v>
      </c>
      <c r="D32" s="44">
        <v>6</v>
      </c>
      <c r="E32" s="44">
        <v>0</v>
      </c>
      <c r="F32" s="44">
        <v>-18640.432113999999</v>
      </c>
      <c r="G32" s="66">
        <v>-0.2</v>
      </c>
      <c r="H32" s="43">
        <v>-4</v>
      </c>
      <c r="I32" s="44">
        <v>21947.310980999999</v>
      </c>
      <c r="J32" s="74">
        <v>-0.25</v>
      </c>
      <c r="K32" s="44">
        <v>10</v>
      </c>
      <c r="L32" s="44">
        <v>-62859.883662</v>
      </c>
      <c r="M32" s="66">
        <v>0</v>
      </c>
      <c r="N32" s="43">
        <v>0</v>
      </c>
      <c r="O32" s="44">
        <v>0</v>
      </c>
      <c r="P32" s="74">
        <v>0</v>
      </c>
    </row>
    <row r="33" spans="1:16" ht="15" customHeight="1" x14ac:dyDescent="0.2">
      <c r="A33" s="120"/>
      <c r="B33" s="123"/>
      <c r="C33" s="84" t="s">
        <v>47</v>
      </c>
      <c r="D33" s="44">
        <v>88</v>
      </c>
      <c r="E33" s="44">
        <v>0</v>
      </c>
      <c r="F33" s="44">
        <v>16277.492694</v>
      </c>
      <c r="G33" s="66">
        <v>-2.6879999999999999E-3</v>
      </c>
      <c r="H33" s="43">
        <v>16</v>
      </c>
      <c r="I33" s="44">
        <v>24119.948924</v>
      </c>
      <c r="J33" s="74">
        <v>-1.1905000000000001E-2</v>
      </c>
      <c r="K33" s="44">
        <v>72</v>
      </c>
      <c r="L33" s="44">
        <v>15452.678749999999</v>
      </c>
      <c r="M33" s="66">
        <v>0</v>
      </c>
      <c r="N33" s="43">
        <v>0</v>
      </c>
      <c r="O33" s="44">
        <v>0</v>
      </c>
      <c r="P33" s="74">
        <v>0</v>
      </c>
    </row>
    <row r="34" spans="1:16" ht="15" customHeight="1" x14ac:dyDescent="0.2">
      <c r="A34" s="120"/>
      <c r="B34" s="123"/>
      <c r="C34" s="84" t="s">
        <v>48</v>
      </c>
      <c r="D34" s="44">
        <v>331</v>
      </c>
      <c r="E34" s="44">
        <v>0</v>
      </c>
      <c r="F34" s="44">
        <v>10027.152251</v>
      </c>
      <c r="G34" s="66">
        <v>-2.0254999999999999E-2</v>
      </c>
      <c r="H34" s="43">
        <v>105</v>
      </c>
      <c r="I34" s="44">
        <v>21992.280200000001</v>
      </c>
      <c r="J34" s="74">
        <v>-8.4040000000000004E-2</v>
      </c>
      <c r="K34" s="44">
        <v>226</v>
      </c>
      <c r="L34" s="44">
        <v>3957.9491899999998</v>
      </c>
      <c r="M34" s="66">
        <v>1.9904999999999999E-2</v>
      </c>
      <c r="N34" s="43">
        <v>0</v>
      </c>
      <c r="O34" s="44">
        <v>0</v>
      </c>
      <c r="P34" s="74">
        <v>0</v>
      </c>
    </row>
    <row r="35" spans="1:16" ht="15" customHeight="1" x14ac:dyDescent="0.2">
      <c r="A35" s="120"/>
      <c r="B35" s="123"/>
      <c r="C35" s="84" t="s">
        <v>49</v>
      </c>
      <c r="D35" s="44">
        <v>123</v>
      </c>
      <c r="E35" s="44">
        <v>0</v>
      </c>
      <c r="F35" s="44">
        <v>-1128.5014000000001</v>
      </c>
      <c r="G35" s="66">
        <v>-4.0604000000000001E-2</v>
      </c>
      <c r="H35" s="43">
        <v>56</v>
      </c>
      <c r="I35" s="44">
        <v>-2130.950832</v>
      </c>
      <c r="J35" s="74">
        <v>-0.21632999999999999</v>
      </c>
      <c r="K35" s="44">
        <v>67</v>
      </c>
      <c r="L35" s="44">
        <v>-1278.013234</v>
      </c>
      <c r="M35" s="66">
        <v>4.8432999999999997E-2</v>
      </c>
      <c r="N35" s="43">
        <v>0</v>
      </c>
      <c r="O35" s="44">
        <v>0</v>
      </c>
      <c r="P35" s="74">
        <v>0</v>
      </c>
    </row>
    <row r="36" spans="1:16" ht="15" customHeight="1" x14ac:dyDescent="0.2">
      <c r="A36" s="120"/>
      <c r="B36" s="123"/>
      <c r="C36" s="84" t="s">
        <v>50</v>
      </c>
      <c r="D36" s="44">
        <v>-136</v>
      </c>
      <c r="E36" s="44">
        <v>0</v>
      </c>
      <c r="F36" s="44">
        <v>-18823.417791</v>
      </c>
      <c r="G36" s="66">
        <v>-0.16026199999999999</v>
      </c>
      <c r="H36" s="43">
        <v>-56</v>
      </c>
      <c r="I36" s="44">
        <v>-18532.345496999998</v>
      </c>
      <c r="J36" s="74">
        <v>-0.198992</v>
      </c>
      <c r="K36" s="44">
        <v>-80</v>
      </c>
      <c r="L36" s="44">
        <v>-18903.853878999998</v>
      </c>
      <c r="M36" s="66">
        <v>-0.146509</v>
      </c>
      <c r="N36" s="43">
        <v>0</v>
      </c>
      <c r="O36" s="44">
        <v>0</v>
      </c>
      <c r="P36" s="74">
        <v>0</v>
      </c>
    </row>
    <row r="37" spans="1:16" ht="15" customHeight="1" x14ac:dyDescent="0.2">
      <c r="A37" s="120"/>
      <c r="B37" s="123"/>
      <c r="C37" s="84" t="s">
        <v>51</v>
      </c>
      <c r="D37" s="44">
        <v>-138</v>
      </c>
      <c r="E37" s="44">
        <v>0</v>
      </c>
      <c r="F37" s="44">
        <v>-15688.069976999999</v>
      </c>
      <c r="G37" s="66">
        <v>-0.16666600000000001</v>
      </c>
      <c r="H37" s="43">
        <v>-49</v>
      </c>
      <c r="I37" s="44">
        <v>-3985.0262619999999</v>
      </c>
      <c r="J37" s="74">
        <v>-5.8049999999999997E-2</v>
      </c>
      <c r="K37" s="44">
        <v>-89</v>
      </c>
      <c r="L37" s="44">
        <v>-20427.432073</v>
      </c>
      <c r="M37" s="66">
        <v>-0.216229</v>
      </c>
      <c r="N37" s="43">
        <v>0</v>
      </c>
      <c r="O37" s="44">
        <v>0</v>
      </c>
      <c r="P37" s="74">
        <v>0</v>
      </c>
    </row>
    <row r="38" spans="1:16" s="3" customFormat="1" ht="15" customHeight="1" x14ac:dyDescent="0.2">
      <c r="A38" s="120"/>
      <c r="B38" s="123"/>
      <c r="C38" s="84" t="s">
        <v>52</v>
      </c>
      <c r="D38" s="35">
        <v>-155</v>
      </c>
      <c r="E38" s="35">
        <v>0</v>
      </c>
      <c r="F38" s="35">
        <v>-40377.152131000003</v>
      </c>
      <c r="G38" s="68">
        <v>-0.37040699999999999</v>
      </c>
      <c r="H38" s="43">
        <v>-20</v>
      </c>
      <c r="I38" s="44">
        <v>-18759.723389999999</v>
      </c>
      <c r="J38" s="74">
        <v>-0.13333300000000001</v>
      </c>
      <c r="K38" s="35">
        <v>-135</v>
      </c>
      <c r="L38" s="35">
        <v>-46765.688505999999</v>
      </c>
      <c r="M38" s="68">
        <v>-0.42769600000000002</v>
      </c>
      <c r="N38" s="43">
        <v>0</v>
      </c>
      <c r="O38" s="44">
        <v>0</v>
      </c>
      <c r="P38" s="74">
        <v>0</v>
      </c>
    </row>
    <row r="39" spans="1:16" ht="15" customHeight="1" x14ac:dyDescent="0.2">
      <c r="A39" s="120"/>
      <c r="B39" s="123"/>
      <c r="C39" s="84" t="s">
        <v>53</v>
      </c>
      <c r="D39" s="44">
        <v>-146</v>
      </c>
      <c r="E39" s="44">
        <v>0</v>
      </c>
      <c r="F39" s="44">
        <v>-51103.098610000001</v>
      </c>
      <c r="G39" s="66">
        <v>-0.51365099999999997</v>
      </c>
      <c r="H39" s="43">
        <v>-28</v>
      </c>
      <c r="I39" s="44">
        <v>-28005.346293999999</v>
      </c>
      <c r="J39" s="74">
        <v>-0.21792</v>
      </c>
      <c r="K39" s="44">
        <v>-118</v>
      </c>
      <c r="L39" s="44">
        <v>-57295.429445000002</v>
      </c>
      <c r="M39" s="66">
        <v>-0.59175299999999997</v>
      </c>
      <c r="N39" s="43">
        <v>0</v>
      </c>
      <c r="O39" s="44">
        <v>0</v>
      </c>
      <c r="P39" s="74">
        <v>0</v>
      </c>
    </row>
    <row r="40" spans="1:16" ht="15" customHeight="1" x14ac:dyDescent="0.2">
      <c r="A40" s="120"/>
      <c r="B40" s="123"/>
      <c r="C40" s="84" t="s">
        <v>54</v>
      </c>
      <c r="D40" s="44">
        <v>-138</v>
      </c>
      <c r="E40" s="44">
        <v>0</v>
      </c>
      <c r="F40" s="44">
        <v>-20450.797051000001</v>
      </c>
      <c r="G40" s="66">
        <v>-0.319185</v>
      </c>
      <c r="H40" s="43">
        <v>-35</v>
      </c>
      <c r="I40" s="44">
        <v>29033.425084999999</v>
      </c>
      <c r="J40" s="74">
        <v>0.121795</v>
      </c>
      <c r="K40" s="44">
        <v>-103</v>
      </c>
      <c r="L40" s="44">
        <v>-35206.672781000001</v>
      </c>
      <c r="M40" s="66">
        <v>-0.46072200000000002</v>
      </c>
      <c r="N40" s="43">
        <v>0</v>
      </c>
      <c r="O40" s="44">
        <v>0</v>
      </c>
      <c r="P40" s="74">
        <v>0</v>
      </c>
    </row>
    <row r="41" spans="1:16" ht="15" customHeight="1" x14ac:dyDescent="0.2">
      <c r="A41" s="120"/>
      <c r="B41" s="123"/>
      <c r="C41" s="84" t="s">
        <v>55</v>
      </c>
      <c r="D41" s="44">
        <v>-207</v>
      </c>
      <c r="E41" s="44">
        <v>0</v>
      </c>
      <c r="F41" s="44">
        <v>-19321.975420999999</v>
      </c>
      <c r="G41" s="66">
        <v>-0.35356700000000002</v>
      </c>
      <c r="H41" s="43">
        <v>-64</v>
      </c>
      <c r="I41" s="44">
        <v>3222.7888130000001</v>
      </c>
      <c r="J41" s="74">
        <v>1.6743000000000001E-2</v>
      </c>
      <c r="K41" s="44">
        <v>-143</v>
      </c>
      <c r="L41" s="44">
        <v>-29399.169900000001</v>
      </c>
      <c r="M41" s="66">
        <v>-0.52527199999999996</v>
      </c>
      <c r="N41" s="43">
        <v>0</v>
      </c>
      <c r="O41" s="44">
        <v>0</v>
      </c>
      <c r="P41" s="74">
        <v>0</v>
      </c>
    </row>
    <row r="42" spans="1:16" s="3" customFormat="1" ht="15" customHeight="1" x14ac:dyDescent="0.2">
      <c r="A42" s="120"/>
      <c r="B42" s="123"/>
      <c r="C42" s="84" t="s">
        <v>56</v>
      </c>
      <c r="D42" s="35">
        <v>-277</v>
      </c>
      <c r="E42" s="35">
        <v>0</v>
      </c>
      <c r="F42" s="35">
        <v>-81341.982334</v>
      </c>
      <c r="G42" s="68">
        <v>-0.43493900000000002</v>
      </c>
      <c r="H42" s="43">
        <v>-78</v>
      </c>
      <c r="I42" s="44">
        <v>-94906.518263999998</v>
      </c>
      <c r="J42" s="74">
        <v>-2.2449E-2</v>
      </c>
      <c r="K42" s="35">
        <v>-199</v>
      </c>
      <c r="L42" s="35">
        <v>162254.03874700001</v>
      </c>
      <c r="M42" s="68">
        <v>-0.70935999999999999</v>
      </c>
      <c r="N42" s="43">
        <v>0</v>
      </c>
      <c r="O42" s="44">
        <v>0</v>
      </c>
      <c r="P42" s="74">
        <v>0</v>
      </c>
    </row>
    <row r="43" spans="1:16" s="3" customFormat="1" ht="15" customHeight="1" x14ac:dyDescent="0.2">
      <c r="A43" s="121"/>
      <c r="B43" s="124"/>
      <c r="C43" s="85" t="s">
        <v>9</v>
      </c>
      <c r="D43" s="46">
        <v>-649</v>
      </c>
      <c r="E43" s="46">
        <v>0</v>
      </c>
      <c r="F43" s="46">
        <v>-37904.299365999999</v>
      </c>
      <c r="G43" s="67">
        <v>-0.30324699999999999</v>
      </c>
      <c r="H43" s="87">
        <v>-157</v>
      </c>
      <c r="I43" s="46">
        <v>-17801.548648</v>
      </c>
      <c r="J43" s="75">
        <v>-0.150063</v>
      </c>
      <c r="K43" s="46">
        <v>-492</v>
      </c>
      <c r="L43" s="46">
        <v>-46341.892465999998</v>
      </c>
      <c r="M43" s="67">
        <v>-0.36508499999999999</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13</v>
      </c>
      <c r="E45" s="53">
        <v>5.6769E-2</v>
      </c>
      <c r="F45" s="44">
        <v>190621.538462</v>
      </c>
      <c r="G45" s="66">
        <v>0.30769200000000002</v>
      </c>
      <c r="H45" s="43">
        <v>3</v>
      </c>
      <c r="I45" s="44">
        <v>259168</v>
      </c>
      <c r="J45" s="74">
        <v>0.66666700000000001</v>
      </c>
      <c r="K45" s="44">
        <v>10</v>
      </c>
      <c r="L45" s="44">
        <v>170057.60000000001</v>
      </c>
      <c r="M45" s="66">
        <v>0.2</v>
      </c>
      <c r="N45" s="43">
        <v>0</v>
      </c>
      <c r="O45" s="44">
        <v>0</v>
      </c>
      <c r="P45" s="74">
        <v>0</v>
      </c>
    </row>
    <row r="46" spans="1:16" ht="15" customHeight="1" x14ac:dyDescent="0.2">
      <c r="A46" s="120"/>
      <c r="B46" s="123"/>
      <c r="C46" s="84" t="s">
        <v>48</v>
      </c>
      <c r="D46" s="44">
        <v>161</v>
      </c>
      <c r="E46" s="53">
        <v>0.103604</v>
      </c>
      <c r="F46" s="44">
        <v>187877.17391300001</v>
      </c>
      <c r="G46" s="66">
        <v>0.26086999999999999</v>
      </c>
      <c r="H46" s="43">
        <v>36</v>
      </c>
      <c r="I46" s="44">
        <v>204466.77777799999</v>
      </c>
      <c r="J46" s="74">
        <v>0.27777800000000002</v>
      </c>
      <c r="K46" s="44">
        <v>125</v>
      </c>
      <c r="L46" s="44">
        <v>183099.36799999999</v>
      </c>
      <c r="M46" s="66">
        <v>0.25600000000000001</v>
      </c>
      <c r="N46" s="43">
        <v>0</v>
      </c>
      <c r="O46" s="44">
        <v>0</v>
      </c>
      <c r="P46" s="74">
        <v>0</v>
      </c>
    </row>
    <row r="47" spans="1:16" ht="15" customHeight="1" x14ac:dyDescent="0.2">
      <c r="A47" s="120"/>
      <c r="B47" s="123"/>
      <c r="C47" s="84" t="s">
        <v>49</v>
      </c>
      <c r="D47" s="44">
        <v>488</v>
      </c>
      <c r="E47" s="53">
        <v>0.12678600000000001</v>
      </c>
      <c r="F47" s="44">
        <v>205165.547131</v>
      </c>
      <c r="G47" s="66">
        <v>0.41393400000000002</v>
      </c>
      <c r="H47" s="43">
        <v>119</v>
      </c>
      <c r="I47" s="44">
        <v>195714.21848700001</v>
      </c>
      <c r="J47" s="74">
        <v>0.32773099999999999</v>
      </c>
      <c r="K47" s="44">
        <v>369</v>
      </c>
      <c r="L47" s="44">
        <v>208213.53658499999</v>
      </c>
      <c r="M47" s="66">
        <v>0.44173400000000002</v>
      </c>
      <c r="N47" s="43">
        <v>0</v>
      </c>
      <c r="O47" s="44">
        <v>0</v>
      </c>
      <c r="P47" s="74">
        <v>0</v>
      </c>
    </row>
    <row r="48" spans="1:16" ht="15" customHeight="1" x14ac:dyDescent="0.2">
      <c r="A48" s="120"/>
      <c r="B48" s="123"/>
      <c r="C48" s="84" t="s">
        <v>50</v>
      </c>
      <c r="D48" s="44">
        <v>663</v>
      </c>
      <c r="E48" s="53">
        <v>0.116234</v>
      </c>
      <c r="F48" s="44">
        <v>227269.78129700001</v>
      </c>
      <c r="G48" s="66">
        <v>0.66364999999999996</v>
      </c>
      <c r="H48" s="43">
        <v>138</v>
      </c>
      <c r="I48" s="44">
        <v>231872.39855099999</v>
      </c>
      <c r="J48" s="74">
        <v>0.66666700000000001</v>
      </c>
      <c r="K48" s="44">
        <v>525</v>
      </c>
      <c r="L48" s="44">
        <v>226059.950476</v>
      </c>
      <c r="M48" s="66">
        <v>0.66285700000000003</v>
      </c>
      <c r="N48" s="43">
        <v>0</v>
      </c>
      <c r="O48" s="44">
        <v>0</v>
      </c>
      <c r="P48" s="74">
        <v>0</v>
      </c>
    </row>
    <row r="49" spans="1:16" ht="15" customHeight="1" x14ac:dyDescent="0.2">
      <c r="A49" s="120"/>
      <c r="B49" s="123"/>
      <c r="C49" s="84" t="s">
        <v>51</v>
      </c>
      <c r="D49" s="44">
        <v>526</v>
      </c>
      <c r="E49" s="53">
        <v>9.9886000000000003E-2</v>
      </c>
      <c r="F49" s="44">
        <v>250690.44676799999</v>
      </c>
      <c r="G49" s="66">
        <v>0.90114099999999997</v>
      </c>
      <c r="H49" s="43">
        <v>100</v>
      </c>
      <c r="I49" s="44">
        <v>251038.38</v>
      </c>
      <c r="J49" s="74">
        <v>0.85</v>
      </c>
      <c r="K49" s="44">
        <v>426</v>
      </c>
      <c r="L49" s="44">
        <v>250608.77230000001</v>
      </c>
      <c r="M49" s="66">
        <v>0.91314600000000001</v>
      </c>
      <c r="N49" s="43">
        <v>0</v>
      </c>
      <c r="O49" s="44">
        <v>0</v>
      </c>
      <c r="P49" s="74">
        <v>0</v>
      </c>
    </row>
    <row r="50" spans="1:16" s="3" customFormat="1" ht="15" customHeight="1" x14ac:dyDescent="0.2">
      <c r="A50" s="120"/>
      <c r="B50" s="123"/>
      <c r="C50" s="84" t="s">
        <v>52</v>
      </c>
      <c r="D50" s="35">
        <v>375</v>
      </c>
      <c r="E50" s="55">
        <v>7.9549999999999996E-2</v>
      </c>
      <c r="F50" s="35">
        <v>256083.67199999999</v>
      </c>
      <c r="G50" s="68">
        <v>0.94399999999999995</v>
      </c>
      <c r="H50" s="43">
        <v>72</v>
      </c>
      <c r="I50" s="44">
        <v>236059.30555600001</v>
      </c>
      <c r="J50" s="74">
        <v>0.61111099999999996</v>
      </c>
      <c r="K50" s="35">
        <v>303</v>
      </c>
      <c r="L50" s="35">
        <v>260841.937294</v>
      </c>
      <c r="M50" s="68">
        <v>1.023102</v>
      </c>
      <c r="N50" s="43">
        <v>0</v>
      </c>
      <c r="O50" s="44">
        <v>0</v>
      </c>
      <c r="P50" s="74">
        <v>0</v>
      </c>
    </row>
    <row r="51" spans="1:16" ht="15" customHeight="1" x14ac:dyDescent="0.2">
      <c r="A51" s="120"/>
      <c r="B51" s="123"/>
      <c r="C51" s="84" t="s">
        <v>53</v>
      </c>
      <c r="D51" s="44">
        <v>245</v>
      </c>
      <c r="E51" s="53">
        <v>5.8682999999999999E-2</v>
      </c>
      <c r="F51" s="44">
        <v>270558.37959199998</v>
      </c>
      <c r="G51" s="66">
        <v>1.032653</v>
      </c>
      <c r="H51" s="43">
        <v>53</v>
      </c>
      <c r="I51" s="44">
        <v>245305.45282999999</v>
      </c>
      <c r="J51" s="74">
        <v>0.56603800000000004</v>
      </c>
      <c r="K51" s="44">
        <v>192</v>
      </c>
      <c r="L51" s="44">
        <v>277529.23958300002</v>
      </c>
      <c r="M51" s="66">
        <v>1.1614580000000001</v>
      </c>
      <c r="N51" s="43">
        <v>0</v>
      </c>
      <c r="O51" s="44">
        <v>0</v>
      </c>
      <c r="P51" s="74">
        <v>0</v>
      </c>
    </row>
    <row r="52" spans="1:16" ht="15" customHeight="1" x14ac:dyDescent="0.2">
      <c r="A52" s="120"/>
      <c r="B52" s="123"/>
      <c r="C52" s="84" t="s">
        <v>54</v>
      </c>
      <c r="D52" s="44">
        <v>103</v>
      </c>
      <c r="E52" s="53">
        <v>3.3098000000000002E-2</v>
      </c>
      <c r="F52" s="44">
        <v>269188.980583</v>
      </c>
      <c r="G52" s="66">
        <v>0.79611699999999996</v>
      </c>
      <c r="H52" s="43">
        <v>16</v>
      </c>
      <c r="I52" s="44">
        <v>242393.6875</v>
      </c>
      <c r="J52" s="74">
        <v>0.4375</v>
      </c>
      <c r="K52" s="44">
        <v>87</v>
      </c>
      <c r="L52" s="44">
        <v>274116.85057499999</v>
      </c>
      <c r="M52" s="66">
        <v>0.86206899999999997</v>
      </c>
      <c r="N52" s="43">
        <v>0</v>
      </c>
      <c r="O52" s="44">
        <v>0</v>
      </c>
      <c r="P52" s="74">
        <v>0</v>
      </c>
    </row>
    <row r="53" spans="1:16" ht="15" customHeight="1" x14ac:dyDescent="0.2">
      <c r="A53" s="120"/>
      <c r="B53" s="123"/>
      <c r="C53" s="84" t="s">
        <v>55</v>
      </c>
      <c r="D53" s="44">
        <v>58</v>
      </c>
      <c r="E53" s="53">
        <v>2.3761000000000001E-2</v>
      </c>
      <c r="F53" s="44">
        <v>285433.94827599998</v>
      </c>
      <c r="G53" s="66">
        <v>0.793103</v>
      </c>
      <c r="H53" s="43">
        <v>11</v>
      </c>
      <c r="I53" s="44">
        <v>220756.45454499999</v>
      </c>
      <c r="J53" s="74">
        <v>0.45454499999999998</v>
      </c>
      <c r="K53" s="44">
        <v>47</v>
      </c>
      <c r="L53" s="44">
        <v>300571.23404299997</v>
      </c>
      <c r="M53" s="66">
        <v>0.87234</v>
      </c>
      <c r="N53" s="43">
        <v>0</v>
      </c>
      <c r="O53" s="44">
        <v>0</v>
      </c>
      <c r="P53" s="74">
        <v>0</v>
      </c>
    </row>
    <row r="54" spans="1:16" s="3" customFormat="1" ht="15" customHeight="1" x14ac:dyDescent="0.2">
      <c r="A54" s="120"/>
      <c r="B54" s="123"/>
      <c r="C54" s="84" t="s">
        <v>56</v>
      </c>
      <c r="D54" s="35">
        <v>15</v>
      </c>
      <c r="E54" s="55">
        <v>3.5969999999999999E-3</v>
      </c>
      <c r="F54" s="35">
        <v>313230.59999999998</v>
      </c>
      <c r="G54" s="68">
        <v>0.66666700000000001</v>
      </c>
      <c r="H54" s="43">
        <v>2</v>
      </c>
      <c r="I54" s="44">
        <v>226961</v>
      </c>
      <c r="J54" s="74">
        <v>0.5</v>
      </c>
      <c r="K54" s="35">
        <v>13</v>
      </c>
      <c r="L54" s="35">
        <v>326502.84615400003</v>
      </c>
      <c r="M54" s="68">
        <v>0.69230800000000003</v>
      </c>
      <c r="N54" s="43">
        <v>0</v>
      </c>
      <c r="O54" s="44">
        <v>0</v>
      </c>
      <c r="P54" s="74">
        <v>0</v>
      </c>
    </row>
    <row r="55" spans="1:16" s="3" customFormat="1" ht="15" customHeight="1" x14ac:dyDescent="0.2">
      <c r="A55" s="121"/>
      <c r="B55" s="124"/>
      <c r="C55" s="85" t="s">
        <v>9</v>
      </c>
      <c r="D55" s="46">
        <v>2647</v>
      </c>
      <c r="E55" s="54">
        <v>7.5110999999999997E-2</v>
      </c>
      <c r="F55" s="46">
        <v>236754.214205</v>
      </c>
      <c r="G55" s="67">
        <v>0.72043800000000002</v>
      </c>
      <c r="H55" s="87">
        <v>550</v>
      </c>
      <c r="I55" s="46">
        <v>227797.327273</v>
      </c>
      <c r="J55" s="75">
        <v>0.57272699999999999</v>
      </c>
      <c r="K55" s="46">
        <v>2097</v>
      </c>
      <c r="L55" s="46">
        <v>239103.42155500001</v>
      </c>
      <c r="M55" s="67">
        <v>0.75917999999999997</v>
      </c>
      <c r="N55" s="87">
        <v>0</v>
      </c>
      <c r="O55" s="46">
        <v>0</v>
      </c>
      <c r="P55" s="75">
        <v>0</v>
      </c>
    </row>
    <row r="56" spans="1:16" ht="15" customHeight="1" x14ac:dyDescent="0.2">
      <c r="A56" s="119">
        <v>5</v>
      </c>
      <c r="B56" s="122" t="s">
        <v>60</v>
      </c>
      <c r="C56" s="84" t="s">
        <v>46</v>
      </c>
      <c r="D56" s="44">
        <v>27</v>
      </c>
      <c r="E56" s="53">
        <v>1</v>
      </c>
      <c r="F56" s="44">
        <v>53600.814814999998</v>
      </c>
      <c r="G56" s="66">
        <v>0</v>
      </c>
      <c r="H56" s="43">
        <v>10</v>
      </c>
      <c r="I56" s="44">
        <v>56449.4</v>
      </c>
      <c r="J56" s="74">
        <v>0</v>
      </c>
      <c r="K56" s="44">
        <v>17</v>
      </c>
      <c r="L56" s="44">
        <v>51925.176470999999</v>
      </c>
      <c r="M56" s="66">
        <v>0</v>
      </c>
      <c r="N56" s="43">
        <v>0</v>
      </c>
      <c r="O56" s="44">
        <v>0</v>
      </c>
      <c r="P56" s="74">
        <v>0</v>
      </c>
    </row>
    <row r="57" spans="1:16" ht="15" customHeight="1" x14ac:dyDescent="0.2">
      <c r="A57" s="120"/>
      <c r="B57" s="123"/>
      <c r="C57" s="84" t="s">
        <v>47</v>
      </c>
      <c r="D57" s="44">
        <v>229</v>
      </c>
      <c r="E57" s="53">
        <v>1</v>
      </c>
      <c r="F57" s="44">
        <v>137153.24017500001</v>
      </c>
      <c r="G57" s="66">
        <v>7.8603000000000006E-2</v>
      </c>
      <c r="H57" s="43">
        <v>67</v>
      </c>
      <c r="I57" s="44">
        <v>149584.16417900001</v>
      </c>
      <c r="J57" s="74">
        <v>8.9552000000000007E-2</v>
      </c>
      <c r="K57" s="44">
        <v>162</v>
      </c>
      <c r="L57" s="44">
        <v>132012.05555600001</v>
      </c>
      <c r="M57" s="66">
        <v>7.4074000000000001E-2</v>
      </c>
      <c r="N57" s="43">
        <v>0</v>
      </c>
      <c r="O57" s="44">
        <v>0</v>
      </c>
      <c r="P57" s="74">
        <v>0</v>
      </c>
    </row>
    <row r="58" spans="1:16" ht="15" customHeight="1" x14ac:dyDescent="0.2">
      <c r="A58" s="120"/>
      <c r="B58" s="123"/>
      <c r="C58" s="84" t="s">
        <v>48</v>
      </c>
      <c r="D58" s="44">
        <v>1554</v>
      </c>
      <c r="E58" s="53">
        <v>1</v>
      </c>
      <c r="F58" s="44">
        <v>174141.35971700001</v>
      </c>
      <c r="G58" s="66">
        <v>0.155727</v>
      </c>
      <c r="H58" s="43">
        <v>551</v>
      </c>
      <c r="I58" s="44">
        <v>185483.20871100001</v>
      </c>
      <c r="J58" s="74">
        <v>0.165154</v>
      </c>
      <c r="K58" s="44">
        <v>1003</v>
      </c>
      <c r="L58" s="44">
        <v>167910.69292100001</v>
      </c>
      <c r="M58" s="66">
        <v>0.15054799999999999</v>
      </c>
      <c r="N58" s="43">
        <v>0</v>
      </c>
      <c r="O58" s="44">
        <v>0</v>
      </c>
      <c r="P58" s="74">
        <v>0</v>
      </c>
    </row>
    <row r="59" spans="1:16" ht="15" customHeight="1" x14ac:dyDescent="0.2">
      <c r="A59" s="120"/>
      <c r="B59" s="123"/>
      <c r="C59" s="84" t="s">
        <v>49</v>
      </c>
      <c r="D59" s="44">
        <v>3849</v>
      </c>
      <c r="E59" s="53">
        <v>1</v>
      </c>
      <c r="F59" s="44">
        <v>207315.70381899999</v>
      </c>
      <c r="G59" s="66">
        <v>0.34606399999999998</v>
      </c>
      <c r="H59" s="43">
        <v>1343</v>
      </c>
      <c r="I59" s="44">
        <v>213771.88682099999</v>
      </c>
      <c r="J59" s="74">
        <v>0.340283</v>
      </c>
      <c r="K59" s="44">
        <v>2506</v>
      </c>
      <c r="L59" s="44">
        <v>203855.746209</v>
      </c>
      <c r="M59" s="66">
        <v>0.34916199999999997</v>
      </c>
      <c r="N59" s="43">
        <v>0</v>
      </c>
      <c r="O59" s="44">
        <v>0</v>
      </c>
      <c r="P59" s="74">
        <v>0</v>
      </c>
    </row>
    <row r="60" spans="1:16" ht="15" customHeight="1" x14ac:dyDescent="0.2">
      <c r="A60" s="120"/>
      <c r="B60" s="123"/>
      <c r="C60" s="84" t="s">
        <v>50</v>
      </c>
      <c r="D60" s="44">
        <v>5704</v>
      </c>
      <c r="E60" s="53">
        <v>1</v>
      </c>
      <c r="F60" s="44">
        <v>237860.46458599999</v>
      </c>
      <c r="G60" s="66">
        <v>0.61868900000000004</v>
      </c>
      <c r="H60" s="43">
        <v>1680</v>
      </c>
      <c r="I60" s="44">
        <v>240047.368452</v>
      </c>
      <c r="J60" s="74">
        <v>0.56130999999999998</v>
      </c>
      <c r="K60" s="44">
        <v>4024</v>
      </c>
      <c r="L60" s="44">
        <v>236947.44309099999</v>
      </c>
      <c r="M60" s="66">
        <v>0.64264399999999999</v>
      </c>
      <c r="N60" s="43">
        <v>0</v>
      </c>
      <c r="O60" s="44">
        <v>0</v>
      </c>
      <c r="P60" s="74">
        <v>0</v>
      </c>
    </row>
    <row r="61" spans="1:16" ht="15" customHeight="1" x14ac:dyDescent="0.2">
      <c r="A61" s="120"/>
      <c r="B61" s="123"/>
      <c r="C61" s="84" t="s">
        <v>51</v>
      </c>
      <c r="D61" s="44">
        <v>5266</v>
      </c>
      <c r="E61" s="53">
        <v>1</v>
      </c>
      <c r="F61" s="44">
        <v>268528.34219499998</v>
      </c>
      <c r="G61" s="66">
        <v>0.90619099999999997</v>
      </c>
      <c r="H61" s="43">
        <v>1485</v>
      </c>
      <c r="I61" s="44">
        <v>256949.98249200001</v>
      </c>
      <c r="J61" s="74">
        <v>0.67137999999999998</v>
      </c>
      <c r="K61" s="44">
        <v>3781</v>
      </c>
      <c r="L61" s="44">
        <v>273075.78048100002</v>
      </c>
      <c r="M61" s="66">
        <v>0.99841299999999999</v>
      </c>
      <c r="N61" s="43">
        <v>0</v>
      </c>
      <c r="O61" s="44">
        <v>0</v>
      </c>
      <c r="P61" s="74">
        <v>0</v>
      </c>
    </row>
    <row r="62" spans="1:16" s="3" customFormat="1" ht="15" customHeight="1" x14ac:dyDescent="0.2">
      <c r="A62" s="120"/>
      <c r="B62" s="123"/>
      <c r="C62" s="84" t="s">
        <v>52</v>
      </c>
      <c r="D62" s="35">
        <v>4714</v>
      </c>
      <c r="E62" s="55">
        <v>1</v>
      </c>
      <c r="F62" s="35">
        <v>283566.10670300003</v>
      </c>
      <c r="G62" s="68">
        <v>1.098854</v>
      </c>
      <c r="H62" s="43">
        <v>1346</v>
      </c>
      <c r="I62" s="44">
        <v>255978.73699899999</v>
      </c>
      <c r="J62" s="74">
        <v>0.68276400000000004</v>
      </c>
      <c r="K62" s="35">
        <v>3368</v>
      </c>
      <c r="L62" s="35">
        <v>294591.22535600001</v>
      </c>
      <c r="M62" s="68">
        <v>1.2651429999999999</v>
      </c>
      <c r="N62" s="43">
        <v>0</v>
      </c>
      <c r="O62" s="44">
        <v>0</v>
      </c>
      <c r="P62" s="74">
        <v>0</v>
      </c>
    </row>
    <row r="63" spans="1:16" ht="15" customHeight="1" x14ac:dyDescent="0.2">
      <c r="A63" s="120"/>
      <c r="B63" s="123"/>
      <c r="C63" s="84" t="s">
        <v>53</v>
      </c>
      <c r="D63" s="44">
        <v>4175</v>
      </c>
      <c r="E63" s="53">
        <v>1</v>
      </c>
      <c r="F63" s="44">
        <v>292232.56263499998</v>
      </c>
      <c r="G63" s="66">
        <v>1.131257</v>
      </c>
      <c r="H63" s="43">
        <v>1214</v>
      </c>
      <c r="I63" s="44">
        <v>248615.135091</v>
      </c>
      <c r="J63" s="74">
        <v>0.57578300000000004</v>
      </c>
      <c r="K63" s="44">
        <v>2961</v>
      </c>
      <c r="L63" s="44">
        <v>310115.56062100001</v>
      </c>
      <c r="M63" s="66">
        <v>1.359</v>
      </c>
      <c r="N63" s="43">
        <v>0</v>
      </c>
      <c r="O63" s="44">
        <v>0</v>
      </c>
      <c r="P63" s="74">
        <v>0</v>
      </c>
    </row>
    <row r="64" spans="1:16" ht="15" customHeight="1" x14ac:dyDescent="0.2">
      <c r="A64" s="120"/>
      <c r="B64" s="123"/>
      <c r="C64" s="84" t="s">
        <v>54</v>
      </c>
      <c r="D64" s="44">
        <v>3112</v>
      </c>
      <c r="E64" s="53">
        <v>1</v>
      </c>
      <c r="F64" s="44">
        <v>299107.776992</v>
      </c>
      <c r="G64" s="66">
        <v>1.0501290000000001</v>
      </c>
      <c r="H64" s="43">
        <v>898</v>
      </c>
      <c r="I64" s="44">
        <v>253717.95322900001</v>
      </c>
      <c r="J64" s="74">
        <v>0.492205</v>
      </c>
      <c r="K64" s="44">
        <v>2214</v>
      </c>
      <c r="L64" s="44">
        <v>317517.92231300002</v>
      </c>
      <c r="M64" s="66">
        <v>1.2764230000000001</v>
      </c>
      <c r="N64" s="43">
        <v>0</v>
      </c>
      <c r="O64" s="44">
        <v>0</v>
      </c>
      <c r="P64" s="74">
        <v>0</v>
      </c>
    </row>
    <row r="65" spans="1:16" ht="15" customHeight="1" x14ac:dyDescent="0.2">
      <c r="A65" s="120"/>
      <c r="B65" s="123"/>
      <c r="C65" s="84" t="s">
        <v>55</v>
      </c>
      <c r="D65" s="44">
        <v>2441</v>
      </c>
      <c r="E65" s="53">
        <v>1</v>
      </c>
      <c r="F65" s="44">
        <v>291683.70176199998</v>
      </c>
      <c r="G65" s="66">
        <v>0.76976599999999995</v>
      </c>
      <c r="H65" s="43">
        <v>746</v>
      </c>
      <c r="I65" s="44">
        <v>246504.91957100001</v>
      </c>
      <c r="J65" s="74">
        <v>0.28284199999999998</v>
      </c>
      <c r="K65" s="44">
        <v>1695</v>
      </c>
      <c r="L65" s="44">
        <v>311567.69675499998</v>
      </c>
      <c r="M65" s="66">
        <v>0.98407100000000003</v>
      </c>
      <c r="N65" s="43">
        <v>0</v>
      </c>
      <c r="O65" s="44">
        <v>0</v>
      </c>
      <c r="P65" s="74">
        <v>0</v>
      </c>
    </row>
    <row r="66" spans="1:16" s="3" customFormat="1" ht="15" customHeight="1" x14ac:dyDescent="0.2">
      <c r="A66" s="120"/>
      <c r="B66" s="123"/>
      <c r="C66" s="84" t="s">
        <v>56</v>
      </c>
      <c r="D66" s="35">
        <v>4170</v>
      </c>
      <c r="E66" s="55">
        <v>1</v>
      </c>
      <c r="F66" s="35">
        <v>282758.06091100001</v>
      </c>
      <c r="G66" s="68">
        <v>0.47242200000000001</v>
      </c>
      <c r="H66" s="43">
        <v>1450</v>
      </c>
      <c r="I66" s="44">
        <v>228999.77586200001</v>
      </c>
      <c r="J66" s="74">
        <v>0.10413799999999999</v>
      </c>
      <c r="K66" s="35">
        <v>2720</v>
      </c>
      <c r="L66" s="35">
        <v>311415.97022100003</v>
      </c>
      <c r="M66" s="68">
        <v>0.66874999999999996</v>
      </c>
      <c r="N66" s="43">
        <v>0</v>
      </c>
      <c r="O66" s="44">
        <v>0</v>
      </c>
      <c r="P66" s="74">
        <v>0</v>
      </c>
    </row>
    <row r="67" spans="1:16" s="3" customFormat="1" ht="15" customHeight="1" x14ac:dyDescent="0.2">
      <c r="A67" s="121"/>
      <c r="B67" s="124"/>
      <c r="C67" s="85" t="s">
        <v>9</v>
      </c>
      <c r="D67" s="46">
        <v>35241</v>
      </c>
      <c r="E67" s="54">
        <v>1</v>
      </c>
      <c r="F67" s="46">
        <v>262506.21375699999</v>
      </c>
      <c r="G67" s="67">
        <v>0.76368400000000003</v>
      </c>
      <c r="H67" s="87">
        <v>10790</v>
      </c>
      <c r="I67" s="46">
        <v>238635.87108400001</v>
      </c>
      <c r="J67" s="75">
        <v>0.45560699999999998</v>
      </c>
      <c r="K67" s="46">
        <v>24451</v>
      </c>
      <c r="L67" s="46">
        <v>273039.97505200002</v>
      </c>
      <c r="M67" s="67">
        <v>0.89963599999999999</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430" priority="30" operator="notEqual">
      <formula>H8+K8+N8</formula>
    </cfRule>
  </conditionalFormatting>
  <conditionalFormatting sqref="D20:D30">
    <cfRule type="cellIs" dxfId="429" priority="29" operator="notEqual">
      <formula>H20+K20+N20</formula>
    </cfRule>
  </conditionalFormatting>
  <conditionalFormatting sqref="D32:D42">
    <cfRule type="cellIs" dxfId="428" priority="28" operator="notEqual">
      <formula>H32+K32+N32</formula>
    </cfRule>
  </conditionalFormatting>
  <conditionalFormatting sqref="D44:D54">
    <cfRule type="cellIs" dxfId="427" priority="27" operator="notEqual">
      <formula>H44+K44+N44</formula>
    </cfRule>
  </conditionalFormatting>
  <conditionalFormatting sqref="D56:D66">
    <cfRule type="cellIs" dxfId="426" priority="26" operator="notEqual">
      <formula>H56+K56+N56</formula>
    </cfRule>
  </conditionalFormatting>
  <conditionalFormatting sqref="D19">
    <cfRule type="cellIs" dxfId="425" priority="25" operator="notEqual">
      <formula>SUM(D8:D18)</formula>
    </cfRule>
  </conditionalFormatting>
  <conditionalFormatting sqref="D31">
    <cfRule type="cellIs" dxfId="424" priority="24" operator="notEqual">
      <formula>H31+K31+N31</formula>
    </cfRule>
  </conditionalFormatting>
  <conditionalFormatting sqref="D31">
    <cfRule type="cellIs" dxfId="423" priority="23" operator="notEqual">
      <formula>SUM(D20:D30)</formula>
    </cfRule>
  </conditionalFormatting>
  <conditionalFormatting sqref="D43">
    <cfRule type="cellIs" dxfId="422" priority="22" operator="notEqual">
      <formula>H43+K43+N43</formula>
    </cfRule>
  </conditionalFormatting>
  <conditionalFormatting sqref="D43">
    <cfRule type="cellIs" dxfId="421" priority="21" operator="notEqual">
      <formula>SUM(D32:D42)</formula>
    </cfRule>
  </conditionalFormatting>
  <conditionalFormatting sqref="D55">
    <cfRule type="cellIs" dxfId="420" priority="20" operator="notEqual">
      <formula>H55+K55+N55</formula>
    </cfRule>
  </conditionalFormatting>
  <conditionalFormatting sqref="D55">
    <cfRule type="cellIs" dxfId="419" priority="19" operator="notEqual">
      <formula>SUM(D44:D54)</formula>
    </cfRule>
  </conditionalFormatting>
  <conditionalFormatting sqref="D67">
    <cfRule type="cellIs" dxfId="418" priority="18" operator="notEqual">
      <formula>H67+K67+N67</formula>
    </cfRule>
  </conditionalFormatting>
  <conditionalFormatting sqref="D67">
    <cfRule type="cellIs" dxfId="417" priority="17" operator="notEqual">
      <formula>SUM(D56:D66)</formula>
    </cfRule>
  </conditionalFormatting>
  <conditionalFormatting sqref="H19">
    <cfRule type="cellIs" dxfId="416" priority="16" operator="notEqual">
      <formula>SUM(H8:H18)</formula>
    </cfRule>
  </conditionalFormatting>
  <conditionalFormatting sqref="K19">
    <cfRule type="cellIs" dxfId="415" priority="15" operator="notEqual">
      <formula>SUM(K8:K18)</formula>
    </cfRule>
  </conditionalFormatting>
  <conditionalFormatting sqref="N19">
    <cfRule type="cellIs" dxfId="414" priority="14" operator="notEqual">
      <formula>SUM(N8:N18)</formula>
    </cfRule>
  </conditionalFormatting>
  <conditionalFormatting sqref="H31">
    <cfRule type="cellIs" dxfId="413" priority="13" operator="notEqual">
      <formula>SUM(H20:H30)</formula>
    </cfRule>
  </conditionalFormatting>
  <conditionalFormatting sqref="K31">
    <cfRule type="cellIs" dxfId="412" priority="12" operator="notEqual">
      <formula>SUM(K20:K30)</formula>
    </cfRule>
  </conditionalFormatting>
  <conditionalFormatting sqref="N31">
    <cfRule type="cellIs" dxfId="411" priority="11" operator="notEqual">
      <formula>SUM(N20:N30)</formula>
    </cfRule>
  </conditionalFormatting>
  <conditionalFormatting sqref="H43">
    <cfRule type="cellIs" dxfId="410" priority="10" operator="notEqual">
      <formula>SUM(H32:H42)</formula>
    </cfRule>
  </conditionalFormatting>
  <conditionalFormatting sqref="K43">
    <cfRule type="cellIs" dxfId="409" priority="9" operator="notEqual">
      <formula>SUM(K32:K42)</formula>
    </cfRule>
  </conditionalFormatting>
  <conditionalFormatting sqref="N43">
    <cfRule type="cellIs" dxfId="408" priority="8" operator="notEqual">
      <formula>SUM(N32:N42)</formula>
    </cfRule>
  </conditionalFormatting>
  <conditionalFormatting sqref="H55">
    <cfRule type="cellIs" dxfId="407" priority="7" operator="notEqual">
      <formula>SUM(H44:H54)</formula>
    </cfRule>
  </conditionalFormatting>
  <conditionalFormatting sqref="K55">
    <cfRule type="cellIs" dxfId="406" priority="6" operator="notEqual">
      <formula>SUM(K44:K54)</formula>
    </cfRule>
  </conditionalFormatting>
  <conditionalFormatting sqref="N55">
    <cfRule type="cellIs" dxfId="405" priority="5" operator="notEqual">
      <formula>SUM(N44:N54)</formula>
    </cfRule>
  </conditionalFormatting>
  <conditionalFormatting sqref="H67">
    <cfRule type="cellIs" dxfId="404" priority="4" operator="notEqual">
      <formula>SUM(H56:H66)</formula>
    </cfRule>
  </conditionalFormatting>
  <conditionalFormatting sqref="K67">
    <cfRule type="cellIs" dxfId="403" priority="3" operator="notEqual">
      <formula>SUM(K56:K66)</formula>
    </cfRule>
  </conditionalFormatting>
  <conditionalFormatting sqref="N67">
    <cfRule type="cellIs" dxfId="402" priority="2" operator="notEqual">
      <formula>SUM(N56:N66)</formula>
    </cfRule>
  </conditionalFormatting>
  <conditionalFormatting sqref="D32:D43">
    <cfRule type="cellIs" dxfId="40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0" t="s">
        <v>66</v>
      </c>
      <c r="B2" s="110"/>
      <c r="C2" s="110"/>
      <c r="D2" s="110"/>
      <c r="E2" s="110"/>
      <c r="F2" s="110"/>
      <c r="G2" s="110"/>
      <c r="H2" s="110"/>
      <c r="I2" s="110"/>
      <c r="J2" s="110"/>
      <c r="K2" s="110"/>
      <c r="L2" s="110"/>
      <c r="M2" s="110"/>
      <c r="N2" s="110"/>
      <c r="O2" s="110"/>
      <c r="P2" s="110"/>
    </row>
    <row r="3" spans="1:16" s="21" customFormat="1" ht="15" customHeight="1" x14ac:dyDescent="0.2">
      <c r="A3" s="111" t="str">
        <f>+Notas!C6</f>
        <v>JULIO 2025 Y JULIO 2026</v>
      </c>
      <c r="B3" s="111"/>
      <c r="C3" s="111"/>
      <c r="D3" s="111"/>
      <c r="E3" s="111"/>
      <c r="F3" s="111"/>
      <c r="G3" s="111"/>
      <c r="H3" s="111"/>
      <c r="I3" s="111"/>
      <c r="J3" s="111"/>
      <c r="K3" s="111"/>
      <c r="L3" s="111"/>
      <c r="M3" s="111"/>
      <c r="N3" s="111"/>
      <c r="O3" s="111"/>
      <c r="P3" s="111"/>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2" t="s">
        <v>5</v>
      </c>
      <c r="B6" s="112" t="s">
        <v>35</v>
      </c>
      <c r="C6" s="114" t="s">
        <v>36</v>
      </c>
      <c r="D6" s="116" t="s">
        <v>37</v>
      </c>
      <c r="E6" s="116"/>
      <c r="F6" s="116"/>
      <c r="G6" s="116"/>
      <c r="H6" s="117" t="s">
        <v>42</v>
      </c>
      <c r="I6" s="116"/>
      <c r="J6" s="118"/>
      <c r="K6" s="116" t="s">
        <v>43</v>
      </c>
      <c r="L6" s="116"/>
      <c r="M6" s="116"/>
      <c r="N6" s="117" t="s">
        <v>44</v>
      </c>
      <c r="O6" s="116"/>
      <c r="P6" s="118"/>
    </row>
    <row r="7" spans="1:16" s="2" customFormat="1" ht="42" x14ac:dyDescent="0.2">
      <c r="A7" s="113"/>
      <c r="B7" s="113"/>
      <c r="C7" s="115"/>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9">
        <v>1</v>
      </c>
      <c r="B8" s="122" t="s">
        <v>45</v>
      </c>
      <c r="C8" s="84" t="s">
        <v>46</v>
      </c>
      <c r="D8" s="44">
        <v>8</v>
      </c>
      <c r="E8" s="53">
        <v>6.4000000000000001E-2</v>
      </c>
      <c r="F8" s="44">
        <v>100904.12740500001</v>
      </c>
      <c r="G8" s="66">
        <v>0.375</v>
      </c>
      <c r="H8" s="43">
        <v>2</v>
      </c>
      <c r="I8" s="44">
        <v>82644.849015</v>
      </c>
      <c r="J8" s="74">
        <v>0</v>
      </c>
      <c r="K8" s="44">
        <v>6</v>
      </c>
      <c r="L8" s="44">
        <v>106990.553535</v>
      </c>
      <c r="M8" s="66">
        <v>0.5</v>
      </c>
      <c r="N8" s="43">
        <v>0</v>
      </c>
      <c r="O8" s="44">
        <v>0</v>
      </c>
      <c r="P8" s="74">
        <v>0</v>
      </c>
    </row>
    <row r="9" spans="1:16" ht="15" customHeight="1" x14ac:dyDescent="0.2">
      <c r="A9" s="120"/>
      <c r="B9" s="123"/>
      <c r="C9" s="84" t="s">
        <v>47</v>
      </c>
      <c r="D9" s="44">
        <v>101</v>
      </c>
      <c r="E9" s="53">
        <v>0.17688300000000001</v>
      </c>
      <c r="F9" s="44">
        <v>134923.61008300001</v>
      </c>
      <c r="G9" s="66">
        <v>0.118812</v>
      </c>
      <c r="H9" s="43">
        <v>41</v>
      </c>
      <c r="I9" s="44">
        <v>132791.00111799999</v>
      </c>
      <c r="J9" s="74">
        <v>0.17073199999999999</v>
      </c>
      <c r="K9" s="44">
        <v>60</v>
      </c>
      <c r="L9" s="44">
        <v>136380.892876</v>
      </c>
      <c r="M9" s="66">
        <v>8.3333000000000004E-2</v>
      </c>
      <c r="N9" s="43">
        <v>0</v>
      </c>
      <c r="O9" s="44">
        <v>0</v>
      </c>
      <c r="P9" s="74">
        <v>0</v>
      </c>
    </row>
    <row r="10" spans="1:16" ht="15" customHeight="1" x14ac:dyDescent="0.2">
      <c r="A10" s="120"/>
      <c r="B10" s="123"/>
      <c r="C10" s="84" t="s">
        <v>48</v>
      </c>
      <c r="D10" s="44">
        <v>531</v>
      </c>
      <c r="E10" s="53">
        <v>0.120435</v>
      </c>
      <c r="F10" s="44">
        <v>152526.86180300001</v>
      </c>
      <c r="G10" s="66">
        <v>0.116761</v>
      </c>
      <c r="H10" s="43">
        <v>200</v>
      </c>
      <c r="I10" s="44">
        <v>157820.386398</v>
      </c>
      <c r="J10" s="74">
        <v>0.16</v>
      </c>
      <c r="K10" s="44">
        <v>331</v>
      </c>
      <c r="L10" s="44">
        <v>149328.35751599999</v>
      </c>
      <c r="M10" s="66">
        <v>9.0634000000000006E-2</v>
      </c>
      <c r="N10" s="43">
        <v>0</v>
      </c>
      <c r="O10" s="44">
        <v>0</v>
      </c>
      <c r="P10" s="74">
        <v>0</v>
      </c>
    </row>
    <row r="11" spans="1:16" ht="15" customHeight="1" x14ac:dyDescent="0.2">
      <c r="A11" s="120"/>
      <c r="B11" s="123"/>
      <c r="C11" s="84" t="s">
        <v>49</v>
      </c>
      <c r="D11" s="44">
        <v>1265</v>
      </c>
      <c r="E11" s="53">
        <v>0.112916</v>
      </c>
      <c r="F11" s="44">
        <v>177389.75285600001</v>
      </c>
      <c r="G11" s="66">
        <v>0.29565200000000003</v>
      </c>
      <c r="H11" s="43">
        <v>536</v>
      </c>
      <c r="I11" s="44">
        <v>191332.00143199999</v>
      </c>
      <c r="J11" s="74">
        <v>0.42910399999999999</v>
      </c>
      <c r="K11" s="44">
        <v>729</v>
      </c>
      <c r="L11" s="44">
        <v>167138.66199600001</v>
      </c>
      <c r="M11" s="66">
        <v>0.19753100000000001</v>
      </c>
      <c r="N11" s="43">
        <v>0</v>
      </c>
      <c r="O11" s="44">
        <v>0</v>
      </c>
      <c r="P11" s="74">
        <v>0</v>
      </c>
    </row>
    <row r="12" spans="1:16" ht="15" customHeight="1" x14ac:dyDescent="0.2">
      <c r="A12" s="120"/>
      <c r="B12" s="123"/>
      <c r="C12" s="84" t="s">
        <v>50</v>
      </c>
      <c r="D12" s="44">
        <v>1510</v>
      </c>
      <c r="E12" s="53">
        <v>8.9286000000000004E-2</v>
      </c>
      <c r="F12" s="44">
        <v>197835.29542099999</v>
      </c>
      <c r="G12" s="66">
        <v>0.46158900000000003</v>
      </c>
      <c r="H12" s="43">
        <v>587</v>
      </c>
      <c r="I12" s="44">
        <v>210370.10948399999</v>
      </c>
      <c r="J12" s="74">
        <v>0.57410600000000001</v>
      </c>
      <c r="K12" s="44">
        <v>923</v>
      </c>
      <c r="L12" s="44">
        <v>189863.53393100001</v>
      </c>
      <c r="M12" s="66">
        <v>0.39003300000000002</v>
      </c>
      <c r="N12" s="43">
        <v>0</v>
      </c>
      <c r="O12" s="44">
        <v>0</v>
      </c>
      <c r="P12" s="74">
        <v>0</v>
      </c>
    </row>
    <row r="13" spans="1:16" ht="15" customHeight="1" x14ac:dyDescent="0.2">
      <c r="A13" s="120"/>
      <c r="B13" s="123"/>
      <c r="C13" s="84" t="s">
        <v>51</v>
      </c>
      <c r="D13" s="44">
        <v>1206</v>
      </c>
      <c r="E13" s="53">
        <v>7.6605000000000006E-2</v>
      </c>
      <c r="F13" s="44">
        <v>228623.34887399999</v>
      </c>
      <c r="G13" s="66">
        <v>0.71807600000000005</v>
      </c>
      <c r="H13" s="43">
        <v>440</v>
      </c>
      <c r="I13" s="44">
        <v>227783.81235200001</v>
      </c>
      <c r="J13" s="74">
        <v>0.69545500000000005</v>
      </c>
      <c r="K13" s="44">
        <v>766</v>
      </c>
      <c r="L13" s="44">
        <v>229105.58917299999</v>
      </c>
      <c r="M13" s="66">
        <v>0.73107</v>
      </c>
      <c r="N13" s="43">
        <v>0</v>
      </c>
      <c r="O13" s="44">
        <v>0</v>
      </c>
      <c r="P13" s="74">
        <v>0</v>
      </c>
    </row>
    <row r="14" spans="1:16" s="3" customFormat="1" ht="15" customHeight="1" x14ac:dyDescent="0.2">
      <c r="A14" s="120"/>
      <c r="B14" s="123"/>
      <c r="C14" s="84" t="s">
        <v>52</v>
      </c>
      <c r="D14" s="35">
        <v>972</v>
      </c>
      <c r="E14" s="55">
        <v>7.0110000000000006E-2</v>
      </c>
      <c r="F14" s="35">
        <v>230980.44196200001</v>
      </c>
      <c r="G14" s="68">
        <v>0.80967100000000003</v>
      </c>
      <c r="H14" s="43">
        <v>312</v>
      </c>
      <c r="I14" s="44">
        <v>223175.43179999999</v>
      </c>
      <c r="J14" s="74">
        <v>0.59935899999999998</v>
      </c>
      <c r="K14" s="35">
        <v>660</v>
      </c>
      <c r="L14" s="35">
        <v>234670.08313000001</v>
      </c>
      <c r="M14" s="68">
        <v>0.90909099999999998</v>
      </c>
      <c r="N14" s="43">
        <v>0</v>
      </c>
      <c r="O14" s="44">
        <v>0</v>
      </c>
      <c r="P14" s="74">
        <v>0</v>
      </c>
    </row>
    <row r="15" spans="1:16" ht="15" customHeight="1" x14ac:dyDescent="0.2">
      <c r="A15" s="120"/>
      <c r="B15" s="123"/>
      <c r="C15" s="84" t="s">
        <v>53</v>
      </c>
      <c r="D15" s="44">
        <v>788</v>
      </c>
      <c r="E15" s="53">
        <v>6.4441999999999999E-2</v>
      </c>
      <c r="F15" s="44">
        <v>232918.24135</v>
      </c>
      <c r="G15" s="66">
        <v>0.77030500000000002</v>
      </c>
      <c r="H15" s="43">
        <v>235</v>
      </c>
      <c r="I15" s="44">
        <v>228561.17467499999</v>
      </c>
      <c r="J15" s="74">
        <v>0.67234000000000005</v>
      </c>
      <c r="K15" s="44">
        <v>553</v>
      </c>
      <c r="L15" s="44">
        <v>234769.79771300001</v>
      </c>
      <c r="M15" s="66">
        <v>0.81193499999999996</v>
      </c>
      <c r="N15" s="43">
        <v>0</v>
      </c>
      <c r="O15" s="44">
        <v>0</v>
      </c>
      <c r="P15" s="74">
        <v>0</v>
      </c>
    </row>
    <row r="16" spans="1:16" ht="15" customHeight="1" x14ac:dyDescent="0.2">
      <c r="A16" s="120"/>
      <c r="B16" s="123"/>
      <c r="C16" s="84" t="s">
        <v>54</v>
      </c>
      <c r="D16" s="44">
        <v>625</v>
      </c>
      <c r="E16" s="53">
        <v>6.1425E-2</v>
      </c>
      <c r="F16" s="44">
        <v>235227.82210399999</v>
      </c>
      <c r="G16" s="66">
        <v>0.68320000000000003</v>
      </c>
      <c r="H16" s="43">
        <v>191</v>
      </c>
      <c r="I16" s="44">
        <v>208264.42546200001</v>
      </c>
      <c r="J16" s="74">
        <v>0.39790599999999998</v>
      </c>
      <c r="K16" s="44">
        <v>434</v>
      </c>
      <c r="L16" s="44">
        <v>247094.20173199999</v>
      </c>
      <c r="M16" s="66">
        <v>0.80875600000000003</v>
      </c>
      <c r="N16" s="43">
        <v>0</v>
      </c>
      <c r="O16" s="44">
        <v>0</v>
      </c>
      <c r="P16" s="74">
        <v>0</v>
      </c>
    </row>
    <row r="17" spans="1:16" ht="15" customHeight="1" x14ac:dyDescent="0.2">
      <c r="A17" s="120"/>
      <c r="B17" s="123"/>
      <c r="C17" s="84" t="s">
        <v>55</v>
      </c>
      <c r="D17" s="44">
        <v>676</v>
      </c>
      <c r="E17" s="53">
        <v>7.8669000000000003E-2</v>
      </c>
      <c r="F17" s="44">
        <v>241260.87626399999</v>
      </c>
      <c r="G17" s="66">
        <v>0.59023700000000001</v>
      </c>
      <c r="H17" s="43">
        <v>252</v>
      </c>
      <c r="I17" s="44">
        <v>211718.49585899999</v>
      </c>
      <c r="J17" s="74">
        <v>0.19444400000000001</v>
      </c>
      <c r="K17" s="44">
        <v>424</v>
      </c>
      <c r="L17" s="44">
        <v>258819.08348599999</v>
      </c>
      <c r="M17" s="66">
        <v>0.82547199999999998</v>
      </c>
      <c r="N17" s="43">
        <v>0</v>
      </c>
      <c r="O17" s="44">
        <v>0</v>
      </c>
      <c r="P17" s="74">
        <v>0</v>
      </c>
    </row>
    <row r="18" spans="1:16" s="3" customFormat="1" ht="15" customHeight="1" x14ac:dyDescent="0.2">
      <c r="A18" s="120"/>
      <c r="B18" s="123"/>
      <c r="C18" s="84" t="s">
        <v>56</v>
      </c>
      <c r="D18" s="35">
        <v>1175</v>
      </c>
      <c r="E18" s="55">
        <v>5.6612999999999997E-2</v>
      </c>
      <c r="F18" s="35">
        <v>250264.18106500001</v>
      </c>
      <c r="G18" s="68">
        <v>0.42553200000000002</v>
      </c>
      <c r="H18" s="43">
        <v>427</v>
      </c>
      <c r="I18" s="44">
        <v>200939.79425899999</v>
      </c>
      <c r="J18" s="74">
        <v>8.8993000000000003E-2</v>
      </c>
      <c r="K18" s="35">
        <v>748</v>
      </c>
      <c r="L18" s="35">
        <v>278421.28422899998</v>
      </c>
      <c r="M18" s="68">
        <v>0.61764699999999995</v>
      </c>
      <c r="N18" s="43">
        <v>0</v>
      </c>
      <c r="O18" s="44">
        <v>0</v>
      </c>
      <c r="P18" s="74">
        <v>0</v>
      </c>
    </row>
    <row r="19" spans="1:16" s="3" customFormat="1" ht="15" customHeight="1" x14ac:dyDescent="0.2">
      <c r="A19" s="121"/>
      <c r="B19" s="124"/>
      <c r="C19" s="85" t="s">
        <v>9</v>
      </c>
      <c r="D19" s="46">
        <v>8857</v>
      </c>
      <c r="E19" s="54">
        <v>7.7300999999999995E-2</v>
      </c>
      <c r="F19" s="46">
        <v>215253.25631</v>
      </c>
      <c r="G19" s="67">
        <v>0.53449199999999997</v>
      </c>
      <c r="H19" s="87">
        <v>3223</v>
      </c>
      <c r="I19" s="46">
        <v>206551.45877500001</v>
      </c>
      <c r="J19" s="75">
        <v>0.440583</v>
      </c>
      <c r="K19" s="46">
        <v>5634</v>
      </c>
      <c r="L19" s="46">
        <v>220231.22816900001</v>
      </c>
      <c r="M19" s="67">
        <v>0.58821400000000001</v>
      </c>
      <c r="N19" s="87">
        <v>0</v>
      </c>
      <c r="O19" s="46">
        <v>0</v>
      </c>
      <c r="P19" s="75">
        <v>0</v>
      </c>
    </row>
    <row r="20" spans="1:16" ht="15" customHeight="1" x14ac:dyDescent="0.2">
      <c r="A20" s="119">
        <v>2</v>
      </c>
      <c r="B20" s="122" t="s">
        <v>57</v>
      </c>
      <c r="C20" s="84" t="s">
        <v>46</v>
      </c>
      <c r="D20" s="44">
        <v>38</v>
      </c>
      <c r="E20" s="53">
        <v>0.30399999999999999</v>
      </c>
      <c r="F20" s="44">
        <v>102050.263158</v>
      </c>
      <c r="G20" s="66">
        <v>0.21052599999999999</v>
      </c>
      <c r="H20" s="43">
        <v>20</v>
      </c>
      <c r="I20" s="44">
        <v>89235.199999999997</v>
      </c>
      <c r="J20" s="74">
        <v>0.1</v>
      </c>
      <c r="K20" s="44">
        <v>18</v>
      </c>
      <c r="L20" s="44">
        <v>116289.222222</v>
      </c>
      <c r="M20" s="66">
        <v>0.33333299999999999</v>
      </c>
      <c r="N20" s="43">
        <v>0</v>
      </c>
      <c r="O20" s="44">
        <v>0</v>
      </c>
      <c r="P20" s="74">
        <v>0</v>
      </c>
    </row>
    <row r="21" spans="1:16" ht="15" customHeight="1" x14ac:dyDescent="0.2">
      <c r="A21" s="120"/>
      <c r="B21" s="123"/>
      <c r="C21" s="84" t="s">
        <v>47</v>
      </c>
      <c r="D21" s="44">
        <v>301</v>
      </c>
      <c r="E21" s="53">
        <v>0.52714499999999997</v>
      </c>
      <c r="F21" s="44">
        <v>129674</v>
      </c>
      <c r="G21" s="66">
        <v>6.3122999999999999E-2</v>
      </c>
      <c r="H21" s="43">
        <v>121</v>
      </c>
      <c r="I21" s="44">
        <v>130276.198347</v>
      </c>
      <c r="J21" s="74">
        <v>4.9586999999999999E-2</v>
      </c>
      <c r="K21" s="44">
        <v>180</v>
      </c>
      <c r="L21" s="44">
        <v>129269.188889</v>
      </c>
      <c r="M21" s="66">
        <v>7.2221999999999995E-2</v>
      </c>
      <c r="N21" s="43">
        <v>0</v>
      </c>
      <c r="O21" s="44">
        <v>0</v>
      </c>
      <c r="P21" s="74">
        <v>0</v>
      </c>
    </row>
    <row r="22" spans="1:16" ht="15" customHeight="1" x14ac:dyDescent="0.2">
      <c r="A22" s="120"/>
      <c r="B22" s="123"/>
      <c r="C22" s="84" t="s">
        <v>48</v>
      </c>
      <c r="D22" s="44">
        <v>1389</v>
      </c>
      <c r="E22" s="53">
        <v>0.31503700000000001</v>
      </c>
      <c r="F22" s="44">
        <v>152032.80705500001</v>
      </c>
      <c r="G22" s="66">
        <v>8.2072999999999993E-2</v>
      </c>
      <c r="H22" s="43">
        <v>628</v>
      </c>
      <c r="I22" s="44">
        <v>157181.58439500001</v>
      </c>
      <c r="J22" s="74">
        <v>7.4841000000000005E-2</v>
      </c>
      <c r="K22" s="44">
        <v>761</v>
      </c>
      <c r="L22" s="44">
        <v>147783.881735</v>
      </c>
      <c r="M22" s="66">
        <v>8.8041999999999995E-2</v>
      </c>
      <c r="N22" s="43">
        <v>0</v>
      </c>
      <c r="O22" s="44">
        <v>0</v>
      </c>
      <c r="P22" s="74">
        <v>0</v>
      </c>
    </row>
    <row r="23" spans="1:16" ht="15" customHeight="1" x14ac:dyDescent="0.2">
      <c r="A23" s="120"/>
      <c r="B23" s="123"/>
      <c r="C23" s="84" t="s">
        <v>49</v>
      </c>
      <c r="D23" s="44">
        <v>1253</v>
      </c>
      <c r="E23" s="53">
        <v>0.111845</v>
      </c>
      <c r="F23" s="44">
        <v>167560.991221</v>
      </c>
      <c r="G23" s="66">
        <v>0.19473299999999999</v>
      </c>
      <c r="H23" s="43">
        <v>500</v>
      </c>
      <c r="I23" s="44">
        <v>166134.47</v>
      </c>
      <c r="J23" s="74">
        <v>0.17799999999999999</v>
      </c>
      <c r="K23" s="44">
        <v>753</v>
      </c>
      <c r="L23" s="44">
        <v>168508.21646699999</v>
      </c>
      <c r="M23" s="66">
        <v>0.205843</v>
      </c>
      <c r="N23" s="43">
        <v>0</v>
      </c>
      <c r="O23" s="44">
        <v>0</v>
      </c>
      <c r="P23" s="74">
        <v>0</v>
      </c>
    </row>
    <row r="24" spans="1:16" ht="15" customHeight="1" x14ac:dyDescent="0.2">
      <c r="A24" s="120"/>
      <c r="B24" s="123"/>
      <c r="C24" s="84" t="s">
        <v>50</v>
      </c>
      <c r="D24" s="44">
        <v>981</v>
      </c>
      <c r="E24" s="53">
        <v>5.8006000000000002E-2</v>
      </c>
      <c r="F24" s="44">
        <v>188441.81651400001</v>
      </c>
      <c r="G24" s="66">
        <v>0.332314</v>
      </c>
      <c r="H24" s="43">
        <v>385</v>
      </c>
      <c r="I24" s="44">
        <v>193649.47013</v>
      </c>
      <c r="J24" s="74">
        <v>0.34805199999999997</v>
      </c>
      <c r="K24" s="44">
        <v>596</v>
      </c>
      <c r="L24" s="44">
        <v>185077.81208100001</v>
      </c>
      <c r="M24" s="66">
        <v>0.32214799999999999</v>
      </c>
      <c r="N24" s="43">
        <v>0</v>
      </c>
      <c r="O24" s="44">
        <v>0</v>
      </c>
      <c r="P24" s="74">
        <v>0</v>
      </c>
    </row>
    <row r="25" spans="1:16" ht="15" customHeight="1" x14ac:dyDescent="0.2">
      <c r="A25" s="120"/>
      <c r="B25" s="123"/>
      <c r="C25" s="84" t="s">
        <v>51</v>
      </c>
      <c r="D25" s="44">
        <v>707</v>
      </c>
      <c r="E25" s="53">
        <v>4.4908999999999998E-2</v>
      </c>
      <c r="F25" s="44">
        <v>204794.38896700001</v>
      </c>
      <c r="G25" s="66">
        <v>0.46110299999999999</v>
      </c>
      <c r="H25" s="43">
        <v>236</v>
      </c>
      <c r="I25" s="44">
        <v>203430.076271</v>
      </c>
      <c r="J25" s="74">
        <v>0.42796600000000001</v>
      </c>
      <c r="K25" s="44">
        <v>471</v>
      </c>
      <c r="L25" s="44">
        <v>205477.99363099999</v>
      </c>
      <c r="M25" s="66">
        <v>0.47770699999999999</v>
      </c>
      <c r="N25" s="43">
        <v>0</v>
      </c>
      <c r="O25" s="44">
        <v>0</v>
      </c>
      <c r="P25" s="74">
        <v>0</v>
      </c>
    </row>
    <row r="26" spans="1:16" s="3" customFormat="1" ht="15" customHeight="1" x14ac:dyDescent="0.2">
      <c r="A26" s="120"/>
      <c r="B26" s="123"/>
      <c r="C26" s="84" t="s">
        <v>52</v>
      </c>
      <c r="D26" s="35">
        <v>490</v>
      </c>
      <c r="E26" s="55">
        <v>3.5342999999999999E-2</v>
      </c>
      <c r="F26" s="35">
        <v>209739.23469400001</v>
      </c>
      <c r="G26" s="68">
        <v>0.5</v>
      </c>
      <c r="H26" s="43">
        <v>184</v>
      </c>
      <c r="I26" s="44">
        <v>199900.03804300001</v>
      </c>
      <c r="J26" s="74">
        <v>0.41304299999999999</v>
      </c>
      <c r="K26" s="35">
        <v>306</v>
      </c>
      <c r="L26" s="35">
        <v>215655.61437900001</v>
      </c>
      <c r="M26" s="68">
        <v>0.552288</v>
      </c>
      <c r="N26" s="43">
        <v>0</v>
      </c>
      <c r="O26" s="44">
        <v>0</v>
      </c>
      <c r="P26" s="74">
        <v>0</v>
      </c>
    </row>
    <row r="27" spans="1:16" ht="15" customHeight="1" x14ac:dyDescent="0.2">
      <c r="A27" s="120"/>
      <c r="B27" s="123"/>
      <c r="C27" s="84" t="s">
        <v>53</v>
      </c>
      <c r="D27" s="44">
        <v>375</v>
      </c>
      <c r="E27" s="53">
        <v>3.0667E-2</v>
      </c>
      <c r="F27" s="44">
        <v>204109.458667</v>
      </c>
      <c r="G27" s="66">
        <v>0.51466699999999999</v>
      </c>
      <c r="H27" s="43">
        <v>131</v>
      </c>
      <c r="I27" s="44">
        <v>185092.52671800001</v>
      </c>
      <c r="J27" s="74">
        <v>0.32061099999999998</v>
      </c>
      <c r="K27" s="44">
        <v>244</v>
      </c>
      <c r="L27" s="44">
        <v>214319.36885200001</v>
      </c>
      <c r="M27" s="66">
        <v>0.61885199999999996</v>
      </c>
      <c r="N27" s="43">
        <v>0</v>
      </c>
      <c r="O27" s="44">
        <v>0</v>
      </c>
      <c r="P27" s="74">
        <v>0</v>
      </c>
    </row>
    <row r="28" spans="1:16" ht="15" customHeight="1" x14ac:dyDescent="0.2">
      <c r="A28" s="120"/>
      <c r="B28" s="123"/>
      <c r="C28" s="84" t="s">
        <v>54</v>
      </c>
      <c r="D28" s="44">
        <v>170</v>
      </c>
      <c r="E28" s="53">
        <v>1.6708000000000001E-2</v>
      </c>
      <c r="F28" s="44">
        <v>238053.623529</v>
      </c>
      <c r="G28" s="66">
        <v>0.48823499999999997</v>
      </c>
      <c r="H28" s="43">
        <v>62</v>
      </c>
      <c r="I28" s="44">
        <v>226255.59677400001</v>
      </c>
      <c r="J28" s="74">
        <v>0.35483900000000002</v>
      </c>
      <c r="K28" s="44">
        <v>108</v>
      </c>
      <c r="L28" s="44">
        <v>244826.56481499999</v>
      </c>
      <c r="M28" s="66">
        <v>0.56481499999999996</v>
      </c>
      <c r="N28" s="43">
        <v>0</v>
      </c>
      <c r="O28" s="44">
        <v>0</v>
      </c>
      <c r="P28" s="74">
        <v>0</v>
      </c>
    </row>
    <row r="29" spans="1:16" ht="15" customHeight="1" x14ac:dyDescent="0.2">
      <c r="A29" s="120"/>
      <c r="B29" s="123"/>
      <c r="C29" s="84" t="s">
        <v>55</v>
      </c>
      <c r="D29" s="44">
        <v>68</v>
      </c>
      <c r="E29" s="53">
        <v>7.9129999999999999E-3</v>
      </c>
      <c r="F29" s="44">
        <v>240998.17647100001</v>
      </c>
      <c r="G29" s="66">
        <v>0.397059</v>
      </c>
      <c r="H29" s="43">
        <v>29</v>
      </c>
      <c r="I29" s="44">
        <v>217286.137931</v>
      </c>
      <c r="J29" s="74">
        <v>0.17241400000000001</v>
      </c>
      <c r="K29" s="44">
        <v>39</v>
      </c>
      <c r="L29" s="44">
        <v>258630.205128</v>
      </c>
      <c r="M29" s="66">
        <v>0.56410300000000002</v>
      </c>
      <c r="N29" s="43">
        <v>0</v>
      </c>
      <c r="O29" s="44">
        <v>0</v>
      </c>
      <c r="P29" s="74">
        <v>0</v>
      </c>
    </row>
    <row r="30" spans="1:16" s="3" customFormat="1" ht="15" customHeight="1" x14ac:dyDescent="0.2">
      <c r="A30" s="120"/>
      <c r="B30" s="123"/>
      <c r="C30" s="84" t="s">
        <v>56</v>
      </c>
      <c r="D30" s="35">
        <v>138</v>
      </c>
      <c r="E30" s="55">
        <v>6.6490000000000004E-3</v>
      </c>
      <c r="F30" s="35">
        <v>154692.44927499999</v>
      </c>
      <c r="G30" s="68">
        <v>0.108696</v>
      </c>
      <c r="H30" s="43">
        <v>118</v>
      </c>
      <c r="I30" s="44">
        <v>133541.52542399999</v>
      </c>
      <c r="J30" s="74">
        <v>8.4746000000000002E-2</v>
      </c>
      <c r="K30" s="35">
        <v>20</v>
      </c>
      <c r="L30" s="35">
        <v>279482.90000000002</v>
      </c>
      <c r="M30" s="68">
        <v>0.25</v>
      </c>
      <c r="N30" s="43">
        <v>0</v>
      </c>
      <c r="O30" s="44">
        <v>0</v>
      </c>
      <c r="P30" s="74">
        <v>0</v>
      </c>
    </row>
    <row r="31" spans="1:16" s="3" customFormat="1" ht="15" customHeight="1" x14ac:dyDescent="0.2">
      <c r="A31" s="121"/>
      <c r="B31" s="124"/>
      <c r="C31" s="85" t="s">
        <v>9</v>
      </c>
      <c r="D31" s="46">
        <v>5910</v>
      </c>
      <c r="E31" s="54">
        <v>5.1581000000000002E-2</v>
      </c>
      <c r="F31" s="46">
        <v>177869.06125200001</v>
      </c>
      <c r="G31" s="67">
        <v>0.27072800000000002</v>
      </c>
      <c r="H31" s="87">
        <v>2414</v>
      </c>
      <c r="I31" s="46">
        <v>173573.20256800001</v>
      </c>
      <c r="J31" s="75">
        <v>0.22120999999999999</v>
      </c>
      <c r="K31" s="46">
        <v>3496</v>
      </c>
      <c r="L31" s="46">
        <v>180835.366419</v>
      </c>
      <c r="M31" s="67">
        <v>0.30492000000000002</v>
      </c>
      <c r="N31" s="87">
        <v>0</v>
      </c>
      <c r="O31" s="46">
        <v>0</v>
      </c>
      <c r="P31" s="75">
        <v>0</v>
      </c>
    </row>
    <row r="32" spans="1:16" ht="15" customHeight="1" x14ac:dyDescent="0.2">
      <c r="A32" s="119">
        <v>3</v>
      </c>
      <c r="B32" s="122" t="s">
        <v>58</v>
      </c>
      <c r="C32" s="84" t="s">
        <v>46</v>
      </c>
      <c r="D32" s="44">
        <v>30</v>
      </c>
      <c r="E32" s="44">
        <v>0</v>
      </c>
      <c r="F32" s="44">
        <v>1146.135753</v>
      </c>
      <c r="G32" s="66">
        <v>-0.16447400000000001</v>
      </c>
      <c r="H32" s="43">
        <v>18</v>
      </c>
      <c r="I32" s="44">
        <v>6590.350985</v>
      </c>
      <c r="J32" s="74">
        <v>0.1</v>
      </c>
      <c r="K32" s="44">
        <v>12</v>
      </c>
      <c r="L32" s="44">
        <v>9298.6686869999994</v>
      </c>
      <c r="M32" s="66">
        <v>-0.16666700000000001</v>
      </c>
      <c r="N32" s="43">
        <v>0</v>
      </c>
      <c r="O32" s="44">
        <v>0</v>
      </c>
      <c r="P32" s="74">
        <v>0</v>
      </c>
    </row>
    <row r="33" spans="1:16" ht="15" customHeight="1" x14ac:dyDescent="0.2">
      <c r="A33" s="120"/>
      <c r="B33" s="123"/>
      <c r="C33" s="84" t="s">
        <v>47</v>
      </c>
      <c r="D33" s="44">
        <v>200</v>
      </c>
      <c r="E33" s="44">
        <v>0</v>
      </c>
      <c r="F33" s="44">
        <v>-5249.6100829999996</v>
      </c>
      <c r="G33" s="66">
        <v>-5.5689000000000002E-2</v>
      </c>
      <c r="H33" s="43">
        <v>80</v>
      </c>
      <c r="I33" s="44">
        <v>-2514.8027710000001</v>
      </c>
      <c r="J33" s="74">
        <v>-0.121145</v>
      </c>
      <c r="K33" s="44">
        <v>120</v>
      </c>
      <c r="L33" s="44">
        <v>-7111.7039869999999</v>
      </c>
      <c r="M33" s="66">
        <v>-1.1110999999999999E-2</v>
      </c>
      <c r="N33" s="43">
        <v>0</v>
      </c>
      <c r="O33" s="44">
        <v>0</v>
      </c>
      <c r="P33" s="74">
        <v>0</v>
      </c>
    </row>
    <row r="34" spans="1:16" ht="15" customHeight="1" x14ac:dyDescent="0.2">
      <c r="A34" s="120"/>
      <c r="B34" s="123"/>
      <c r="C34" s="84" t="s">
        <v>48</v>
      </c>
      <c r="D34" s="44">
        <v>858</v>
      </c>
      <c r="E34" s="44">
        <v>0</v>
      </c>
      <c r="F34" s="44">
        <v>-494.05474700000002</v>
      </c>
      <c r="G34" s="66">
        <v>-3.4687000000000003E-2</v>
      </c>
      <c r="H34" s="43">
        <v>428</v>
      </c>
      <c r="I34" s="44">
        <v>-638.80200300000001</v>
      </c>
      <c r="J34" s="74">
        <v>-8.5158999999999999E-2</v>
      </c>
      <c r="K34" s="44">
        <v>430</v>
      </c>
      <c r="L34" s="44">
        <v>-1544.4757810000001</v>
      </c>
      <c r="M34" s="66">
        <v>-2.5920000000000001E-3</v>
      </c>
      <c r="N34" s="43">
        <v>0</v>
      </c>
      <c r="O34" s="44">
        <v>0</v>
      </c>
      <c r="P34" s="74">
        <v>0</v>
      </c>
    </row>
    <row r="35" spans="1:16" ht="15" customHeight="1" x14ac:dyDescent="0.2">
      <c r="A35" s="120"/>
      <c r="B35" s="123"/>
      <c r="C35" s="84" t="s">
        <v>49</v>
      </c>
      <c r="D35" s="44">
        <v>-12</v>
      </c>
      <c r="E35" s="44">
        <v>0</v>
      </c>
      <c r="F35" s="44">
        <v>-9828.7616350000008</v>
      </c>
      <c r="G35" s="66">
        <v>-0.10092</v>
      </c>
      <c r="H35" s="43">
        <v>-36</v>
      </c>
      <c r="I35" s="44">
        <v>-25197.531432</v>
      </c>
      <c r="J35" s="74">
        <v>-0.25110399999999999</v>
      </c>
      <c r="K35" s="44">
        <v>24</v>
      </c>
      <c r="L35" s="44">
        <v>1369.554472</v>
      </c>
      <c r="M35" s="66">
        <v>8.3119999999999999E-3</v>
      </c>
      <c r="N35" s="43">
        <v>0</v>
      </c>
      <c r="O35" s="44">
        <v>0</v>
      </c>
      <c r="P35" s="74">
        <v>0</v>
      </c>
    </row>
    <row r="36" spans="1:16" ht="15" customHeight="1" x14ac:dyDescent="0.2">
      <c r="A36" s="120"/>
      <c r="B36" s="123"/>
      <c r="C36" s="84" t="s">
        <v>50</v>
      </c>
      <c r="D36" s="44">
        <v>-529</v>
      </c>
      <c r="E36" s="44">
        <v>0</v>
      </c>
      <c r="F36" s="44">
        <v>-9393.4789070000006</v>
      </c>
      <c r="G36" s="66">
        <v>-0.129275</v>
      </c>
      <c r="H36" s="43">
        <v>-202</v>
      </c>
      <c r="I36" s="44">
        <v>-16720.639353999999</v>
      </c>
      <c r="J36" s="74">
        <v>-0.226054</v>
      </c>
      <c r="K36" s="44">
        <v>-327</v>
      </c>
      <c r="L36" s="44">
        <v>-4785.7218510000002</v>
      </c>
      <c r="M36" s="66">
        <v>-6.7885000000000001E-2</v>
      </c>
      <c r="N36" s="43">
        <v>0</v>
      </c>
      <c r="O36" s="44">
        <v>0</v>
      </c>
      <c r="P36" s="74">
        <v>0</v>
      </c>
    </row>
    <row r="37" spans="1:16" ht="15" customHeight="1" x14ac:dyDescent="0.2">
      <c r="A37" s="120"/>
      <c r="B37" s="123"/>
      <c r="C37" s="84" t="s">
        <v>51</v>
      </c>
      <c r="D37" s="44">
        <v>-499</v>
      </c>
      <c r="E37" s="44">
        <v>0</v>
      </c>
      <c r="F37" s="44">
        <v>-23828.959906</v>
      </c>
      <c r="G37" s="66">
        <v>-0.25697300000000001</v>
      </c>
      <c r="H37" s="43">
        <v>-204</v>
      </c>
      <c r="I37" s="44">
        <v>-24353.736080999999</v>
      </c>
      <c r="J37" s="74">
        <v>-0.267488</v>
      </c>
      <c r="K37" s="44">
        <v>-295</v>
      </c>
      <c r="L37" s="44">
        <v>-23627.595542999999</v>
      </c>
      <c r="M37" s="66">
        <v>-0.253363</v>
      </c>
      <c r="N37" s="43">
        <v>0</v>
      </c>
      <c r="O37" s="44">
        <v>0</v>
      </c>
      <c r="P37" s="74">
        <v>0</v>
      </c>
    </row>
    <row r="38" spans="1:16" s="3" customFormat="1" ht="15" customHeight="1" x14ac:dyDescent="0.2">
      <c r="A38" s="120"/>
      <c r="B38" s="123"/>
      <c r="C38" s="84" t="s">
        <v>52</v>
      </c>
      <c r="D38" s="35">
        <v>-482</v>
      </c>
      <c r="E38" s="35">
        <v>0</v>
      </c>
      <c r="F38" s="35">
        <v>-21241.207267999998</v>
      </c>
      <c r="G38" s="68">
        <v>-0.30967099999999997</v>
      </c>
      <c r="H38" s="43">
        <v>-128</v>
      </c>
      <c r="I38" s="44">
        <v>-23275.393756000001</v>
      </c>
      <c r="J38" s="74">
        <v>-0.18631500000000001</v>
      </c>
      <c r="K38" s="35">
        <v>-354</v>
      </c>
      <c r="L38" s="35">
        <v>-19014.468751</v>
      </c>
      <c r="M38" s="68">
        <v>-0.35680299999999998</v>
      </c>
      <c r="N38" s="43">
        <v>0</v>
      </c>
      <c r="O38" s="44">
        <v>0</v>
      </c>
      <c r="P38" s="74">
        <v>0</v>
      </c>
    </row>
    <row r="39" spans="1:16" ht="15" customHeight="1" x14ac:dyDescent="0.2">
      <c r="A39" s="120"/>
      <c r="B39" s="123"/>
      <c r="C39" s="84" t="s">
        <v>53</v>
      </c>
      <c r="D39" s="44">
        <v>-413</v>
      </c>
      <c r="E39" s="44">
        <v>0</v>
      </c>
      <c r="F39" s="44">
        <v>-28808.782683000001</v>
      </c>
      <c r="G39" s="66">
        <v>-0.25563799999999998</v>
      </c>
      <c r="H39" s="43">
        <v>-104</v>
      </c>
      <c r="I39" s="44">
        <v>-43468.647957000001</v>
      </c>
      <c r="J39" s="74">
        <v>-0.35172999999999999</v>
      </c>
      <c r="K39" s="44">
        <v>-309</v>
      </c>
      <c r="L39" s="44">
        <v>-20450.42886</v>
      </c>
      <c r="M39" s="66">
        <v>-0.193082</v>
      </c>
      <c r="N39" s="43">
        <v>0</v>
      </c>
      <c r="O39" s="44">
        <v>0</v>
      </c>
      <c r="P39" s="74">
        <v>0</v>
      </c>
    </row>
    <row r="40" spans="1:16" ht="15" customHeight="1" x14ac:dyDescent="0.2">
      <c r="A40" s="120"/>
      <c r="B40" s="123"/>
      <c r="C40" s="84" t="s">
        <v>54</v>
      </c>
      <c r="D40" s="44">
        <v>-455</v>
      </c>
      <c r="E40" s="44">
        <v>0</v>
      </c>
      <c r="F40" s="44">
        <v>2825.8014250000001</v>
      </c>
      <c r="G40" s="66">
        <v>-0.194965</v>
      </c>
      <c r="H40" s="43">
        <v>-129</v>
      </c>
      <c r="I40" s="44">
        <v>17991.171311999999</v>
      </c>
      <c r="J40" s="74">
        <v>-4.3067000000000001E-2</v>
      </c>
      <c r="K40" s="44">
        <v>-326</v>
      </c>
      <c r="L40" s="44">
        <v>-2267.6369180000002</v>
      </c>
      <c r="M40" s="66">
        <v>-0.24394099999999999</v>
      </c>
      <c r="N40" s="43">
        <v>0</v>
      </c>
      <c r="O40" s="44">
        <v>0</v>
      </c>
      <c r="P40" s="74">
        <v>0</v>
      </c>
    </row>
    <row r="41" spans="1:16" ht="15" customHeight="1" x14ac:dyDescent="0.2">
      <c r="A41" s="120"/>
      <c r="B41" s="123"/>
      <c r="C41" s="84" t="s">
        <v>55</v>
      </c>
      <c r="D41" s="44">
        <v>-608</v>
      </c>
      <c r="E41" s="44">
        <v>0</v>
      </c>
      <c r="F41" s="44">
        <v>-262.699794</v>
      </c>
      <c r="G41" s="66">
        <v>-0.19317799999999999</v>
      </c>
      <c r="H41" s="43">
        <v>-223</v>
      </c>
      <c r="I41" s="44">
        <v>5567.6420719999996</v>
      </c>
      <c r="J41" s="74">
        <v>-2.2030999999999999E-2</v>
      </c>
      <c r="K41" s="44">
        <v>-385</v>
      </c>
      <c r="L41" s="44">
        <v>-188.87835799999999</v>
      </c>
      <c r="M41" s="66">
        <v>-0.26136900000000002</v>
      </c>
      <c r="N41" s="43">
        <v>0</v>
      </c>
      <c r="O41" s="44">
        <v>0</v>
      </c>
      <c r="P41" s="74">
        <v>0</v>
      </c>
    </row>
    <row r="42" spans="1:16" s="3" customFormat="1" ht="15" customHeight="1" x14ac:dyDescent="0.2">
      <c r="A42" s="120"/>
      <c r="B42" s="123"/>
      <c r="C42" s="84" t="s">
        <v>56</v>
      </c>
      <c r="D42" s="35">
        <v>-1037</v>
      </c>
      <c r="E42" s="35">
        <v>0</v>
      </c>
      <c r="F42" s="35">
        <v>-95571.731790000005</v>
      </c>
      <c r="G42" s="68">
        <v>-0.31683600000000001</v>
      </c>
      <c r="H42" s="43">
        <v>-309</v>
      </c>
      <c r="I42" s="44">
        <v>-67398.268836000003</v>
      </c>
      <c r="J42" s="74">
        <v>-4.2469999999999999E-3</v>
      </c>
      <c r="K42" s="35">
        <v>-728</v>
      </c>
      <c r="L42" s="35">
        <v>1061.615771</v>
      </c>
      <c r="M42" s="68">
        <v>-0.367647</v>
      </c>
      <c r="N42" s="43">
        <v>0</v>
      </c>
      <c r="O42" s="44">
        <v>0</v>
      </c>
      <c r="P42" s="74">
        <v>0</v>
      </c>
    </row>
    <row r="43" spans="1:16" s="3" customFormat="1" ht="15" customHeight="1" x14ac:dyDescent="0.2">
      <c r="A43" s="121"/>
      <c r="B43" s="124"/>
      <c r="C43" s="85" t="s">
        <v>9</v>
      </c>
      <c r="D43" s="46">
        <v>-2947</v>
      </c>
      <c r="E43" s="46">
        <v>0</v>
      </c>
      <c r="F43" s="46">
        <v>-37384.195057999998</v>
      </c>
      <c r="G43" s="67">
        <v>-0.26376500000000003</v>
      </c>
      <c r="H43" s="87">
        <v>-809</v>
      </c>
      <c r="I43" s="46">
        <v>-32978.256206999999</v>
      </c>
      <c r="J43" s="75">
        <v>-0.21937400000000001</v>
      </c>
      <c r="K43" s="46">
        <v>-2138</v>
      </c>
      <c r="L43" s="46">
        <v>-39395.861749999996</v>
      </c>
      <c r="M43" s="67">
        <v>-0.28329500000000002</v>
      </c>
      <c r="N43" s="87">
        <v>0</v>
      </c>
      <c r="O43" s="46">
        <v>0</v>
      </c>
      <c r="P43" s="75">
        <v>0</v>
      </c>
    </row>
    <row r="44" spans="1:16" ht="15" customHeight="1" x14ac:dyDescent="0.2">
      <c r="A44" s="119">
        <v>4</v>
      </c>
      <c r="B44" s="122"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20"/>
      <c r="B45" s="123"/>
      <c r="C45" s="84" t="s">
        <v>47</v>
      </c>
      <c r="D45" s="44">
        <v>23</v>
      </c>
      <c r="E45" s="53">
        <v>4.0280000000000003E-2</v>
      </c>
      <c r="F45" s="44">
        <v>168424.60869600001</v>
      </c>
      <c r="G45" s="66">
        <v>0.130435</v>
      </c>
      <c r="H45" s="43">
        <v>4</v>
      </c>
      <c r="I45" s="44">
        <v>159535.75</v>
      </c>
      <c r="J45" s="74">
        <v>0</v>
      </c>
      <c r="K45" s="44">
        <v>19</v>
      </c>
      <c r="L45" s="44">
        <v>170295.94736799999</v>
      </c>
      <c r="M45" s="66">
        <v>0.15789500000000001</v>
      </c>
      <c r="N45" s="43">
        <v>0</v>
      </c>
      <c r="O45" s="44">
        <v>0</v>
      </c>
      <c r="P45" s="74">
        <v>0</v>
      </c>
    </row>
    <row r="46" spans="1:16" ht="15" customHeight="1" x14ac:dyDescent="0.2">
      <c r="A46" s="120"/>
      <c r="B46" s="123"/>
      <c r="C46" s="84" t="s">
        <v>48</v>
      </c>
      <c r="D46" s="44">
        <v>338</v>
      </c>
      <c r="E46" s="53">
        <v>7.6661000000000007E-2</v>
      </c>
      <c r="F46" s="44">
        <v>179434.41716000001</v>
      </c>
      <c r="G46" s="66">
        <v>0.215976</v>
      </c>
      <c r="H46" s="43">
        <v>116</v>
      </c>
      <c r="I46" s="44">
        <v>176343.06034500001</v>
      </c>
      <c r="J46" s="74">
        <v>0.19827600000000001</v>
      </c>
      <c r="K46" s="44">
        <v>222</v>
      </c>
      <c r="L46" s="44">
        <v>181049.72072099999</v>
      </c>
      <c r="M46" s="66">
        <v>0.22522500000000001</v>
      </c>
      <c r="N46" s="43">
        <v>0</v>
      </c>
      <c r="O46" s="44">
        <v>0</v>
      </c>
      <c r="P46" s="74">
        <v>0</v>
      </c>
    </row>
    <row r="47" spans="1:16" ht="15" customHeight="1" x14ac:dyDescent="0.2">
      <c r="A47" s="120"/>
      <c r="B47" s="123"/>
      <c r="C47" s="84" t="s">
        <v>49</v>
      </c>
      <c r="D47" s="44">
        <v>1124</v>
      </c>
      <c r="E47" s="53">
        <v>0.10033</v>
      </c>
      <c r="F47" s="44">
        <v>201895.86654799999</v>
      </c>
      <c r="G47" s="66">
        <v>0.33273999999999998</v>
      </c>
      <c r="H47" s="43">
        <v>370</v>
      </c>
      <c r="I47" s="44">
        <v>201656.475676</v>
      </c>
      <c r="J47" s="74">
        <v>0.35135100000000002</v>
      </c>
      <c r="K47" s="44">
        <v>754</v>
      </c>
      <c r="L47" s="44">
        <v>202013.339523</v>
      </c>
      <c r="M47" s="66">
        <v>0.32360699999999998</v>
      </c>
      <c r="N47" s="43">
        <v>0</v>
      </c>
      <c r="O47" s="44">
        <v>0</v>
      </c>
      <c r="P47" s="74">
        <v>0</v>
      </c>
    </row>
    <row r="48" spans="1:16" ht="15" customHeight="1" x14ac:dyDescent="0.2">
      <c r="A48" s="120"/>
      <c r="B48" s="123"/>
      <c r="C48" s="84" t="s">
        <v>50</v>
      </c>
      <c r="D48" s="44">
        <v>1551</v>
      </c>
      <c r="E48" s="53">
        <v>9.171E-2</v>
      </c>
      <c r="F48" s="44">
        <v>226027.94584100001</v>
      </c>
      <c r="G48" s="66">
        <v>0.54352</v>
      </c>
      <c r="H48" s="43">
        <v>468</v>
      </c>
      <c r="I48" s="44">
        <v>225930.22435900001</v>
      </c>
      <c r="J48" s="74">
        <v>0.56196599999999997</v>
      </c>
      <c r="K48" s="44">
        <v>1083</v>
      </c>
      <c r="L48" s="44">
        <v>226070.17451499999</v>
      </c>
      <c r="M48" s="66">
        <v>0.53554900000000005</v>
      </c>
      <c r="N48" s="43">
        <v>0</v>
      </c>
      <c r="O48" s="44">
        <v>0</v>
      </c>
      <c r="P48" s="74">
        <v>0</v>
      </c>
    </row>
    <row r="49" spans="1:16" ht="15" customHeight="1" x14ac:dyDescent="0.2">
      <c r="A49" s="120"/>
      <c r="B49" s="123"/>
      <c r="C49" s="84" t="s">
        <v>51</v>
      </c>
      <c r="D49" s="44">
        <v>1315</v>
      </c>
      <c r="E49" s="53">
        <v>8.3529000000000006E-2</v>
      </c>
      <c r="F49" s="44">
        <v>248863.811407</v>
      </c>
      <c r="G49" s="66">
        <v>0.82585600000000003</v>
      </c>
      <c r="H49" s="43">
        <v>402</v>
      </c>
      <c r="I49" s="44">
        <v>245495.955224</v>
      </c>
      <c r="J49" s="74">
        <v>0.81343299999999996</v>
      </c>
      <c r="K49" s="44">
        <v>913</v>
      </c>
      <c r="L49" s="44">
        <v>250346.70098600001</v>
      </c>
      <c r="M49" s="66">
        <v>0.83132499999999998</v>
      </c>
      <c r="N49" s="43">
        <v>0</v>
      </c>
      <c r="O49" s="44">
        <v>0</v>
      </c>
      <c r="P49" s="74">
        <v>0</v>
      </c>
    </row>
    <row r="50" spans="1:16" s="3" customFormat="1" ht="15" customHeight="1" x14ac:dyDescent="0.2">
      <c r="A50" s="120"/>
      <c r="B50" s="123"/>
      <c r="C50" s="84" t="s">
        <v>52</v>
      </c>
      <c r="D50" s="35">
        <v>917</v>
      </c>
      <c r="E50" s="55">
        <v>6.6142999999999993E-2</v>
      </c>
      <c r="F50" s="35">
        <v>256570.846238</v>
      </c>
      <c r="G50" s="68">
        <v>0.90839700000000001</v>
      </c>
      <c r="H50" s="43">
        <v>284</v>
      </c>
      <c r="I50" s="44">
        <v>236880.87323900001</v>
      </c>
      <c r="J50" s="74">
        <v>0.68309900000000001</v>
      </c>
      <c r="K50" s="35">
        <v>633</v>
      </c>
      <c r="L50" s="35">
        <v>265404.89415499999</v>
      </c>
      <c r="M50" s="68">
        <v>1.009479</v>
      </c>
      <c r="N50" s="43">
        <v>0</v>
      </c>
      <c r="O50" s="44">
        <v>0</v>
      </c>
      <c r="P50" s="74">
        <v>0</v>
      </c>
    </row>
    <row r="51" spans="1:16" ht="15" customHeight="1" x14ac:dyDescent="0.2">
      <c r="A51" s="120"/>
      <c r="B51" s="123"/>
      <c r="C51" s="84" t="s">
        <v>53</v>
      </c>
      <c r="D51" s="44">
        <v>626</v>
      </c>
      <c r="E51" s="53">
        <v>5.1194000000000003E-2</v>
      </c>
      <c r="F51" s="44">
        <v>264889.48083100002</v>
      </c>
      <c r="G51" s="66">
        <v>0.92971199999999998</v>
      </c>
      <c r="H51" s="43">
        <v>201</v>
      </c>
      <c r="I51" s="44">
        <v>248960.686567</v>
      </c>
      <c r="J51" s="74">
        <v>0.77114400000000005</v>
      </c>
      <c r="K51" s="44">
        <v>425</v>
      </c>
      <c r="L51" s="44">
        <v>272422.86352900002</v>
      </c>
      <c r="M51" s="66">
        <v>1.0047060000000001</v>
      </c>
      <c r="N51" s="43">
        <v>0</v>
      </c>
      <c r="O51" s="44">
        <v>0</v>
      </c>
      <c r="P51" s="74">
        <v>0</v>
      </c>
    </row>
    <row r="52" spans="1:16" ht="15" customHeight="1" x14ac:dyDescent="0.2">
      <c r="A52" s="120"/>
      <c r="B52" s="123"/>
      <c r="C52" s="84" t="s">
        <v>54</v>
      </c>
      <c r="D52" s="44">
        <v>278</v>
      </c>
      <c r="E52" s="53">
        <v>2.7321999999999999E-2</v>
      </c>
      <c r="F52" s="44">
        <v>268741.98920900002</v>
      </c>
      <c r="G52" s="66">
        <v>0.67985600000000002</v>
      </c>
      <c r="H52" s="43">
        <v>71</v>
      </c>
      <c r="I52" s="44">
        <v>233136.85915500001</v>
      </c>
      <c r="J52" s="74">
        <v>0.35211300000000001</v>
      </c>
      <c r="K52" s="44">
        <v>207</v>
      </c>
      <c r="L52" s="44">
        <v>280954.376812</v>
      </c>
      <c r="M52" s="66">
        <v>0.79227099999999995</v>
      </c>
      <c r="N52" s="43">
        <v>0</v>
      </c>
      <c r="O52" s="44">
        <v>0</v>
      </c>
      <c r="P52" s="74">
        <v>0</v>
      </c>
    </row>
    <row r="53" spans="1:16" ht="15" customHeight="1" x14ac:dyDescent="0.2">
      <c r="A53" s="120"/>
      <c r="B53" s="123"/>
      <c r="C53" s="84" t="s">
        <v>55</v>
      </c>
      <c r="D53" s="44">
        <v>121</v>
      </c>
      <c r="E53" s="53">
        <v>1.4081E-2</v>
      </c>
      <c r="F53" s="44">
        <v>279463.25619799999</v>
      </c>
      <c r="G53" s="66">
        <v>0.47933900000000002</v>
      </c>
      <c r="H53" s="43">
        <v>36</v>
      </c>
      <c r="I53" s="44">
        <v>253919.33333299999</v>
      </c>
      <c r="J53" s="74">
        <v>0.16666700000000001</v>
      </c>
      <c r="K53" s="44">
        <v>85</v>
      </c>
      <c r="L53" s="44">
        <v>290281.858824</v>
      </c>
      <c r="M53" s="66">
        <v>0.611765</v>
      </c>
      <c r="N53" s="43">
        <v>0</v>
      </c>
      <c r="O53" s="44">
        <v>0</v>
      </c>
      <c r="P53" s="74">
        <v>0</v>
      </c>
    </row>
    <row r="54" spans="1:16" s="3" customFormat="1" ht="15" customHeight="1" x14ac:dyDescent="0.2">
      <c r="A54" s="120"/>
      <c r="B54" s="123"/>
      <c r="C54" s="84" t="s">
        <v>56</v>
      </c>
      <c r="D54" s="35">
        <v>33</v>
      </c>
      <c r="E54" s="55">
        <v>1.5900000000000001E-3</v>
      </c>
      <c r="F54" s="35">
        <v>259202.03030300001</v>
      </c>
      <c r="G54" s="68">
        <v>0.18181800000000001</v>
      </c>
      <c r="H54" s="43">
        <v>13</v>
      </c>
      <c r="I54" s="44">
        <v>264173.38461499999</v>
      </c>
      <c r="J54" s="74">
        <v>0</v>
      </c>
      <c r="K54" s="35">
        <v>20</v>
      </c>
      <c r="L54" s="35">
        <v>255970.65</v>
      </c>
      <c r="M54" s="68">
        <v>0.3</v>
      </c>
      <c r="N54" s="43">
        <v>0</v>
      </c>
      <c r="O54" s="44">
        <v>0</v>
      </c>
      <c r="P54" s="74">
        <v>0</v>
      </c>
    </row>
    <row r="55" spans="1:16" s="3" customFormat="1" ht="15" customHeight="1" x14ac:dyDescent="0.2">
      <c r="A55" s="121"/>
      <c r="B55" s="124"/>
      <c r="C55" s="85" t="s">
        <v>9</v>
      </c>
      <c r="D55" s="46">
        <v>6326</v>
      </c>
      <c r="E55" s="54">
        <v>5.5211000000000003E-2</v>
      </c>
      <c r="F55" s="46">
        <v>235133.43092000001</v>
      </c>
      <c r="G55" s="67">
        <v>0.639741</v>
      </c>
      <c r="H55" s="87">
        <v>1965</v>
      </c>
      <c r="I55" s="46">
        <v>227264.57302800001</v>
      </c>
      <c r="J55" s="75">
        <v>0.57150100000000004</v>
      </c>
      <c r="K55" s="46">
        <v>4361</v>
      </c>
      <c r="L55" s="46">
        <v>238679.01811500001</v>
      </c>
      <c r="M55" s="67">
        <v>0.67048799999999997</v>
      </c>
      <c r="N55" s="87">
        <v>0</v>
      </c>
      <c r="O55" s="46">
        <v>0</v>
      </c>
      <c r="P55" s="75">
        <v>0</v>
      </c>
    </row>
    <row r="56" spans="1:16" ht="15" customHeight="1" x14ac:dyDescent="0.2">
      <c r="A56" s="119">
        <v>5</v>
      </c>
      <c r="B56" s="122" t="s">
        <v>60</v>
      </c>
      <c r="C56" s="84" t="s">
        <v>46</v>
      </c>
      <c r="D56" s="44">
        <v>125</v>
      </c>
      <c r="E56" s="53">
        <v>1</v>
      </c>
      <c r="F56" s="44">
        <v>62213.415999999997</v>
      </c>
      <c r="G56" s="66">
        <v>8.7999999999999995E-2</v>
      </c>
      <c r="H56" s="43">
        <v>60</v>
      </c>
      <c r="I56" s="44">
        <v>69115.600000000006</v>
      </c>
      <c r="J56" s="74">
        <v>6.6667000000000004E-2</v>
      </c>
      <c r="K56" s="44">
        <v>65</v>
      </c>
      <c r="L56" s="44">
        <v>55842.169231</v>
      </c>
      <c r="M56" s="66">
        <v>0.107692</v>
      </c>
      <c r="N56" s="43">
        <v>0</v>
      </c>
      <c r="O56" s="44">
        <v>0</v>
      </c>
      <c r="P56" s="74">
        <v>0</v>
      </c>
    </row>
    <row r="57" spans="1:16" ht="15" customHeight="1" x14ac:dyDescent="0.2">
      <c r="A57" s="120"/>
      <c r="B57" s="123"/>
      <c r="C57" s="84" t="s">
        <v>47</v>
      </c>
      <c r="D57" s="44">
        <v>571</v>
      </c>
      <c r="E57" s="53">
        <v>1</v>
      </c>
      <c r="F57" s="44">
        <v>133353.57618199999</v>
      </c>
      <c r="G57" s="66">
        <v>7.5305999999999998E-2</v>
      </c>
      <c r="H57" s="43">
        <v>236</v>
      </c>
      <c r="I57" s="44">
        <v>132906.89406799999</v>
      </c>
      <c r="J57" s="74">
        <v>6.7796999999999996E-2</v>
      </c>
      <c r="K57" s="44">
        <v>335</v>
      </c>
      <c r="L57" s="44">
        <v>133668.253731</v>
      </c>
      <c r="M57" s="66">
        <v>8.0597000000000002E-2</v>
      </c>
      <c r="N57" s="43">
        <v>0</v>
      </c>
      <c r="O57" s="44">
        <v>0</v>
      </c>
      <c r="P57" s="74">
        <v>0</v>
      </c>
    </row>
    <row r="58" spans="1:16" ht="15" customHeight="1" x14ac:dyDescent="0.2">
      <c r="A58" s="120"/>
      <c r="B58" s="123"/>
      <c r="C58" s="84" t="s">
        <v>48</v>
      </c>
      <c r="D58" s="44">
        <v>4409</v>
      </c>
      <c r="E58" s="53">
        <v>1</v>
      </c>
      <c r="F58" s="44">
        <v>167278.54456800001</v>
      </c>
      <c r="G58" s="66">
        <v>0.10614700000000001</v>
      </c>
      <c r="H58" s="43">
        <v>1923</v>
      </c>
      <c r="I58" s="44">
        <v>169683.08996400001</v>
      </c>
      <c r="J58" s="74">
        <v>0.111804</v>
      </c>
      <c r="K58" s="44">
        <v>2486</v>
      </c>
      <c r="L58" s="44">
        <v>165418.55229299999</v>
      </c>
      <c r="M58" s="66">
        <v>0.10177</v>
      </c>
      <c r="N58" s="43">
        <v>0</v>
      </c>
      <c r="O58" s="44">
        <v>0</v>
      </c>
      <c r="P58" s="74">
        <v>0</v>
      </c>
    </row>
    <row r="59" spans="1:16" ht="15" customHeight="1" x14ac:dyDescent="0.2">
      <c r="A59" s="120"/>
      <c r="B59" s="123"/>
      <c r="C59" s="84" t="s">
        <v>49</v>
      </c>
      <c r="D59" s="44">
        <v>11203</v>
      </c>
      <c r="E59" s="53">
        <v>1</v>
      </c>
      <c r="F59" s="44">
        <v>198930.81987000001</v>
      </c>
      <c r="G59" s="66">
        <v>0.26118000000000002</v>
      </c>
      <c r="H59" s="43">
        <v>4603</v>
      </c>
      <c r="I59" s="44">
        <v>201796.692809</v>
      </c>
      <c r="J59" s="74">
        <v>0.30241099999999999</v>
      </c>
      <c r="K59" s="44">
        <v>6600</v>
      </c>
      <c r="L59" s="44">
        <v>196932.09060600001</v>
      </c>
      <c r="M59" s="66">
        <v>0.23242399999999999</v>
      </c>
      <c r="N59" s="43">
        <v>0</v>
      </c>
      <c r="O59" s="44">
        <v>0</v>
      </c>
      <c r="P59" s="74">
        <v>0</v>
      </c>
    </row>
    <row r="60" spans="1:16" ht="15" customHeight="1" x14ac:dyDescent="0.2">
      <c r="A60" s="120"/>
      <c r="B60" s="123"/>
      <c r="C60" s="84" t="s">
        <v>50</v>
      </c>
      <c r="D60" s="44">
        <v>16912</v>
      </c>
      <c r="E60" s="53">
        <v>1</v>
      </c>
      <c r="F60" s="44">
        <v>230352.70606699999</v>
      </c>
      <c r="G60" s="66">
        <v>0.50910599999999995</v>
      </c>
      <c r="H60" s="43">
        <v>6591</v>
      </c>
      <c r="I60" s="44">
        <v>237831.19450799999</v>
      </c>
      <c r="J60" s="74">
        <v>0.57138500000000003</v>
      </c>
      <c r="K60" s="44">
        <v>10321</v>
      </c>
      <c r="L60" s="44">
        <v>225576.936537</v>
      </c>
      <c r="M60" s="66">
        <v>0.46933399999999997</v>
      </c>
      <c r="N60" s="43">
        <v>0</v>
      </c>
      <c r="O60" s="44">
        <v>0</v>
      </c>
      <c r="P60" s="74">
        <v>0</v>
      </c>
    </row>
    <row r="61" spans="1:16" ht="15" customHeight="1" x14ac:dyDescent="0.2">
      <c r="A61" s="120"/>
      <c r="B61" s="123"/>
      <c r="C61" s="84" t="s">
        <v>51</v>
      </c>
      <c r="D61" s="44">
        <v>15743</v>
      </c>
      <c r="E61" s="53">
        <v>1</v>
      </c>
      <c r="F61" s="44">
        <v>259240.82227</v>
      </c>
      <c r="G61" s="66">
        <v>0.77609099999999998</v>
      </c>
      <c r="H61" s="43">
        <v>5703</v>
      </c>
      <c r="I61" s="44">
        <v>259612.725408</v>
      </c>
      <c r="J61" s="74">
        <v>0.71120499999999998</v>
      </c>
      <c r="K61" s="44">
        <v>10040</v>
      </c>
      <c r="L61" s="44">
        <v>259029.570916</v>
      </c>
      <c r="M61" s="66">
        <v>0.812948</v>
      </c>
      <c r="N61" s="43">
        <v>0</v>
      </c>
      <c r="O61" s="44">
        <v>0</v>
      </c>
      <c r="P61" s="74">
        <v>0</v>
      </c>
    </row>
    <row r="62" spans="1:16" s="3" customFormat="1" ht="15" customHeight="1" x14ac:dyDescent="0.2">
      <c r="A62" s="120"/>
      <c r="B62" s="123"/>
      <c r="C62" s="84" t="s">
        <v>52</v>
      </c>
      <c r="D62" s="35">
        <v>13864</v>
      </c>
      <c r="E62" s="55">
        <v>1</v>
      </c>
      <c r="F62" s="35">
        <v>273474.28116000001</v>
      </c>
      <c r="G62" s="68">
        <v>0.94864400000000004</v>
      </c>
      <c r="H62" s="43">
        <v>5079</v>
      </c>
      <c r="I62" s="44">
        <v>255445.544792</v>
      </c>
      <c r="J62" s="74">
        <v>0.70762000000000003</v>
      </c>
      <c r="K62" s="35">
        <v>8785</v>
      </c>
      <c r="L62" s="35">
        <v>283897.49709700001</v>
      </c>
      <c r="M62" s="68">
        <v>1.0879909999999999</v>
      </c>
      <c r="N62" s="43">
        <v>0</v>
      </c>
      <c r="O62" s="44">
        <v>0</v>
      </c>
      <c r="P62" s="74">
        <v>0</v>
      </c>
    </row>
    <row r="63" spans="1:16" ht="15" customHeight="1" x14ac:dyDescent="0.2">
      <c r="A63" s="120"/>
      <c r="B63" s="123"/>
      <c r="C63" s="84" t="s">
        <v>53</v>
      </c>
      <c r="D63" s="44">
        <v>12228</v>
      </c>
      <c r="E63" s="53">
        <v>1</v>
      </c>
      <c r="F63" s="44">
        <v>279764.57384700002</v>
      </c>
      <c r="G63" s="66">
        <v>0.99509300000000001</v>
      </c>
      <c r="H63" s="43">
        <v>4459</v>
      </c>
      <c r="I63" s="44">
        <v>250721.874411</v>
      </c>
      <c r="J63" s="74">
        <v>0.64364200000000005</v>
      </c>
      <c r="K63" s="44">
        <v>7769</v>
      </c>
      <c r="L63" s="44">
        <v>296433.565581</v>
      </c>
      <c r="M63" s="66">
        <v>1.1968080000000001</v>
      </c>
      <c r="N63" s="43">
        <v>0</v>
      </c>
      <c r="O63" s="44">
        <v>0</v>
      </c>
      <c r="P63" s="74">
        <v>0</v>
      </c>
    </row>
    <row r="64" spans="1:16" ht="15" customHeight="1" x14ac:dyDescent="0.2">
      <c r="A64" s="120"/>
      <c r="B64" s="123"/>
      <c r="C64" s="84" t="s">
        <v>54</v>
      </c>
      <c r="D64" s="44">
        <v>10175</v>
      </c>
      <c r="E64" s="53">
        <v>1</v>
      </c>
      <c r="F64" s="44">
        <v>274663.574349</v>
      </c>
      <c r="G64" s="66">
        <v>0.84776399999999996</v>
      </c>
      <c r="H64" s="43">
        <v>3788</v>
      </c>
      <c r="I64" s="44">
        <v>239208.727297</v>
      </c>
      <c r="J64" s="74">
        <v>0.46409699999999998</v>
      </c>
      <c r="K64" s="44">
        <v>6387</v>
      </c>
      <c r="L64" s="44">
        <v>295691.12415799999</v>
      </c>
      <c r="M64" s="66">
        <v>1.0753090000000001</v>
      </c>
      <c r="N64" s="43">
        <v>0</v>
      </c>
      <c r="O64" s="44">
        <v>0</v>
      </c>
      <c r="P64" s="74">
        <v>0</v>
      </c>
    </row>
    <row r="65" spans="1:16" ht="15" customHeight="1" x14ac:dyDescent="0.2">
      <c r="A65" s="120"/>
      <c r="B65" s="123"/>
      <c r="C65" s="84" t="s">
        <v>55</v>
      </c>
      <c r="D65" s="44">
        <v>8593</v>
      </c>
      <c r="E65" s="53">
        <v>1</v>
      </c>
      <c r="F65" s="44">
        <v>274818.18258999998</v>
      </c>
      <c r="G65" s="66">
        <v>0.63202599999999998</v>
      </c>
      <c r="H65" s="43">
        <v>3201</v>
      </c>
      <c r="I65" s="44">
        <v>240995.07747600001</v>
      </c>
      <c r="J65" s="74">
        <v>0.26273000000000002</v>
      </c>
      <c r="K65" s="44">
        <v>5392</v>
      </c>
      <c r="L65" s="44">
        <v>294897.514837</v>
      </c>
      <c r="M65" s="66">
        <v>0.85126100000000005</v>
      </c>
      <c r="N65" s="43">
        <v>0</v>
      </c>
      <c r="O65" s="44">
        <v>0</v>
      </c>
      <c r="P65" s="74">
        <v>0</v>
      </c>
    </row>
    <row r="66" spans="1:16" s="3" customFormat="1" ht="15" customHeight="1" x14ac:dyDescent="0.2">
      <c r="A66" s="120"/>
      <c r="B66" s="123"/>
      <c r="C66" s="84" t="s">
        <v>56</v>
      </c>
      <c r="D66" s="35">
        <v>20755</v>
      </c>
      <c r="E66" s="55">
        <v>1</v>
      </c>
      <c r="F66" s="35">
        <v>270963.97330800002</v>
      </c>
      <c r="G66" s="68">
        <v>0.39412199999999997</v>
      </c>
      <c r="H66" s="43">
        <v>8682</v>
      </c>
      <c r="I66" s="44">
        <v>217401.480419</v>
      </c>
      <c r="J66" s="74">
        <v>8.2124000000000003E-2</v>
      </c>
      <c r="K66" s="35">
        <v>12073</v>
      </c>
      <c r="L66" s="35">
        <v>309482.11819800001</v>
      </c>
      <c r="M66" s="68">
        <v>0.61848800000000004</v>
      </c>
      <c r="N66" s="43">
        <v>0</v>
      </c>
      <c r="O66" s="44">
        <v>0</v>
      </c>
      <c r="P66" s="74">
        <v>0</v>
      </c>
    </row>
    <row r="67" spans="1:16" s="3" customFormat="1" ht="15" customHeight="1" x14ac:dyDescent="0.2">
      <c r="A67" s="121"/>
      <c r="B67" s="124"/>
      <c r="C67" s="85" t="s">
        <v>9</v>
      </c>
      <c r="D67" s="46">
        <v>114578</v>
      </c>
      <c r="E67" s="54">
        <v>1</v>
      </c>
      <c r="F67" s="46">
        <v>253272.95203300001</v>
      </c>
      <c r="G67" s="67">
        <v>0.62693500000000002</v>
      </c>
      <c r="H67" s="87">
        <v>44325</v>
      </c>
      <c r="I67" s="46">
        <v>232807.77919900001</v>
      </c>
      <c r="J67" s="75">
        <v>0.433728</v>
      </c>
      <c r="K67" s="46">
        <v>70253</v>
      </c>
      <c r="L67" s="46">
        <v>266185.12355299998</v>
      </c>
      <c r="M67" s="67">
        <v>0.74883599999999995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46259</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44:A55"/>
    <mergeCell ref="B44:B55"/>
    <mergeCell ref="A56:A67"/>
    <mergeCell ref="B56:B67"/>
    <mergeCell ref="A8:A19"/>
    <mergeCell ref="B8:B19"/>
    <mergeCell ref="A20:A31"/>
    <mergeCell ref="B20:B31"/>
    <mergeCell ref="A32:A43"/>
    <mergeCell ref="B32:B43"/>
    <mergeCell ref="A2:P2"/>
    <mergeCell ref="A3:P3"/>
    <mergeCell ref="A6:A7"/>
    <mergeCell ref="B6:B7"/>
    <mergeCell ref="C6:C7"/>
    <mergeCell ref="D6:G6"/>
    <mergeCell ref="H6:J6"/>
    <mergeCell ref="K6:M6"/>
    <mergeCell ref="N6:P6"/>
  </mergeCells>
  <conditionalFormatting sqref="D8:D19">
    <cfRule type="cellIs" dxfId="400" priority="30" operator="notEqual">
      <formula>H8+K8+N8</formula>
    </cfRule>
  </conditionalFormatting>
  <conditionalFormatting sqref="D20:D30">
    <cfRule type="cellIs" dxfId="399" priority="29" operator="notEqual">
      <formula>H20+K20+N20</formula>
    </cfRule>
  </conditionalFormatting>
  <conditionalFormatting sqref="D32:D42">
    <cfRule type="cellIs" dxfId="398" priority="28" operator="notEqual">
      <formula>H32+K32+N32</formula>
    </cfRule>
  </conditionalFormatting>
  <conditionalFormatting sqref="D44:D54">
    <cfRule type="cellIs" dxfId="397" priority="27" operator="notEqual">
      <formula>H44+K44+N44</formula>
    </cfRule>
  </conditionalFormatting>
  <conditionalFormatting sqref="D56:D66">
    <cfRule type="cellIs" dxfId="396" priority="26" operator="notEqual">
      <formula>H56+K56+N56</formula>
    </cfRule>
  </conditionalFormatting>
  <conditionalFormatting sqref="D19">
    <cfRule type="cellIs" dxfId="395" priority="25" operator="notEqual">
      <formula>SUM(D8:D18)</formula>
    </cfRule>
  </conditionalFormatting>
  <conditionalFormatting sqref="D31">
    <cfRule type="cellIs" dxfId="394" priority="24" operator="notEqual">
      <formula>H31+K31+N31</formula>
    </cfRule>
  </conditionalFormatting>
  <conditionalFormatting sqref="D31">
    <cfRule type="cellIs" dxfId="393" priority="23" operator="notEqual">
      <formula>SUM(D20:D30)</formula>
    </cfRule>
  </conditionalFormatting>
  <conditionalFormatting sqref="D43">
    <cfRule type="cellIs" dxfId="392" priority="22" operator="notEqual">
      <formula>H43+K43+N43</formula>
    </cfRule>
  </conditionalFormatting>
  <conditionalFormatting sqref="D43">
    <cfRule type="cellIs" dxfId="391" priority="21" operator="notEqual">
      <formula>SUM(D32:D42)</formula>
    </cfRule>
  </conditionalFormatting>
  <conditionalFormatting sqref="D55">
    <cfRule type="cellIs" dxfId="390" priority="20" operator="notEqual">
      <formula>H55+K55+N55</formula>
    </cfRule>
  </conditionalFormatting>
  <conditionalFormatting sqref="D55">
    <cfRule type="cellIs" dxfId="389" priority="19" operator="notEqual">
      <formula>SUM(D44:D54)</formula>
    </cfRule>
  </conditionalFormatting>
  <conditionalFormatting sqref="D67">
    <cfRule type="cellIs" dxfId="388" priority="18" operator="notEqual">
      <formula>H67+K67+N67</formula>
    </cfRule>
  </conditionalFormatting>
  <conditionalFormatting sqref="D67">
    <cfRule type="cellIs" dxfId="387" priority="17" operator="notEqual">
      <formula>SUM(D56:D66)</formula>
    </cfRule>
  </conditionalFormatting>
  <conditionalFormatting sqref="H19">
    <cfRule type="cellIs" dxfId="386" priority="16" operator="notEqual">
      <formula>SUM(H8:H18)</formula>
    </cfRule>
  </conditionalFormatting>
  <conditionalFormatting sqref="K19">
    <cfRule type="cellIs" dxfId="385" priority="15" operator="notEqual">
      <formula>SUM(K8:K18)</formula>
    </cfRule>
  </conditionalFormatting>
  <conditionalFormatting sqref="N19">
    <cfRule type="cellIs" dxfId="384" priority="14" operator="notEqual">
      <formula>SUM(N8:N18)</formula>
    </cfRule>
  </conditionalFormatting>
  <conditionalFormatting sqref="H31">
    <cfRule type="cellIs" dxfId="383" priority="13" operator="notEqual">
      <formula>SUM(H20:H30)</formula>
    </cfRule>
  </conditionalFormatting>
  <conditionalFormatting sqref="K31">
    <cfRule type="cellIs" dxfId="382" priority="12" operator="notEqual">
      <formula>SUM(K20:K30)</formula>
    </cfRule>
  </conditionalFormatting>
  <conditionalFormatting sqref="N31">
    <cfRule type="cellIs" dxfId="381" priority="11" operator="notEqual">
      <formula>SUM(N20:N30)</formula>
    </cfRule>
  </conditionalFormatting>
  <conditionalFormatting sqref="H43">
    <cfRule type="cellIs" dxfId="380" priority="10" operator="notEqual">
      <formula>SUM(H32:H42)</formula>
    </cfRule>
  </conditionalFormatting>
  <conditionalFormatting sqref="K43">
    <cfRule type="cellIs" dxfId="379" priority="9" operator="notEqual">
      <formula>SUM(K32:K42)</formula>
    </cfRule>
  </conditionalFormatting>
  <conditionalFormatting sqref="N43">
    <cfRule type="cellIs" dxfId="378" priority="8" operator="notEqual">
      <formula>SUM(N32:N42)</formula>
    </cfRule>
  </conditionalFormatting>
  <conditionalFormatting sqref="H55">
    <cfRule type="cellIs" dxfId="377" priority="7" operator="notEqual">
      <formula>SUM(H44:H54)</formula>
    </cfRule>
  </conditionalFormatting>
  <conditionalFormatting sqref="K55">
    <cfRule type="cellIs" dxfId="376" priority="6" operator="notEqual">
      <formula>SUM(K44:K54)</formula>
    </cfRule>
  </conditionalFormatting>
  <conditionalFormatting sqref="N55">
    <cfRule type="cellIs" dxfId="375" priority="5" operator="notEqual">
      <formula>SUM(N44:N54)</formula>
    </cfRule>
  </conditionalFormatting>
  <conditionalFormatting sqref="H67">
    <cfRule type="cellIs" dxfId="374" priority="4" operator="notEqual">
      <formula>SUM(H56:H66)</formula>
    </cfRule>
  </conditionalFormatting>
  <conditionalFormatting sqref="K67">
    <cfRule type="cellIs" dxfId="373" priority="3" operator="notEqual">
      <formula>SUM(K56:K66)</formula>
    </cfRule>
  </conditionalFormatting>
  <conditionalFormatting sqref="N67">
    <cfRule type="cellIs" dxfId="372" priority="2" operator="notEqual">
      <formula>SUM(N56:N66)</formula>
    </cfRule>
  </conditionalFormatting>
  <conditionalFormatting sqref="D32:D43">
    <cfRule type="cellIs" dxfId="37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41</vt:i4>
      </vt:variant>
    </vt:vector>
  </HeadingPairs>
  <TitlesOfParts>
    <vt:vector size="63" baseType="lpstr">
      <vt:lpstr>Indice</vt:lpstr>
      <vt:lpstr>Notas</vt:lpstr>
      <vt:lpstr>Nacional</vt:lpstr>
      <vt:lpstr>XV</vt:lpstr>
      <vt:lpstr>I</vt:lpstr>
      <vt:lpstr>II</vt:lpstr>
      <vt:lpstr>III</vt:lpstr>
      <vt:lpstr>IV</vt:lpstr>
      <vt:lpstr>V</vt:lpstr>
      <vt:lpstr>VI</vt:lpstr>
      <vt:lpstr>VII</vt:lpstr>
      <vt:lpstr>XVI</vt:lpstr>
      <vt:lpstr>VIII</vt:lpstr>
      <vt:lpstr>IX</vt:lpstr>
      <vt:lpstr>XIV</vt:lpstr>
      <vt:lpstr>X</vt:lpstr>
      <vt:lpstr>XI</vt:lpstr>
      <vt:lpstr>XII</vt:lpstr>
      <vt:lpstr>RM</vt:lpstr>
      <vt:lpstr>SI</vt:lpstr>
      <vt:lpstr>Ficha Metadatos</vt:lpstr>
      <vt:lpstr>Total</vt:lpstr>
      <vt:lpstr>'Ficha Metadatos'!Área_de_impresión</vt:lpstr>
      <vt:lpstr>I!Área_de_impresión</vt:lpstr>
      <vt:lpstr>II!Área_de_impresión</vt:lpstr>
      <vt:lpstr>III!Área_de_impresión</vt:lpstr>
      <vt:lpstr>Indice!Área_de_impresión</vt:lpstr>
      <vt:lpstr>IV!Área_de_impresión</vt:lpstr>
      <vt:lpstr>IX!Área_de_impresión</vt:lpstr>
      <vt:lpstr>Nacional!Área_de_impresión</vt:lpstr>
      <vt:lpstr>Notas!Área_de_impresión</vt:lpstr>
      <vt:lpstr>RM!Área_de_impresión</vt:lpstr>
      <vt:lpstr>SI!Área_de_impresión</vt:lpstr>
      <vt:lpstr>Total!Área_de_impresión</vt:lpstr>
      <vt:lpstr>V!Área_de_impresión</vt:lpstr>
      <vt:lpstr>VI!Área_de_impresión</vt:lpstr>
      <vt:lpstr>VII!Área_de_impresión</vt:lpstr>
      <vt:lpstr>VIII!Área_de_impresión</vt:lpstr>
      <vt:lpstr>X!Área_de_impresión</vt:lpstr>
      <vt:lpstr>XI!Área_de_impresión</vt:lpstr>
      <vt:lpstr>XII!Área_de_impresión</vt:lpstr>
      <vt:lpstr>XIV!Área_de_impresión</vt:lpstr>
      <vt:lpstr>XV!Área_de_impresión</vt:lpstr>
      <vt:lpstr>XVI!Área_de_impresión</vt:lpstr>
      <vt:lpstr>I!Títulos_a_imprimir</vt:lpstr>
      <vt:lpstr>II!Títulos_a_imprimir</vt:lpstr>
      <vt:lpstr>III!Títulos_a_imprimir</vt:lpstr>
      <vt:lpstr>IV!Títulos_a_imprimir</vt:lpstr>
      <vt:lpstr>IX!Títulos_a_imprimir</vt:lpstr>
      <vt:lpstr>Nacional!Títulos_a_imprimir</vt:lpstr>
      <vt:lpstr>RM!Títulos_a_imprimir</vt:lpstr>
      <vt:lpstr>SI!Títulos_a_imprimir</vt:lpstr>
      <vt:lpstr>Total!Títulos_a_imprimir</vt:lpstr>
      <vt:lpstr>V!Títulos_a_imprimir</vt:lpstr>
      <vt:lpstr>VI!Títulos_a_imprimir</vt:lpstr>
      <vt:lpstr>VII!Títulos_a_imprimir</vt:lpstr>
      <vt:lpstr>VIII!Títulos_a_imprimir</vt:lpstr>
      <vt:lpstr>X!Títulos_a_imprimir</vt:lpstr>
      <vt:lpstr>XI!Títulos_a_imprimir</vt:lpstr>
      <vt:lpstr>XII!Títulos_a_imprimir</vt:lpstr>
      <vt:lpstr>XIV!Títulos_a_imprimir</vt:lpstr>
      <vt:lpstr>XV!Títulos_a_imprimir</vt:lpstr>
      <vt:lpstr>XVI!Títulos_a_imprimir</vt:lpstr>
    </vt:vector>
  </TitlesOfParts>
  <Company>Superintendencia de Salud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 Mensual de Movilidad de Cartera de Cotizantes del Sistema Isapre</dc:title>
  <dc:subject>Nivel Regional</dc:subject>
  <dc:creator>Claudia Uribe</dc:creator>
  <cp:lastModifiedBy>Claudia Ester Uribe Alvarado</cp:lastModifiedBy>
  <cp:lastPrinted>2021-03-23T12:42:17Z</cp:lastPrinted>
  <dcterms:created xsi:type="dcterms:W3CDTF">2021-02-08T18:40:03Z</dcterms:created>
  <dcterms:modified xsi:type="dcterms:W3CDTF">2026-08-26T16:28:40Z</dcterms:modified>
</cp:coreProperties>
</file>