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neDrive - superdesalud.gob.cl\Mis Documentos\LABORAL\Estadisticas\Cartera\2026\Est. Mensual Movilidad\Reportes\"/>
    </mc:Choice>
  </mc:AlternateContent>
  <xr:revisionPtr revIDLastSave="19" documentId="6_{59AB7EA5-C85F-47EE-B613-72785DC135DB}" xr6:coauthVersionLast="36" xr6:coauthVersionMax="36" xr10:uidLastSave="{8B1CC934-BD85-4AD3-B22A-5CF42B60A95B}"/>
  <workbookProtection workbookAlgorithmName="SHA-512" workbookHashValue="Q6BsvMcMjNS4jLVNgJ2FtUgjdIVeZz/K4/aGq2oRKkiVZvlOhPxml9oV3Bml2KKYEVo1c7x3Um5gRYIQqeTudA==" workbookSaltValue="xIHvmEMcFvlOOxkcBSl6XA==" workbookSpinCount="100000" lockStructure="1"/>
  <bookViews>
    <workbookView xWindow="0" yWindow="0" windowWidth="23040" windowHeight="9810" tabRatio="756" xr2:uid="{00000000-000D-0000-FFFF-FFFF00000000}"/>
  </bookViews>
  <sheets>
    <sheet name="Indice" sheetId="1" r:id="rId1"/>
    <sheet name="Notas" sheetId="5" r:id="rId2"/>
    <sheet name="Nacional" sheetId="22" r:id="rId3"/>
    <sheet name="XV" sheetId="23" r:id="rId4"/>
    <sheet name="I" sheetId="24" r:id="rId5"/>
    <sheet name="II" sheetId="25" r:id="rId6"/>
    <sheet name="III" sheetId="26" r:id="rId7"/>
    <sheet name="IV" sheetId="27" r:id="rId8"/>
    <sheet name="V" sheetId="28" r:id="rId9"/>
    <sheet name="VI" sheetId="29" r:id="rId10"/>
    <sheet name="VII" sheetId="30" r:id="rId11"/>
    <sheet name="XVI" sheetId="31" r:id="rId12"/>
    <sheet name="VIII" sheetId="32" r:id="rId13"/>
    <sheet name="IX" sheetId="33" r:id="rId14"/>
    <sheet name="XIV" sheetId="34" r:id="rId15"/>
    <sheet name="X" sheetId="35" r:id="rId16"/>
    <sheet name="XI" sheetId="36" r:id="rId17"/>
    <sheet name="XII" sheetId="37" r:id="rId18"/>
    <sheet name="RM" sheetId="38" r:id="rId19"/>
    <sheet name="SI" sheetId="39" r:id="rId20"/>
    <sheet name="Ficha Metadatos" sheetId="41" r:id="rId21"/>
    <sheet name="Total" sheetId="40" state="hidden" r:id="rId22"/>
  </sheets>
  <definedNames>
    <definedName name="_xlnm.Print_Area" localSheetId="20">'Ficha Metadatos'!$A$1:$H$21</definedName>
    <definedName name="_xlnm.Print_Area" localSheetId="4">I!$A$1:$P$71</definedName>
    <definedName name="_xlnm.Print_Area" localSheetId="5">II!$A$1:$P$71</definedName>
    <definedName name="_xlnm.Print_Area" localSheetId="6">III!$A$1:$P$71</definedName>
    <definedName name="_xlnm.Print_Area" localSheetId="0">Indice!$A$1:$I$42</definedName>
    <definedName name="_xlnm.Print_Area" localSheetId="7">IV!$A$1:$P$71</definedName>
    <definedName name="_xlnm.Print_Area" localSheetId="13">IX!$A$1:$P$71</definedName>
    <definedName name="_xlnm.Print_Area" localSheetId="2">Nacional!$A$1:$P$71</definedName>
    <definedName name="_xlnm.Print_Area" localSheetId="1">Notas!$A$1:$I$25</definedName>
    <definedName name="_xlnm.Print_Area" localSheetId="18">RM!$A$1:$P$71</definedName>
    <definedName name="_xlnm.Print_Area" localSheetId="19">SI!$A$1:$P$71</definedName>
    <definedName name="_xlnm.Print_Area" localSheetId="21">Total!$A$1:$P$71</definedName>
    <definedName name="_xlnm.Print_Area" localSheetId="8">V!$A$1:$P$71</definedName>
    <definedName name="_xlnm.Print_Area" localSheetId="9">VI!$A$1:$P$71</definedName>
    <definedName name="_xlnm.Print_Area" localSheetId="10">VII!$A$1:$P$71</definedName>
    <definedName name="_xlnm.Print_Area" localSheetId="12">VIII!$A$1:$P$71</definedName>
    <definedName name="_xlnm.Print_Area" localSheetId="15">X!$A$1:$P$71</definedName>
    <definedName name="_xlnm.Print_Area" localSheetId="16">XI!$A$1:$P$71</definedName>
    <definedName name="_xlnm.Print_Area" localSheetId="17">XII!$A$1:$P$71</definedName>
    <definedName name="_xlnm.Print_Area" localSheetId="14">XIV!$A$1:$P$71</definedName>
    <definedName name="_xlnm.Print_Area" localSheetId="3">XV!$A$1:$P$71</definedName>
    <definedName name="_xlnm.Print_Area" localSheetId="11">XVI!$A$1:$P$71</definedName>
    <definedName name="_xlnm.Print_Titles" localSheetId="4">I!$2:$7</definedName>
    <definedName name="_xlnm.Print_Titles" localSheetId="5">II!$2:$7</definedName>
    <definedName name="_xlnm.Print_Titles" localSheetId="6">III!$2:$7</definedName>
    <definedName name="_xlnm.Print_Titles" localSheetId="7">IV!$2:$7</definedName>
    <definedName name="_xlnm.Print_Titles" localSheetId="13">IX!$2:$7</definedName>
    <definedName name="_xlnm.Print_Titles" localSheetId="2">Nacional!$2:$7</definedName>
    <definedName name="_xlnm.Print_Titles" localSheetId="18">RM!$2:$7</definedName>
    <definedName name="_xlnm.Print_Titles" localSheetId="19">SI!$2:$7</definedName>
    <definedName name="_xlnm.Print_Titles" localSheetId="21">Total!$2:$7</definedName>
    <definedName name="_xlnm.Print_Titles" localSheetId="8">V!$2:$7</definedName>
    <definedName name="_xlnm.Print_Titles" localSheetId="9">VI!$2:$7</definedName>
    <definedName name="_xlnm.Print_Titles" localSheetId="10">VII!$2:$7</definedName>
    <definedName name="_xlnm.Print_Titles" localSheetId="12">VIII!$2:$7</definedName>
    <definedName name="_xlnm.Print_Titles" localSheetId="15">X!$2:$7</definedName>
    <definedName name="_xlnm.Print_Titles" localSheetId="16">XI!$2:$7</definedName>
    <definedName name="_xlnm.Print_Titles" localSheetId="17">XII!$2:$7</definedName>
    <definedName name="_xlnm.Print_Titles" localSheetId="14">XIV!$2:$7</definedName>
    <definedName name="_xlnm.Print_Titles" localSheetId="3">XV!$2:$7</definedName>
    <definedName name="_xlnm.Print_Titles" localSheetId="11">XVI!$2:$7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N67" i="40" l="1"/>
  <c r="N66" i="40"/>
  <c r="N65" i="40"/>
  <c r="N64" i="40"/>
  <c r="N63" i="40"/>
  <c r="N62" i="40"/>
  <c r="N61" i="40"/>
  <c r="N60" i="40"/>
  <c r="N59" i="40"/>
  <c r="N58" i="40"/>
  <c r="N57" i="40"/>
  <c r="N56" i="40"/>
  <c r="N55" i="40"/>
  <c r="N54" i="40"/>
  <c r="N53" i="40"/>
  <c r="N52" i="40"/>
  <c r="N51" i="40"/>
  <c r="N50" i="40"/>
  <c r="N49" i="40"/>
  <c r="N48" i="40"/>
  <c r="N47" i="40"/>
  <c r="N46" i="40"/>
  <c r="N45" i="40"/>
  <c r="N44" i="40"/>
  <c r="N43" i="40"/>
  <c r="N42" i="40"/>
  <c r="N41" i="40"/>
  <c r="N40" i="40"/>
  <c r="N39" i="40"/>
  <c r="N38" i="40"/>
  <c r="N37" i="40"/>
  <c r="N36" i="40"/>
  <c r="N35" i="40"/>
  <c r="N34" i="40"/>
  <c r="N33" i="40"/>
  <c r="N32" i="40"/>
  <c r="N31" i="40"/>
  <c r="N30" i="40"/>
  <c r="N29" i="40"/>
  <c r="N28" i="40"/>
  <c r="N27" i="40"/>
  <c r="N26" i="40"/>
  <c r="N25" i="40"/>
  <c r="N24" i="40"/>
  <c r="N23" i="40"/>
  <c r="N22" i="40"/>
  <c r="N21" i="40"/>
  <c r="N20" i="40"/>
  <c r="N19" i="40"/>
  <c r="N18" i="40"/>
  <c r="N17" i="40"/>
  <c r="N16" i="40"/>
  <c r="N15" i="40"/>
  <c r="N14" i="40"/>
  <c r="N13" i="40"/>
  <c r="N12" i="40"/>
  <c r="N11" i="40"/>
  <c r="N10" i="40"/>
  <c r="N9" i="40"/>
  <c r="N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9" i="40"/>
  <c r="K8" i="40"/>
  <c r="H67" i="40"/>
  <c r="H66" i="40"/>
  <c r="H65" i="40"/>
  <c r="H64" i="40"/>
  <c r="H63" i="40"/>
  <c r="H62" i="40"/>
  <c r="H61" i="40"/>
  <c r="H60" i="40"/>
  <c r="H59" i="40"/>
  <c r="H58" i="40"/>
  <c r="H57" i="40"/>
  <c r="H56" i="40"/>
  <c r="H55" i="40"/>
  <c r="H54" i="40"/>
  <c r="H53" i="40"/>
  <c r="H52" i="40"/>
  <c r="H51" i="40"/>
  <c r="H50" i="40"/>
  <c r="H49" i="40"/>
  <c r="H48" i="40"/>
  <c r="H47" i="40"/>
  <c r="H46" i="40"/>
  <c r="H45" i="40"/>
  <c r="H44" i="40"/>
  <c r="H43" i="40"/>
  <c r="H42" i="40"/>
  <c r="H41" i="40"/>
  <c r="H40" i="40"/>
  <c r="H39" i="40"/>
  <c r="H38" i="40"/>
  <c r="H37" i="40"/>
  <c r="H36" i="40"/>
  <c r="H35" i="40"/>
  <c r="H34" i="40"/>
  <c r="H33" i="40"/>
  <c r="H32" i="40"/>
  <c r="H31" i="40"/>
  <c r="H30" i="40"/>
  <c r="H29" i="40"/>
  <c r="H28" i="40"/>
  <c r="H27" i="40"/>
  <c r="H26" i="40"/>
  <c r="H25" i="40"/>
  <c r="H24" i="40"/>
  <c r="H23" i="40"/>
  <c r="H22" i="40"/>
  <c r="H21" i="40"/>
  <c r="H20" i="40"/>
  <c r="H19" i="40"/>
  <c r="H18" i="40"/>
  <c r="H17" i="40"/>
  <c r="H16" i="40"/>
  <c r="H15" i="40"/>
  <c r="H14" i="40"/>
  <c r="H13" i="40"/>
  <c r="H12" i="40"/>
  <c r="H11" i="40"/>
  <c r="H10" i="40"/>
  <c r="H9" i="40"/>
  <c r="H8" i="40"/>
  <c r="D67" i="40"/>
  <c r="D66" i="40"/>
  <c r="D65" i="40"/>
  <c r="D64" i="40"/>
  <c r="D63" i="40"/>
  <c r="D62" i="40"/>
  <c r="D61" i="40"/>
  <c r="D60" i="40"/>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69" i="40"/>
  <c r="D69" i="39"/>
  <c r="D69" i="38"/>
  <c r="D69" i="37"/>
  <c r="D69" i="36"/>
  <c r="D69" i="35"/>
  <c r="D69" i="34"/>
  <c r="D69" i="33"/>
  <c r="D69" i="32"/>
  <c r="D69" i="31"/>
  <c r="D69" i="30"/>
  <c r="D69" i="29"/>
  <c r="D69" i="28"/>
  <c r="D69" i="27"/>
  <c r="D69" i="26"/>
  <c r="D69" i="25" l="1"/>
  <c r="D69" i="24"/>
  <c r="D69" i="23"/>
  <c r="C6" i="5" l="1"/>
  <c r="A3" i="40" l="1"/>
  <c r="A3" i="34"/>
  <c r="A3" i="28"/>
  <c r="A3" i="39"/>
  <c r="A3" i="33"/>
  <c r="A3" i="26"/>
  <c r="A3" i="27"/>
  <c r="A3" i="38"/>
  <c r="A3" i="31"/>
  <c r="A3" i="35"/>
  <c r="A3" i="32"/>
  <c r="A3" i="37"/>
  <c r="A3" i="36"/>
  <c r="A3" i="30"/>
  <c r="A3" i="29"/>
  <c r="A3" i="24"/>
  <c r="A3" i="23"/>
  <c r="A3" i="22"/>
  <c r="A3" i="25"/>
</calcChain>
</file>

<file path=xl/sharedStrings.xml><?xml version="1.0" encoding="utf-8"?>
<sst xmlns="http://schemas.openxmlformats.org/spreadsheetml/2006/main" count="1738" uniqueCount="130">
  <si>
    <t>INDICE</t>
  </si>
  <si>
    <t>CONTENIDO</t>
  </si>
  <si>
    <t>Fecha extracción de información:</t>
  </si>
  <si>
    <t>HOJA</t>
  </si>
  <si>
    <t>NOTAS</t>
  </si>
  <si>
    <t>N°</t>
  </si>
  <si>
    <t>DESCRIPCIÓN</t>
  </si>
  <si>
    <t>La información presentada corresponde a "Información provisional" dado que se genera desde los datos suministrados mensualmente por las Instituciones de Salud Previsional (Isapres), por lo que están sujetas a modificación producto de revisiones posteriores de la Superintendencia de Salud.</t>
  </si>
  <si>
    <t xml:space="preserve">Fuente de Información: Superintendencia de Salud, Archivos Maestros de Cotizantes y Cargas de Isapres, Contratos y Cotizaciones de Salud. </t>
  </si>
  <si>
    <t>Total</t>
  </si>
  <si>
    <t>La categoría S/I corresponde a "Sin dato disponible" al momento de la elaboración del producto estadístico.</t>
  </si>
  <si>
    <t>(1) Cotizantes que abandonan el Sistema Isapre, Cotización Pactada promedio y Número de cargas promedio, por Sexo y Tramo de Edad.</t>
  </si>
  <si>
    <t>(4) Cotizantes que se cambian de Isapre, Cotización Pactada promedio y Número de cargas promedio, por Sexo y Tramo de Edad.</t>
  </si>
  <si>
    <t>(3) Diferencia de Cotizantes que abandonan y los que ingresan al Sistema Isapre, Cotización Pactada promedio y Número de cargas promedio, por Sexo y Tramo de Edad.</t>
  </si>
  <si>
    <t>(5) Cotizantes Vigentes, Cotización Pactada promedio y Número de cargas promedio, por Sexo y Tramo de Edad.</t>
  </si>
  <si>
    <t>XV</t>
  </si>
  <si>
    <t>I</t>
  </si>
  <si>
    <t>II</t>
  </si>
  <si>
    <t>III</t>
  </si>
  <si>
    <t>IV</t>
  </si>
  <si>
    <t>V</t>
  </si>
  <si>
    <t>VI</t>
  </si>
  <si>
    <t>VII</t>
  </si>
  <si>
    <t>XVI</t>
  </si>
  <si>
    <t>VIII</t>
  </si>
  <si>
    <t>IX</t>
  </si>
  <si>
    <t>XIV</t>
  </si>
  <si>
    <t>X</t>
  </si>
  <si>
    <t>XI</t>
  </si>
  <si>
    <t>XII</t>
  </si>
  <si>
    <t>RM</t>
  </si>
  <si>
    <t>SI</t>
  </si>
  <si>
    <r>
      <t xml:space="preserve">La </t>
    </r>
    <r>
      <rPr>
        <u/>
        <sz val="9"/>
        <rFont val="Verdana"/>
        <family val="2"/>
      </rPr>
      <t>Diferencia de Cotizantes</t>
    </r>
    <r>
      <rPr>
        <sz val="9"/>
        <rFont val="Verdana"/>
        <family val="2"/>
      </rPr>
      <t xml:space="preserve"> corresponde al resultado neto entre los cotizantes que </t>
    </r>
    <r>
      <rPr>
        <u/>
        <sz val="9"/>
        <rFont val="Verdana"/>
        <family val="2"/>
      </rPr>
      <t>ingresan</t>
    </r>
    <r>
      <rPr>
        <sz val="9"/>
        <rFont val="Verdana"/>
        <family val="2"/>
      </rPr>
      <t xml:space="preserve"> al Sistema Isapre (Cuadro 2) y los que lo </t>
    </r>
    <r>
      <rPr>
        <u/>
        <sz val="9"/>
        <rFont val="Verdana"/>
        <family val="2"/>
      </rPr>
      <t>abandonan</t>
    </r>
    <r>
      <rPr>
        <sz val="9"/>
        <rFont val="Verdana"/>
        <family val="2"/>
      </rPr>
      <t xml:space="preserve"> (Cuadro 1), considerando también las diferencias en la Cotización Pactada promedio y Número de Cargas promedio, para cada Tramo de Edad, Sexo y Región.</t>
    </r>
  </si>
  <si>
    <t>XV - REGIÓN DE ARICA Y PARINACOTA</t>
  </si>
  <si>
    <t>NIVEL NACIONAL</t>
  </si>
  <si>
    <t>Cuadro</t>
  </si>
  <si>
    <t>Tramo de Edad</t>
  </si>
  <si>
    <t>Sistema Isapre</t>
  </si>
  <si>
    <t>N° Cotizantes</t>
  </si>
  <si>
    <t>% de Cotizantes Vigentes</t>
  </si>
  <si>
    <t>Cotización Pactada Promedio por Cotizante ($)</t>
  </si>
  <si>
    <t>N° Cargas Promedio por Cotizante</t>
  </si>
  <si>
    <t>Sexo Femenino</t>
  </si>
  <si>
    <t>Sexo Masculino</t>
  </si>
  <si>
    <t>Sin Información Sexo</t>
  </si>
  <si>
    <t>Cotizantes que abandonan el Sistema Isapre</t>
  </si>
  <si>
    <t>0 a 19 años</t>
  </si>
  <si>
    <t>20 a 24 años</t>
  </si>
  <si>
    <t>25 a 29 años</t>
  </si>
  <si>
    <t>30 a 34 años</t>
  </si>
  <si>
    <t>35 a 39 años</t>
  </si>
  <si>
    <t>40 a 44 años</t>
  </si>
  <si>
    <t>45 a 49 años</t>
  </si>
  <si>
    <t>50 a 54 años</t>
  </si>
  <si>
    <t>55 a 59 años</t>
  </si>
  <si>
    <t>60 a 64 años</t>
  </si>
  <si>
    <t>65 y más años</t>
  </si>
  <si>
    <t>Cotizantes que ingresan al Sistema Isapre</t>
  </si>
  <si>
    <t>Diferencia de Cotizantes</t>
  </si>
  <si>
    <t>Cotizantes que se cambian de Isapre</t>
  </si>
  <si>
    <t>Cotizantes Vigentes</t>
  </si>
  <si>
    <t>Nacional</t>
  </si>
  <si>
    <t>I - REGIÓN DE TARAPACÁ</t>
  </si>
  <si>
    <t>II - REGIÓN DE ANTOFAGASTA</t>
  </si>
  <si>
    <t>III - REGIÓN DE ATACAMA</t>
  </si>
  <si>
    <t>IV - REGIÓN DE COQUIMBO</t>
  </si>
  <si>
    <t>V - REGIÓN DE VALPARAISO</t>
  </si>
  <si>
    <t>VI - REGIÓN DEL LIBERTADOR BERNARDO O´HIGGINS</t>
  </si>
  <si>
    <t>VII - REGIÓN DEL MAULE</t>
  </si>
  <si>
    <t>XVI- REGIÓN DE ÑUBLE</t>
  </si>
  <si>
    <t>VIII - REGIÓN DEL BIOBÍO</t>
  </si>
  <si>
    <t>IX - REGIÓN DE LA ARAUCANÍA</t>
  </si>
  <si>
    <t>XIV - REGIÓN DE LOS RÍOS</t>
  </si>
  <si>
    <t>X - REGIÓN DE LOS LAGOS</t>
  </si>
  <si>
    <t>XI - REGIÓN DE AYSÉN DEL GENERAL CARLOS IBÁÑEZ DEL CAMPO</t>
  </si>
  <si>
    <t>XII - REGIÓN DE MAGALLANES Y LA ANTÁRTICA CHILENA</t>
  </si>
  <si>
    <t>XIII - REGIÓN METROPOLITANA DE SANTIAGO</t>
  </si>
  <si>
    <t>S/I - SIN INFORMACIÓN DE REGIÓN</t>
  </si>
  <si>
    <t>TOTAL</t>
  </si>
  <si>
    <r>
      <t xml:space="preserve">Los Cotizantes que </t>
    </r>
    <r>
      <rPr>
        <u/>
        <sz val="9"/>
        <rFont val="Verdana"/>
        <family val="2"/>
      </rPr>
      <t>abandonan el Sistema Isapre</t>
    </r>
    <r>
      <rPr>
        <sz val="9"/>
        <rFont val="Verdana"/>
        <family val="2"/>
      </rPr>
      <t xml:space="preserve"> son aquellos Cotizantes que se encontraban con beneficios vigentes en el periodo 1 de información (del año anterior) y no se encuentran en el periodo 2 de información (del año actual). Se infiere que estos cotizantes se cambiaron a FONASA, a otro Sistema de Salud, o que han fallecido. Para ellos se incorpora el porcentaje que significan respecto al total de Cotizantes Vigentes (del periodo de información 2), la Cotización Pactada promedio (actualizada según variación del IPC entre ambos periodos) y el Número de Cargas promedio, para cada Tramo de Edad, Sexo y Región, que fueron informados en el periodo de información 1.</t>
    </r>
  </si>
  <si>
    <r>
      <t xml:space="preserve">Los Cotizantes que </t>
    </r>
    <r>
      <rPr>
        <u/>
        <sz val="9"/>
        <rFont val="Verdana"/>
        <family val="2"/>
      </rPr>
      <t>ingresan al Sistema Isapre</t>
    </r>
    <r>
      <rPr>
        <sz val="9"/>
        <rFont val="Verdana"/>
        <family val="2"/>
      </rPr>
      <t xml:space="preserve"> son aquellos Cotizantes que no se encontraban en el periodo 1 de información (del año anterior) y se encuentran con beneficios vigentes en el periodo 2 de información (del año actual). Se infiere que estos cotizantes vienen de FONASA u otro Sistema de Salud o que ingresan por primera vez a trabajar. Para ellos se incorpora el porcentaje que significan respecto al total de Cotizantes Vigentes, la Cotización Pactada promedio y el Número de Cargas promedio, para cada Tramo de Edad, Sexo y Región, que fueron informados en el periodo de información 2.</t>
    </r>
  </si>
  <si>
    <r>
      <t xml:space="preserve">Los Cotizantes que </t>
    </r>
    <r>
      <rPr>
        <u/>
        <sz val="9"/>
        <rFont val="Verdana"/>
        <family val="2"/>
      </rPr>
      <t>se cambian de Isapre</t>
    </r>
    <r>
      <rPr>
        <sz val="9"/>
        <rFont val="Verdana"/>
        <family val="2"/>
      </rPr>
      <t xml:space="preserve"> son aquellos Cotizantes que en el periodo de información 2 (año actual) se encuentran con beneficios vigentes en una Isapre distinta a la que se encontraban en el periodo de información 1 (año anterior). Para ellos se incorpora el porcentaje que significan respecto al total de Cotizantes Vigentes, la Cotización Pactada promedio y el Número de Cargas promedio, para cada tramo de edad, Sexo y Región, que fueron informados en el periodo de información 2.</t>
    </r>
  </si>
  <si>
    <t>ESTADÍSTICA MENSUAL DE MOVILIDAD DE CARTERA DE COTIZANTES DEL SISTEMA ISAPRE A NIVEL REGIONAL</t>
  </si>
  <si>
    <r>
      <t xml:space="preserve">La </t>
    </r>
    <r>
      <rPr>
        <b/>
        <sz val="9"/>
        <color indexed="63"/>
        <rFont val="Verdana"/>
        <family val="2"/>
      </rPr>
      <t>Estadística Mensual de Movilidad de Cartera de Cotizantes del Sistema Isapre a Nivel Regional</t>
    </r>
    <r>
      <rPr>
        <sz val="9"/>
        <color indexed="63"/>
        <rFont val="Verdana"/>
        <family val="2"/>
      </rPr>
      <t xml:space="preserve"> contiene los siguientes cuadros de información, a Nivel Nacional y para cada Región del país:</t>
    </r>
  </si>
  <si>
    <t>Estadística Mensual de Movilidad de Cartera de Cotizantes del Sistema Isapre - Nivel Nacional</t>
  </si>
  <si>
    <t>Estadística Mensual de Movilidad de Cartera de Cotizantes del Sistema Isapre a Nivel Regional - Región de Arica y Parinacota</t>
  </si>
  <si>
    <t>Estadística Mensual de Movilidad de Cartera de Cotizantes del Sistema Isapre a Nivel Regional - Región de Tarapacá</t>
  </si>
  <si>
    <t>Estadística Mensual de Movilidad de Cartera de Cotizantes del Sistema Isapre a Nivel Regional - Región de Antofagasta</t>
  </si>
  <si>
    <t>Estadística Mensual de Movilidad de Cartera de Cotizantes del Sistema Isapre a Nivel Regional - Región de Atacama</t>
  </si>
  <si>
    <t>Estadística Mensual de Movilidad de Cartera de Cotizantes del Sistema Isapre a Nivel Regional - Región de Coquimbo</t>
  </si>
  <si>
    <t>Estadística Mensual de Movilidad de Cartera de Cotizantes del Sistema Isapre a Nivel Regional - Región del Libertador Bernardo O´higgins</t>
  </si>
  <si>
    <t>Estadística Mensual de Movilidad de Cartera de Cotizantes del Sistema Isapre a Nivel Regional - Región del Maule</t>
  </si>
  <si>
    <t>Estadística Mensual de Movilidad de Cartera de Cotizantes del Sistema Isapre a Nivel Regional - Región de Ñuble</t>
  </si>
  <si>
    <t>Estadística Mensual de Movilidad de Cartera de Cotizantes del Sistema Isapre a Nivel Regional - Región del Biobío</t>
  </si>
  <si>
    <t>Estadística Mensual de Movilidad de Cartera de Cotizantes del Sistema Isapre a Nivel Regional - Región de La Araucanía</t>
  </si>
  <si>
    <t>Estadística Mensual de Movilidad de Cartera de Cotizantes del Sistema Isapre a Nivel Regional - Región de Los Ríos</t>
  </si>
  <si>
    <t>Estadística Mensual de Movilidad de Cartera de Cotizantes del Sistema Isapre a Nivel Regional - Región de Los Lagos</t>
  </si>
  <si>
    <t>Estadística Mensual de Movilidad de Cartera de Cotizantes del Sistema Isapre a Nivel Regional - Región de Aysén del General Carlos Ibáñez del Campo</t>
  </si>
  <si>
    <t>Estadística Mensual de Movilidad de Cartera de Cotizantes del Sistema Isapre a Nivel Regional - Región de Magallanes y la Antártica Chilena</t>
  </si>
  <si>
    <t>Estadística Mensual de Movilidad de Cartera de Cotizantes del Sistema Isapre a Nivel Regional - Región Metropolitana de Santiago</t>
  </si>
  <si>
    <t>Estadística Mensual de Movilidad de Cartera de Cotizantes del Sistema Isapre a Nivel Regional - Sin Información Región</t>
  </si>
  <si>
    <t>(2) Cotizantes que ingresan al Sistema Isapre, Cotización Pactada promedio y Número de cargas promedio, por Sexo y Tramo de Edad.</t>
  </si>
  <si>
    <t>Los Cotizantes que se movilizan en el Sistema Isapre corresponde a la sumatoria de aquellos que ingresaron al Sistema, los que lo abandonaron y los que se cambiaron de Isapre.</t>
  </si>
  <si>
    <t>Estadística Mensual de Movilidad de Cartera de Cotizantes del Sistema Isapre a Nivel Regional - Región de Valparaíso</t>
  </si>
  <si>
    <t>FICHA METADATOS</t>
  </si>
  <si>
    <t>ITEM</t>
  </si>
  <si>
    <t>DETALLE</t>
  </si>
  <si>
    <t>Título</t>
  </si>
  <si>
    <t>Resumen</t>
  </si>
  <si>
    <t>Fuente de Información</t>
  </si>
  <si>
    <t xml:space="preserve">Archivos Maestros de Cotizantes y Cargas de Isapres, Contratos y Cotizaciones de Salud. </t>
  </si>
  <si>
    <t>Cobertura</t>
  </si>
  <si>
    <t>Universo</t>
  </si>
  <si>
    <t>Frecuencia de Publicación</t>
  </si>
  <si>
    <t>Mensual.</t>
  </si>
  <si>
    <t>Periodo de Análisis de la Estadística</t>
  </si>
  <si>
    <t>Área Responsable</t>
  </si>
  <si>
    <t>Unidad de Datos y Estadísticas.</t>
  </si>
  <si>
    <t>Modo de Recolección de Datos</t>
  </si>
  <si>
    <t>Registro administrativo. Información proporcionada por las Instituciones de Salud Previsional, vía extranet.</t>
  </si>
  <si>
    <t>Palabras Claves</t>
  </si>
  <si>
    <t xml:space="preserve">Contiene información de los Cotizantes que se movilizan en el Sistema Isapre: Cotizantes que abandonan el Sistema Isapre, Cotizantes que ingresan al Sistema Isapre y Cotizantes que se cambian de Isapre, Cargas y Cotización promedio, por Tramo de Edad y Sexo del Cotizante. </t>
  </si>
  <si>
    <t>Nacional y Regional.</t>
  </si>
  <si>
    <t>Cotizantes del Sistema Isapre, con beneficios vigentes.</t>
  </si>
  <si>
    <t>Cotizantes, Isapres, Movilidad.</t>
  </si>
  <si>
    <t>Ficha Metadatos</t>
  </si>
  <si>
    <t>Ficha Metadatos de la Estadística.</t>
  </si>
  <si>
    <t>Estadística Mensual de Movilidad de Cartera de Cotizantes del Sistema Isapre a Nivel Regional.</t>
  </si>
  <si>
    <t>Mensual. La Estadística presenta información correspondiente a un mes calendario del año en curso y el mismo mes del año anterior.</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</si>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</sst>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General_)"/>
    <numFmt numFmtId="165" formatCode="0.0%"/>
    <numFmt numFmtId="166" formatCode="_ * #,##0.0_ ;_ * \-#,##0.0_ ;_ * &quot;-&quot;_ ;_ @_ "/>
  </numFmts>
  <fonts count="30" x14ac:knownFonts="1">
    <font>
      <sz val="9"/>
      <color theme="1"/>
      <name val="Calibri"/>
      <family val="2"/>
      <scheme val="minor"/>
    </font>
    <font>
      <b/>
      <sz val="9"/>
      <color indexed="63"/>
      <name val="Verdana"/>
      <family val="2"/>
    </font>
    <font>
      <sz val="12"/>
      <name val="Times"/>
      <family val="1"/>
    </font>
    <font>
      <sz val="9"/>
      <name val="Verdana"/>
      <family val="2"/>
    </font>
    <font>
      <sz val="10"/>
      <name val="Helv"/>
    </font>
    <font>
      <b/>
      <sz val="9"/>
      <name val="Verdana"/>
      <family val="2"/>
    </font>
    <font>
      <u/>
      <sz val="9.6"/>
      <color indexed="12"/>
      <name val="Times"/>
      <family val="1"/>
    </font>
    <font>
      <b/>
      <i/>
      <sz val="9"/>
      <color indexed="8"/>
      <name val="Verdana"/>
      <family val="2"/>
    </font>
    <font>
      <b/>
      <sz val="10.5"/>
      <color rgb="FF0067B7"/>
      <name val="Verdana"/>
      <family val="2"/>
    </font>
    <font>
      <sz val="8.5"/>
      <name val="Verdana"/>
      <family val="2"/>
    </font>
    <font>
      <b/>
      <sz val="8.5"/>
      <name val="Verdana"/>
      <family val="2"/>
    </font>
    <font>
      <sz val="8"/>
      <name val="Verdana"/>
      <family val="2"/>
    </font>
    <font>
      <b/>
      <sz val="15"/>
      <color rgb="FF0067B7"/>
      <name val="Verdana"/>
      <family val="2"/>
    </font>
    <font>
      <b/>
      <sz val="15"/>
      <color rgb="FF0070C0"/>
      <name val="Verdana"/>
      <family val="2"/>
    </font>
    <font>
      <sz val="10"/>
      <name val="Verdana"/>
      <family val="2"/>
    </font>
    <font>
      <sz val="12"/>
      <name val="Verdana"/>
      <family val="2"/>
    </font>
    <font>
      <b/>
      <sz val="12"/>
      <color indexed="63"/>
      <name val="Verdana"/>
      <family val="2"/>
    </font>
    <font>
      <b/>
      <sz val="10"/>
      <name val="Verdana"/>
      <family val="2"/>
    </font>
    <font>
      <sz val="9"/>
      <color theme="1"/>
      <name val="Verdana"/>
      <family val="2"/>
    </font>
    <font>
      <b/>
      <sz val="12"/>
      <name val="Verdana"/>
      <family val="2"/>
    </font>
    <font>
      <b/>
      <sz val="14"/>
      <color rgb="FF0067B7"/>
      <name val="Verdana"/>
      <family val="2"/>
    </font>
    <font>
      <b/>
      <u/>
      <sz val="10"/>
      <name val="Verdana"/>
      <family val="2"/>
    </font>
    <font>
      <b/>
      <sz val="8"/>
      <color theme="1"/>
      <name val="Verdana"/>
      <family val="2"/>
    </font>
    <font>
      <b/>
      <sz val="8"/>
      <name val="Verdana"/>
      <family val="2"/>
    </font>
    <font>
      <sz val="8.5"/>
      <color theme="1"/>
      <name val="Verdana"/>
      <family val="2"/>
    </font>
    <font>
      <sz val="9"/>
      <color indexed="63"/>
      <name val="Verdana"/>
      <family val="2"/>
    </font>
    <font>
      <sz val="9"/>
      <color theme="1"/>
      <name val="Calibri"/>
      <family val="2"/>
      <scheme val="minor"/>
    </font>
    <font>
      <u/>
      <sz val="9"/>
      <name val="Verdana"/>
      <family val="2"/>
    </font>
    <font>
      <sz val="8.5"/>
      <color rgb="FFFF0000"/>
      <name val="Verdana"/>
      <family val="2"/>
    </font>
    <font>
      <b/>
      <sz val="14"/>
      <color rgb="FF0070C0"/>
      <name val="Verdan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7">
    <border>
      <left/>
      <right/>
      <top/>
      <bottom/>
      <diagonal/>
    </border>
    <border>
      <left style="dotted">
        <color indexed="8"/>
      </left>
      <right/>
      <top/>
      <bottom/>
      <diagonal/>
    </border>
    <border>
      <left/>
      <right style="dotted">
        <color indexed="8"/>
      </right>
      <top/>
      <bottom/>
      <diagonal/>
    </border>
    <border>
      <left/>
      <right/>
      <top/>
      <bottom style="double">
        <color theme="0" tint="-0.499984740745262"/>
      </bottom>
      <diagonal/>
    </border>
    <border>
      <left style="dotted">
        <color theme="0" tint="-0.499984740745262"/>
      </left>
      <right/>
      <top/>
      <bottom/>
      <diagonal/>
    </border>
    <border>
      <left style="dotted">
        <color theme="0" tint="-0.499984740745262"/>
      </left>
      <right/>
      <top/>
      <bottom style="double">
        <color theme="0" tint="-0.499984740745262"/>
      </bottom>
      <diagonal/>
    </border>
    <border>
      <left/>
      <right/>
      <top style="thin">
        <color indexed="8"/>
      </top>
      <bottom/>
      <diagonal/>
    </border>
    <border>
      <left/>
      <right style="dotted">
        <color indexed="8"/>
      </right>
      <top style="thin">
        <color indexed="8"/>
      </top>
      <bottom/>
      <diagonal/>
    </border>
    <border>
      <left/>
      <right/>
      <top style="thin">
        <color indexed="8"/>
      </top>
      <bottom style="thin">
        <color indexed="64"/>
      </bottom>
      <diagonal/>
    </border>
    <border>
      <left style="dotted">
        <color indexed="8"/>
      </left>
      <right/>
      <top style="thin">
        <color indexed="8"/>
      </top>
      <bottom style="thin">
        <color indexed="64"/>
      </bottom>
      <diagonal/>
    </border>
    <border>
      <left/>
      <right style="dotted">
        <color indexed="8"/>
      </right>
      <top/>
      <bottom style="thin">
        <color indexed="64"/>
      </bottom>
      <diagonal/>
    </border>
    <border>
      <left/>
      <right style="dotted">
        <color theme="0" tint="-0.499984740745262"/>
      </right>
      <top/>
      <bottom/>
      <diagonal/>
    </border>
    <border>
      <left style="dotted">
        <color auto="1"/>
      </left>
      <right/>
      <top/>
      <bottom/>
      <diagonal/>
    </border>
    <border>
      <left/>
      <right/>
      <top/>
      <bottom style="dotted">
        <color auto="1"/>
      </bottom>
      <diagonal/>
    </border>
    <border>
      <left style="dotted">
        <color auto="1"/>
      </left>
      <right/>
      <top/>
      <bottom style="dotted">
        <color auto="1"/>
      </bottom>
      <diagonal/>
    </border>
    <border>
      <left/>
      <right/>
      <top style="dotted">
        <color auto="1"/>
      </top>
      <bottom style="dotted">
        <color auto="1"/>
      </bottom>
      <diagonal/>
    </border>
    <border>
      <left style="dotted">
        <color auto="1"/>
      </left>
      <right/>
      <top style="dotted">
        <color auto="1"/>
      </top>
      <bottom style="dotted">
        <color auto="1"/>
      </bottom>
      <diagonal/>
    </border>
    <border>
      <left/>
      <right/>
      <top/>
      <bottom style="thin">
        <color indexed="8"/>
      </bottom>
      <diagonal/>
    </border>
    <border>
      <left style="dotted">
        <color indexed="8"/>
      </left>
      <right/>
      <top/>
      <bottom style="thin">
        <color indexed="8"/>
      </bottom>
      <diagonal/>
    </border>
    <border>
      <left/>
      <right style="dotted">
        <color indexed="8"/>
      </right>
      <top/>
      <bottom style="thin">
        <color indexed="8"/>
      </bottom>
      <diagonal/>
    </border>
    <border>
      <left/>
      <right/>
      <top/>
      <bottom style="thin">
        <color indexed="64"/>
      </bottom>
      <diagonal/>
    </border>
    <border>
      <left/>
      <right style="dotted">
        <color indexed="8"/>
      </right>
      <top style="thin">
        <color indexed="8"/>
      </top>
      <bottom style="thin">
        <color indexed="64"/>
      </bottom>
      <diagonal/>
    </border>
    <border>
      <left style="dotted">
        <color indexed="8"/>
      </left>
      <right style="dotted">
        <color indexed="8"/>
      </right>
      <top style="thin">
        <color indexed="8"/>
      </top>
      <bottom/>
      <diagonal/>
    </border>
    <border>
      <left style="dotted">
        <color indexed="8"/>
      </left>
      <right style="dotted">
        <color indexed="8"/>
      </right>
      <top/>
      <bottom style="thin">
        <color indexed="8"/>
      </bottom>
      <diagonal/>
    </border>
    <border>
      <left style="dotted">
        <color indexed="8"/>
      </left>
      <right style="dotted">
        <color indexed="8"/>
      </right>
      <top/>
      <bottom/>
      <diagonal/>
    </border>
    <border>
      <left style="dotted">
        <color indexed="8"/>
      </left>
      <right style="dotted">
        <color indexed="8"/>
      </right>
      <top/>
      <bottom style="thin">
        <color indexed="64"/>
      </bottom>
      <diagonal/>
    </border>
    <border>
      <left style="dotted">
        <color indexed="64"/>
      </left>
      <right/>
      <top/>
      <bottom style="thin">
        <color indexed="64"/>
      </bottom>
      <diagonal/>
    </border>
  </borders>
  <cellStyleXfs count="6">
    <xf numFmtId="0" fontId="0" fillId="0" borderId="0"/>
    <xf numFmtId="164" fontId="2" fillId="0" borderId="0"/>
    <xf numFmtId="37" fontId="4" fillId="0" borderId="0"/>
    <xf numFmtId="0" fontId="6" fillId="0" borderId="0" applyNumberFormat="0" applyFill="0" applyBorder="0" applyAlignment="0" applyProtection="0">
      <alignment vertical="top"/>
      <protection locked="0"/>
    </xf>
    <xf numFmtId="41" fontId="26" fillId="0" borderId="0" applyFont="0" applyFill="0" applyBorder="0" applyAlignment="0" applyProtection="0"/>
    <xf numFmtId="9" fontId="26" fillId="0" borderId="0" applyFont="0" applyFill="0" applyBorder="0" applyAlignment="0" applyProtection="0"/>
  </cellStyleXfs>
  <cellXfs count="129">
    <xf numFmtId="0" fontId="0" fillId="0" borderId="0" xfId="0"/>
    <xf numFmtId="0" fontId="9" fillId="2" borderId="0" xfId="0" applyFont="1" applyFill="1" applyAlignment="1">
      <alignment vertical="center"/>
    </xf>
    <xf numFmtId="0" fontId="9" fillId="2" borderId="0" xfId="0" applyFont="1" applyFill="1" applyAlignment="1">
      <alignment vertical="center" wrapText="1"/>
    </xf>
    <xf numFmtId="0" fontId="10" fillId="2" borderId="0" xfId="0" applyFont="1" applyFill="1" applyAlignment="1">
      <alignment vertical="center"/>
    </xf>
    <xf numFmtId="164" fontId="13" fillId="2" borderId="0" xfId="1" applyFont="1" applyFill="1" applyAlignment="1">
      <alignment vertical="center"/>
    </xf>
    <xf numFmtId="164" fontId="15" fillId="2" borderId="0" xfId="1" applyFont="1" applyFill="1" applyAlignment="1">
      <alignment vertical="center"/>
    </xf>
    <xf numFmtId="164" fontId="3" fillId="2" borderId="0" xfId="1" applyFont="1" applyFill="1" applyAlignment="1">
      <alignment vertical="center"/>
    </xf>
    <xf numFmtId="164" fontId="1" fillId="2" borderId="0" xfId="1" applyFont="1" applyFill="1" applyAlignment="1">
      <alignment horizontal="left" vertical="center"/>
    </xf>
    <xf numFmtId="164" fontId="3" fillId="2" borderId="0" xfId="1" applyFont="1" applyFill="1" applyAlignment="1">
      <alignment vertical="center" wrapText="1"/>
    </xf>
    <xf numFmtId="164" fontId="3" fillId="2" borderId="0" xfId="1" applyFont="1" applyFill="1" applyBorder="1" applyAlignment="1">
      <alignment vertical="center"/>
    </xf>
    <xf numFmtId="17" fontId="7" fillId="2" borderId="0" xfId="0" quotePrefix="1" applyNumberFormat="1" applyFont="1" applyFill="1" applyBorder="1" applyAlignment="1">
      <alignment vertical="center"/>
    </xf>
    <xf numFmtId="49" fontId="1" fillId="2" borderId="0" xfId="0" applyNumberFormat="1" applyFont="1" applyFill="1" applyAlignment="1" applyProtection="1">
      <alignment vertical="center"/>
    </xf>
    <xf numFmtId="164" fontId="16" fillId="2" borderId="0" xfId="1" applyFont="1" applyFill="1" applyAlignment="1">
      <alignment vertical="center"/>
    </xf>
    <xf numFmtId="164" fontId="5" fillId="2" borderId="0" xfId="3" applyNumberFormat="1" applyFont="1" applyFill="1" applyAlignment="1" applyProtection="1">
      <alignment vertical="center"/>
    </xf>
    <xf numFmtId="164" fontId="14" fillId="2" borderId="0" xfId="1" applyFont="1" applyFill="1" applyAlignment="1">
      <alignment vertical="center"/>
    </xf>
    <xf numFmtId="164" fontId="19" fillId="2" borderId="0" xfId="1" applyFont="1" applyFill="1" applyAlignment="1">
      <alignment horizontal="right" vertical="center"/>
    </xf>
    <xf numFmtId="164" fontId="20" fillId="2" borderId="0" xfId="1" applyFont="1" applyFill="1" applyAlignment="1">
      <alignment vertical="center"/>
    </xf>
    <xf numFmtId="0" fontId="18" fillId="2" borderId="0" xfId="0" applyFont="1" applyFill="1" applyAlignment="1">
      <alignment vertical="center"/>
    </xf>
    <xf numFmtId="37" fontId="17" fillId="2" borderId="0" xfId="2" applyFont="1" applyFill="1" applyBorder="1" applyAlignment="1">
      <alignment horizontal="center" vertical="center"/>
    </xf>
    <xf numFmtId="37" fontId="17" fillId="2" borderId="4" xfId="2" applyFont="1" applyFill="1" applyBorder="1" applyAlignment="1">
      <alignment horizontal="center" vertical="center"/>
    </xf>
    <xf numFmtId="17" fontId="8" fillId="2" borderId="0" xfId="0" applyNumberFormat="1" applyFont="1" applyFill="1" applyAlignment="1" applyProtection="1">
      <alignment horizontal="center" vertical="center"/>
    </xf>
    <xf numFmtId="0" fontId="14" fillId="2" borderId="0" xfId="0" applyFont="1" applyFill="1" applyAlignment="1">
      <alignment vertical="center"/>
    </xf>
    <xf numFmtId="164" fontId="9" fillId="2" borderId="0" xfId="1" applyFont="1" applyFill="1" applyAlignment="1">
      <alignment vertical="center"/>
    </xf>
    <xf numFmtId="37" fontId="9" fillId="2" borderId="0" xfId="0" applyNumberFormat="1" applyFont="1" applyFill="1" applyAlignment="1" applyProtection="1">
      <alignment horizontal="center" vertical="center"/>
    </xf>
    <xf numFmtId="37" fontId="9" fillId="2" borderId="0" xfId="0" applyNumberFormat="1" applyFont="1" applyFill="1" applyAlignment="1" applyProtection="1">
      <alignment vertical="center" wrapText="1"/>
    </xf>
    <xf numFmtId="37" fontId="17" fillId="2" borderId="3" xfId="2" applyFont="1" applyFill="1" applyBorder="1" applyAlignment="1">
      <alignment horizontal="center" vertical="center"/>
    </xf>
    <xf numFmtId="164" fontId="25" fillId="2" borderId="0" xfId="1" applyFont="1" applyFill="1" applyBorder="1" applyAlignment="1">
      <alignment horizontal="left" vertical="center"/>
    </xf>
    <xf numFmtId="0" fontId="24" fillId="2" borderId="0" xfId="0" applyFont="1" applyFill="1" applyBorder="1" applyAlignment="1">
      <alignment horizontal="left" vertical="center"/>
    </xf>
    <xf numFmtId="164" fontId="19" fillId="2" borderId="0" xfId="1" quotePrefix="1" applyFont="1" applyFill="1" applyAlignment="1">
      <alignment horizontal="left" vertical="center"/>
    </xf>
    <xf numFmtId="37" fontId="17" fillId="2" borderId="12" xfId="2" applyFont="1" applyFill="1" applyBorder="1" applyAlignment="1">
      <alignment horizontal="center" vertical="center"/>
    </xf>
    <xf numFmtId="164" fontId="14" fillId="2" borderId="0" xfId="1" applyFont="1" applyFill="1" applyBorder="1" applyAlignment="1">
      <alignment vertical="center"/>
    </xf>
    <xf numFmtId="37" fontId="5" fillId="2" borderId="13" xfId="2" applyFont="1" applyFill="1" applyBorder="1" applyAlignment="1">
      <alignment horizontal="center" vertical="center"/>
    </xf>
    <xf numFmtId="37" fontId="5" fillId="2" borderId="15" xfId="2" applyFont="1" applyFill="1" applyBorder="1" applyAlignment="1">
      <alignment horizontal="center" vertical="center"/>
    </xf>
    <xf numFmtId="164" fontId="3" fillId="2" borderId="0" xfId="1" applyFont="1" applyFill="1" applyAlignment="1">
      <alignment horizontal="justify" vertical="center"/>
    </xf>
    <xf numFmtId="37" fontId="21" fillId="2" borderId="0" xfId="0" applyNumberFormat="1" applyFont="1" applyFill="1" applyAlignment="1" applyProtection="1">
      <alignment vertical="center"/>
    </xf>
    <xf numFmtId="41" fontId="9" fillId="2" borderId="0" xfId="4" applyFont="1" applyFill="1" applyAlignment="1" applyProtection="1">
      <alignment vertical="center"/>
    </xf>
    <xf numFmtId="41" fontId="9" fillId="2" borderId="0" xfId="4" applyFont="1" applyFill="1" applyAlignment="1">
      <alignment vertical="center"/>
    </xf>
    <xf numFmtId="164" fontId="11" fillId="2" borderId="0" xfId="1" applyFont="1" applyFill="1" applyAlignment="1">
      <alignment vertical="center"/>
    </xf>
    <xf numFmtId="0" fontId="22" fillId="2" borderId="0" xfId="0" applyFont="1" applyFill="1" applyAlignment="1">
      <alignment vertical="center"/>
    </xf>
    <xf numFmtId="37" fontId="17" fillId="2" borderId="3" xfId="2" applyFont="1" applyFill="1" applyBorder="1" applyAlignment="1">
      <alignment horizontal="center" vertical="center"/>
    </xf>
    <xf numFmtId="37" fontId="21" fillId="2" borderId="0" xfId="0" applyNumberFormat="1" applyFont="1" applyFill="1" applyAlignment="1" applyProtection="1">
      <alignment horizontal="center" vertical="center"/>
    </xf>
    <xf numFmtId="0" fontId="24" fillId="2" borderId="4" xfId="0" applyFont="1" applyFill="1" applyBorder="1" applyAlignment="1">
      <alignment horizontal="left" vertical="center" indent="2"/>
    </xf>
    <xf numFmtId="0" fontId="28" fillId="2" borderId="0" xfId="0" applyFont="1" applyFill="1" applyAlignment="1">
      <alignment vertical="center"/>
    </xf>
    <xf numFmtId="41" fontId="9" fillId="2" borderId="1" xfId="4" applyFont="1" applyFill="1" applyBorder="1" applyAlignment="1" applyProtection="1">
      <alignment vertical="center"/>
    </xf>
    <xf numFmtId="41" fontId="9" fillId="2" borderId="0" xfId="4" applyFont="1" applyFill="1" applyBorder="1" applyAlignment="1" applyProtection="1">
      <alignment vertical="center"/>
    </xf>
    <xf numFmtId="41" fontId="10" fillId="2" borderId="0" xfId="4" applyFont="1" applyFill="1" applyBorder="1" applyAlignment="1" applyProtection="1">
      <alignment vertical="center"/>
    </xf>
    <xf numFmtId="41" fontId="10" fillId="2" borderId="20" xfId="4" applyFont="1" applyFill="1" applyBorder="1" applyAlignment="1" applyProtection="1">
      <alignment vertical="center"/>
    </xf>
    <xf numFmtId="37" fontId="10" fillId="2" borderId="0" xfId="0" applyNumberFormat="1" applyFont="1" applyFill="1" applyAlignment="1" applyProtection="1">
      <alignment vertical="center" wrapText="1"/>
    </xf>
    <xf numFmtId="37" fontId="10" fillId="2" borderId="0" xfId="0" applyNumberFormat="1" applyFont="1" applyFill="1" applyAlignment="1" applyProtection="1">
      <alignment vertical="center"/>
    </xf>
    <xf numFmtId="165" fontId="9" fillId="2" borderId="0" xfId="5" applyNumberFormat="1" applyFont="1" applyFill="1" applyAlignment="1">
      <alignment vertical="center"/>
    </xf>
    <xf numFmtId="165" fontId="21" fillId="2" borderId="0" xfId="5" applyNumberFormat="1" applyFont="1" applyFill="1" applyAlignment="1" applyProtection="1">
      <alignment vertical="center"/>
    </xf>
    <xf numFmtId="165" fontId="8" fillId="2" borderId="0" xfId="5" applyNumberFormat="1" applyFont="1" applyFill="1" applyAlignment="1" applyProtection="1">
      <alignment horizontal="center" vertical="center"/>
    </xf>
    <xf numFmtId="165" fontId="23" fillId="3" borderId="17" xfId="5" applyNumberFormat="1" applyFont="1" applyFill="1" applyBorder="1" applyAlignment="1" applyProtection="1">
      <alignment horizontal="center" vertical="center" wrapText="1"/>
    </xf>
    <xf numFmtId="165" fontId="9" fillId="2" borderId="0" xfId="5" applyNumberFormat="1" applyFont="1" applyFill="1" applyBorder="1" applyAlignment="1" applyProtection="1">
      <alignment vertical="center"/>
    </xf>
    <xf numFmtId="165" fontId="10" fillId="2" borderId="20" xfId="5" applyNumberFormat="1" applyFont="1" applyFill="1" applyBorder="1" applyAlignment="1" applyProtection="1">
      <alignment vertical="center"/>
    </xf>
    <xf numFmtId="165" fontId="9" fillId="2" borderId="0" xfId="5" applyNumberFormat="1" applyFont="1" applyFill="1" applyAlignment="1" applyProtection="1">
      <alignment vertical="center"/>
    </xf>
    <xf numFmtId="165" fontId="9" fillId="2" borderId="0" xfId="5" applyNumberFormat="1" applyFont="1" applyFill="1" applyAlignment="1" applyProtection="1">
      <alignment vertical="center" wrapText="1"/>
    </xf>
    <xf numFmtId="41" fontId="21" fillId="2" borderId="0" xfId="4" applyFont="1" applyFill="1" applyAlignment="1" applyProtection="1">
      <alignment vertical="center"/>
    </xf>
    <xf numFmtId="41" fontId="8" fillId="2" borderId="0" xfId="4" applyFont="1" applyFill="1" applyAlignment="1" applyProtection="1">
      <alignment horizontal="center" vertical="center"/>
    </xf>
    <xf numFmtId="41" fontId="23" fillId="3" borderId="17" xfId="4" applyFont="1" applyFill="1" applyBorder="1" applyAlignment="1" applyProtection="1">
      <alignment horizontal="center" vertical="center" wrapText="1"/>
    </xf>
    <xf numFmtId="41" fontId="11" fillId="2" borderId="0" xfId="4" applyFont="1" applyFill="1" applyAlignment="1">
      <alignment vertical="center"/>
    </xf>
    <xf numFmtId="41" fontId="9" fillId="2" borderId="0" xfId="4" applyFont="1" applyFill="1" applyAlignment="1" applyProtection="1">
      <alignment vertical="center" wrapText="1"/>
    </xf>
    <xf numFmtId="166" fontId="9" fillId="2" borderId="0" xfId="4" applyNumberFormat="1" applyFont="1" applyFill="1" applyAlignment="1">
      <alignment vertical="center"/>
    </xf>
    <xf numFmtId="166" fontId="21" fillId="2" borderId="0" xfId="4" applyNumberFormat="1" applyFont="1" applyFill="1" applyAlignment="1" applyProtection="1">
      <alignment vertical="center"/>
    </xf>
    <xf numFmtId="166" fontId="8" fillId="2" borderId="0" xfId="4" applyNumberFormat="1" applyFont="1" applyFill="1" applyAlignment="1" applyProtection="1">
      <alignment horizontal="center" vertical="center"/>
    </xf>
    <xf numFmtId="166" fontId="23" fillId="3" borderId="17" xfId="4" applyNumberFormat="1" applyFont="1" applyFill="1" applyBorder="1" applyAlignment="1" applyProtection="1">
      <alignment horizontal="center" vertical="center" wrapText="1"/>
    </xf>
    <xf numFmtId="166" fontId="9" fillId="2" borderId="0" xfId="4" applyNumberFormat="1" applyFont="1" applyFill="1" applyBorder="1" applyAlignment="1" applyProtection="1">
      <alignment vertical="center"/>
    </xf>
    <xf numFmtId="166" fontId="10" fillId="2" borderId="20" xfId="4" applyNumberFormat="1" applyFont="1" applyFill="1" applyBorder="1" applyAlignment="1" applyProtection="1">
      <alignment vertical="center"/>
    </xf>
    <xf numFmtId="166" fontId="9" fillId="2" borderId="0" xfId="4" applyNumberFormat="1" applyFont="1" applyFill="1" applyAlignment="1" applyProtection="1">
      <alignment vertical="center"/>
    </xf>
    <xf numFmtId="166" fontId="11" fillId="2" borderId="0" xfId="4" applyNumberFormat="1" applyFont="1" applyFill="1" applyAlignment="1">
      <alignment vertical="center"/>
    </xf>
    <xf numFmtId="166" fontId="9" fillId="2" borderId="0" xfId="4" applyNumberFormat="1" applyFont="1" applyFill="1" applyAlignment="1" applyProtection="1">
      <alignment vertical="center" wrapText="1"/>
    </xf>
    <xf numFmtId="41" fontId="23" fillId="3" borderId="17" xfId="4" quotePrefix="1" applyFont="1" applyFill="1" applyBorder="1" applyAlignment="1" applyProtection="1">
      <alignment horizontal="center" vertical="center" wrapText="1"/>
    </xf>
    <xf numFmtId="41" fontId="23" fillId="3" borderId="18" xfId="4" quotePrefix="1" applyFont="1" applyFill="1" applyBorder="1" applyAlignment="1" applyProtection="1">
      <alignment horizontal="center" vertical="center" wrapText="1"/>
    </xf>
    <xf numFmtId="166" fontId="23" fillId="3" borderId="19" xfId="4" applyNumberFormat="1" applyFont="1" applyFill="1" applyBorder="1" applyAlignment="1" applyProtection="1">
      <alignment horizontal="center" vertical="center" wrapText="1"/>
    </xf>
    <xf numFmtId="166" fontId="9" fillId="2" borderId="2" xfId="4" applyNumberFormat="1" applyFont="1" applyFill="1" applyBorder="1" applyAlignment="1" applyProtection="1">
      <alignment vertical="center"/>
    </xf>
    <xf numFmtId="166" fontId="10" fillId="2" borderId="10" xfId="4" applyNumberFormat="1" applyFont="1" applyFill="1" applyBorder="1" applyAlignment="1" applyProtection="1">
      <alignment vertical="center"/>
    </xf>
    <xf numFmtId="165" fontId="10" fillId="2" borderId="0" xfId="5" applyNumberFormat="1" applyFont="1" applyFill="1" applyBorder="1" applyAlignment="1" applyProtection="1">
      <alignment vertical="center"/>
    </xf>
    <xf numFmtId="166" fontId="10" fillId="2" borderId="0" xfId="4" applyNumberFormat="1" applyFont="1" applyFill="1" applyBorder="1" applyAlignment="1" applyProtection="1">
      <alignment vertical="center"/>
    </xf>
    <xf numFmtId="0" fontId="10" fillId="2" borderId="0" xfId="0" applyNumberFormat="1" applyFont="1" applyFill="1" applyBorder="1" applyAlignment="1" applyProtection="1">
      <alignment horizontal="center" vertical="center"/>
    </xf>
    <xf numFmtId="37" fontId="10" fillId="2" borderId="0" xfId="0" applyNumberFormat="1" applyFont="1" applyFill="1" applyBorder="1" applyAlignment="1" applyProtection="1">
      <alignment horizontal="center" vertical="center" wrapText="1"/>
    </xf>
    <xf numFmtId="0" fontId="9" fillId="2" borderId="0" xfId="0" applyFont="1" applyFill="1" applyAlignment="1">
      <alignment horizontal="center" vertical="center"/>
    </xf>
    <xf numFmtId="41" fontId="10" fillId="2" borderId="0" xfId="4" applyFont="1" applyFill="1" applyBorder="1" applyAlignment="1" applyProtection="1">
      <alignment horizontal="center" vertical="center"/>
    </xf>
    <xf numFmtId="164" fontId="11" fillId="2" borderId="0" xfId="1" applyFont="1" applyFill="1" applyAlignment="1">
      <alignment horizontal="center" vertical="center"/>
    </xf>
    <xf numFmtId="37" fontId="9" fillId="2" borderId="0" xfId="0" applyNumberFormat="1" applyFont="1" applyFill="1" applyAlignment="1" applyProtection="1">
      <alignment horizontal="center" vertical="center" wrapText="1"/>
    </xf>
    <xf numFmtId="41" fontId="11" fillId="2" borderId="24" xfId="4" applyFont="1" applyFill="1" applyBorder="1" applyAlignment="1" applyProtection="1">
      <alignment horizontal="center" vertical="center"/>
    </xf>
    <xf numFmtId="41" fontId="23" fillId="2" borderId="25" xfId="4" applyFont="1" applyFill="1" applyBorder="1" applyAlignment="1" applyProtection="1">
      <alignment horizontal="center" vertical="center"/>
    </xf>
    <xf numFmtId="14" fontId="11" fillId="2" borderId="0" xfId="3" applyNumberFormat="1" applyFont="1" applyFill="1" applyAlignment="1" applyProtection="1">
      <alignment horizontal="center" vertical="center"/>
    </xf>
    <xf numFmtId="41" fontId="10" fillId="2" borderId="26" xfId="4" applyFont="1" applyFill="1" applyBorder="1" applyAlignment="1" applyProtection="1">
      <alignment vertical="center"/>
    </xf>
    <xf numFmtId="17" fontId="3" fillId="2" borderId="11" xfId="3" quotePrefix="1" applyNumberFormat="1" applyFont="1" applyFill="1" applyBorder="1" applyAlignment="1" applyProtection="1">
      <alignment horizontal="center" vertical="center"/>
    </xf>
    <xf numFmtId="164" fontId="13" fillId="2" borderId="0" xfId="1" applyFont="1" applyFill="1" applyAlignment="1">
      <alignment vertical="center" wrapText="1"/>
    </xf>
    <xf numFmtId="164" fontId="15" fillId="2" borderId="0" xfId="1" applyFont="1" applyFill="1" applyAlignment="1">
      <alignment vertical="center" wrapText="1"/>
    </xf>
    <xf numFmtId="164" fontId="19" fillId="2" borderId="0" xfId="1" applyFont="1" applyFill="1" applyAlignment="1">
      <alignment horizontal="left" vertical="center"/>
    </xf>
    <xf numFmtId="164" fontId="19" fillId="2" borderId="0" xfId="1" applyFont="1" applyFill="1" applyAlignment="1">
      <alignment vertical="center"/>
    </xf>
    <xf numFmtId="164" fontId="1" fillId="2" borderId="0" xfId="1" applyFont="1" applyFill="1" applyAlignment="1">
      <alignment horizontal="left" vertical="center" wrapText="1"/>
    </xf>
    <xf numFmtId="37" fontId="17" fillId="2" borderId="3" xfId="2" applyFont="1" applyFill="1" applyBorder="1" applyAlignment="1">
      <alignment horizontal="center" vertical="center" wrapText="1"/>
    </xf>
    <xf numFmtId="37" fontId="17" fillId="2" borderId="0" xfId="2" applyFont="1" applyFill="1" applyBorder="1" applyAlignment="1">
      <alignment horizontal="center" vertical="center" wrapText="1"/>
    </xf>
    <xf numFmtId="37" fontId="5" fillId="2" borderId="13" xfId="2" applyFont="1" applyFill="1" applyBorder="1" applyAlignment="1">
      <alignment horizontal="left" vertical="center" wrapText="1" indent="3"/>
    </xf>
    <xf numFmtId="37" fontId="5" fillId="2" borderId="15" xfId="2" applyFont="1" applyFill="1" applyBorder="1" applyAlignment="1">
      <alignment horizontal="left" vertical="center" wrapText="1" indent="3"/>
    </xf>
    <xf numFmtId="164" fontId="12" fillId="2" borderId="0" xfId="1" applyFont="1" applyFill="1" applyAlignment="1">
      <alignment horizontal="center" vertical="center"/>
    </xf>
    <xf numFmtId="164" fontId="13" fillId="2" borderId="0" xfId="1" applyFont="1" applyFill="1" applyAlignment="1">
      <alignment horizontal="center" vertical="center" wrapText="1"/>
    </xf>
    <xf numFmtId="164" fontId="25" fillId="2" borderId="0" xfId="1" applyFont="1" applyFill="1" applyBorder="1" applyAlignment="1">
      <alignment horizontal="justify" vertical="center" wrapText="1"/>
    </xf>
    <xf numFmtId="37" fontId="17" fillId="2" borderId="5" xfId="2" applyFont="1" applyFill="1" applyBorder="1" applyAlignment="1">
      <alignment horizontal="center" vertical="center"/>
    </xf>
    <xf numFmtId="37" fontId="17" fillId="2" borderId="3" xfId="2" applyFont="1" applyFill="1" applyBorder="1" applyAlignment="1">
      <alignment horizontal="center" vertical="center"/>
    </xf>
    <xf numFmtId="37" fontId="3" fillId="2" borderId="16" xfId="2" applyFont="1" applyFill="1" applyBorder="1" applyAlignment="1">
      <alignment horizontal="justify" vertical="center" wrapText="1"/>
    </xf>
    <xf numFmtId="37" fontId="3" fillId="2" borderId="15" xfId="2" applyFont="1" applyFill="1" applyBorder="1" applyAlignment="1">
      <alignment horizontal="justify" vertical="center" wrapText="1"/>
    </xf>
    <xf numFmtId="37" fontId="3" fillId="2" borderId="14" xfId="2" applyFont="1" applyFill="1" applyBorder="1" applyAlignment="1">
      <alignment horizontal="justify" vertical="center" wrapText="1"/>
    </xf>
    <xf numFmtId="37" fontId="3" fillId="2" borderId="13" xfId="2" applyFont="1" applyFill="1" applyBorder="1" applyAlignment="1">
      <alignment horizontal="justify" vertical="center" wrapText="1"/>
    </xf>
    <xf numFmtId="37" fontId="3" fillId="2" borderId="16" xfId="2" applyFont="1" applyFill="1" applyBorder="1" applyAlignment="1">
      <alignment horizontal="left" vertical="center" wrapText="1"/>
    </xf>
    <xf numFmtId="37" fontId="3" fillId="2" borderId="15" xfId="2" applyFont="1" applyFill="1" applyBorder="1" applyAlignment="1">
      <alignment horizontal="left" vertical="center" wrapText="1"/>
    </xf>
    <xf numFmtId="164" fontId="19" fillId="2" borderId="0" xfId="1" applyFont="1" applyFill="1" applyAlignment="1">
      <alignment horizontal="center" vertical="center"/>
    </xf>
    <xf numFmtId="0" fontId="10" fillId="2" borderId="6" xfId="0" applyNumberFormat="1" applyFont="1" applyFill="1" applyBorder="1" applyAlignment="1" applyProtection="1">
      <alignment horizontal="center" vertical="center"/>
    </xf>
    <xf numFmtId="0" fontId="10" fillId="2" borderId="0" xfId="0" applyNumberFormat="1" applyFont="1" applyFill="1" applyAlignment="1" applyProtection="1">
      <alignment horizontal="center" vertical="center"/>
    </xf>
    <xf numFmtId="0" fontId="10" fillId="2" borderId="20" xfId="0" applyNumberFormat="1" applyFont="1" applyFill="1" applyBorder="1" applyAlignment="1" applyProtection="1">
      <alignment horizontal="center" vertical="center"/>
    </xf>
    <xf numFmtId="37" fontId="10" fillId="2" borderId="7" xfId="0" applyNumberFormat="1" applyFont="1" applyFill="1" applyBorder="1" applyAlignment="1" applyProtection="1">
      <alignment horizontal="center" vertical="center" wrapText="1"/>
    </xf>
    <xf numFmtId="37" fontId="10" fillId="2" borderId="2" xfId="0" applyNumberFormat="1" applyFont="1" applyFill="1" applyBorder="1" applyAlignment="1" applyProtection="1">
      <alignment horizontal="center" vertical="center" wrapText="1"/>
    </xf>
    <xf numFmtId="37" fontId="10" fillId="2" borderId="10" xfId="0" applyNumberFormat="1" applyFont="1" applyFill="1" applyBorder="1" applyAlignment="1" applyProtection="1">
      <alignment horizontal="center" vertical="center" wrapText="1"/>
    </xf>
    <xf numFmtId="37" fontId="29" fillId="2" borderId="0" xfId="0" applyNumberFormat="1" applyFont="1" applyFill="1" applyAlignment="1" applyProtection="1">
      <alignment horizontal="center" vertical="center"/>
    </xf>
    <xf numFmtId="17" fontId="17" fillId="2" borderId="0" xfId="0" applyNumberFormat="1" applyFont="1" applyFill="1" applyAlignment="1" applyProtection="1">
      <alignment horizontal="center" vertical="center"/>
    </xf>
    <xf numFmtId="37" fontId="10" fillId="3" borderId="6" xfId="0" applyNumberFormat="1" applyFont="1" applyFill="1" applyBorder="1" applyAlignment="1" applyProtection="1">
      <alignment horizontal="center" vertical="center" wrapText="1"/>
    </xf>
    <xf numFmtId="37" fontId="10" fillId="3" borderId="17" xfId="0" applyNumberFormat="1" applyFont="1" applyFill="1" applyBorder="1" applyAlignment="1" applyProtection="1">
      <alignment horizontal="center" vertical="center" wrapText="1"/>
    </xf>
    <xf numFmtId="164" fontId="10" fillId="3" borderId="22" xfId="0" applyNumberFormat="1" applyFont="1" applyFill="1" applyBorder="1" applyAlignment="1" applyProtection="1">
      <alignment horizontal="center" vertical="center" wrapText="1"/>
    </xf>
    <xf numFmtId="164" fontId="10" fillId="3" borderId="23" xfId="0" applyNumberFormat="1" applyFont="1" applyFill="1" applyBorder="1" applyAlignment="1" applyProtection="1">
      <alignment horizontal="center" vertical="center" wrapText="1"/>
    </xf>
    <xf numFmtId="37" fontId="10" fillId="3" borderId="8" xfId="0" applyNumberFormat="1" applyFont="1" applyFill="1" applyBorder="1" applyAlignment="1" applyProtection="1">
      <alignment horizontal="center" vertical="center"/>
    </xf>
    <xf numFmtId="37" fontId="10" fillId="3" borderId="9" xfId="0" applyNumberFormat="1" applyFont="1" applyFill="1" applyBorder="1" applyAlignment="1" applyProtection="1">
      <alignment horizontal="center" vertical="center"/>
    </xf>
    <xf numFmtId="37" fontId="10" fillId="3" borderId="21" xfId="0" applyNumberFormat="1" applyFont="1" applyFill="1" applyBorder="1" applyAlignment="1" applyProtection="1">
      <alignment horizontal="center" vertical="center"/>
    </xf>
    <xf numFmtId="37" fontId="3" fillId="2" borderId="16" xfId="2" applyFont="1" applyFill="1" applyBorder="1" applyAlignment="1">
      <alignment horizontal="left" vertical="center" wrapText="1" indent="1"/>
    </xf>
    <xf numFmtId="37" fontId="3" fillId="2" borderId="15" xfId="2" applyFont="1" applyFill="1" applyBorder="1" applyAlignment="1">
      <alignment horizontal="left" vertical="center" wrapText="1" indent="1"/>
    </xf>
    <xf numFmtId="37" fontId="3" fillId="2" borderId="14" xfId="2" applyFont="1" applyFill="1" applyBorder="1" applyAlignment="1">
      <alignment horizontal="left" vertical="center" wrapText="1" indent="1"/>
    </xf>
    <xf numFmtId="37" fontId="3" fillId="2" borderId="13" xfId="2" applyFont="1" applyFill="1" applyBorder="1" applyAlignment="1">
      <alignment horizontal="left" vertical="center" wrapText="1" indent="1"/>
    </xf>
  </cellXfs>
  <cellStyles count="6">
    <cellStyle name="Hipervínculo" xfId="3" builtinId="8"/>
    <cellStyle name="Millares [0]" xfId="4" builtinId="6"/>
    <cellStyle name="Normal" xfId="0" builtinId="0"/>
    <cellStyle name="Normal_Cartera dic 2000" xfId="2" xr:uid="{00000000-0005-0000-0000-000003000000}"/>
    <cellStyle name="Normal_Licencias dic 1996" xfId="1" xr:uid="{00000000-0005-0000-0000-000004000000}"/>
    <cellStyle name="Porcentaje" xfId="5" builtinId="5"/>
  </cellStyles>
  <dxfs count="581">
    <dxf>
      <fill>
        <patternFill>
          <bgColor theme="7" tint="-0.24994659260841701"/>
        </patternFill>
      </fill>
    </dxf>
    <dxf>
      <fill>
        <patternFill>
          <bgColor rgb="FFFFC0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137160</xdr:rowOff>
    </xdr:from>
    <xdr:to>
      <xdr:col>1</xdr:col>
      <xdr:colOff>601980</xdr:colOff>
      <xdr:row>41</xdr:row>
      <xdr:rowOff>22860</xdr:rowOff>
    </xdr:to>
    <xdr:pic>
      <xdr:nvPicPr>
        <xdr:cNvPr id="2" name="Picture 41" descr="pi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8240"/>
          <a:ext cx="9601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335280</xdr:colOff>
      <xdr:row>1</xdr:row>
      <xdr:rowOff>141562</xdr:rowOff>
    </xdr:from>
    <xdr:to>
      <xdr:col>1</xdr:col>
      <xdr:colOff>1798320</xdr:colOff>
      <xdr:row>4</xdr:row>
      <xdr:rowOff>76503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5280" y="286342"/>
          <a:ext cx="1821180" cy="5750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0</xdr:rowOff>
    </xdr:from>
    <xdr:to>
      <xdr:col>16</xdr:col>
      <xdr:colOff>776220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329690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2</xdr:row>
      <xdr:rowOff>0</xdr:rowOff>
    </xdr:from>
    <xdr:to>
      <xdr:col>16</xdr:col>
      <xdr:colOff>783840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330452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0</xdr:rowOff>
    </xdr:from>
    <xdr:to>
      <xdr:col>16</xdr:col>
      <xdr:colOff>776220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329690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251460</xdr:colOff>
      <xdr:row>2</xdr:row>
      <xdr:rowOff>7620</xdr:rowOff>
    </xdr:from>
    <xdr:to>
      <xdr:col>16</xdr:col>
      <xdr:colOff>791460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331214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205740</xdr:colOff>
      <xdr:row>1</xdr:row>
      <xdr:rowOff>304800</xdr:rowOff>
    </xdr:from>
    <xdr:to>
      <xdr:col>16</xdr:col>
      <xdr:colOff>745740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326642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7620</xdr:rowOff>
    </xdr:from>
    <xdr:to>
      <xdr:col>16</xdr:col>
      <xdr:colOff>753360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327404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1</xdr:row>
      <xdr:rowOff>304800</xdr:rowOff>
    </xdr:from>
    <xdr:to>
      <xdr:col>16</xdr:col>
      <xdr:colOff>753360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327404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220980</xdr:colOff>
      <xdr:row>2</xdr:row>
      <xdr:rowOff>7620</xdr:rowOff>
    </xdr:from>
    <xdr:to>
      <xdr:col>16</xdr:col>
      <xdr:colOff>760980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328166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228600</xdr:colOff>
      <xdr:row>2</xdr:row>
      <xdr:rowOff>7620</xdr:rowOff>
    </xdr:from>
    <xdr:to>
      <xdr:col>16</xdr:col>
      <xdr:colOff>768600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1328928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137160</xdr:rowOff>
    </xdr:from>
    <xdr:to>
      <xdr:col>1</xdr:col>
      <xdr:colOff>601980</xdr:colOff>
      <xdr:row>24</xdr:row>
      <xdr:rowOff>22860</xdr:rowOff>
    </xdr:to>
    <xdr:pic>
      <xdr:nvPicPr>
        <xdr:cNvPr id="2" name="Picture 41" descr="pi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740140"/>
          <a:ext cx="96012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297180</xdr:colOff>
      <xdr:row>2</xdr:row>
      <xdr:rowOff>34882</xdr:rowOff>
    </xdr:from>
    <xdr:to>
      <xdr:col>1</xdr:col>
      <xdr:colOff>1760220</xdr:colOff>
      <xdr:row>4</xdr:row>
      <xdr:rowOff>114603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180" y="324442"/>
          <a:ext cx="1821180" cy="5750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1</xdr:row>
      <xdr:rowOff>297180</xdr:rowOff>
    </xdr:from>
    <xdr:to>
      <xdr:col>16</xdr:col>
      <xdr:colOff>783840</xdr:colOff>
      <xdr:row>2</xdr:row>
      <xdr:rowOff>144780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3304520" y="4876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19</xdr:row>
      <xdr:rowOff>137160</xdr:rowOff>
    </xdr:from>
    <xdr:to>
      <xdr:col>1</xdr:col>
      <xdr:colOff>601980</xdr:colOff>
      <xdr:row>20</xdr:row>
      <xdr:rowOff>22860</xdr:rowOff>
    </xdr:to>
    <xdr:pic>
      <xdr:nvPicPr>
        <xdr:cNvPr id="2" name="Picture 41" descr="pie">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
          <a:ext cx="98298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55245</xdr:colOff>
      <xdr:row>2</xdr:row>
      <xdr:rowOff>50122</xdr:rowOff>
    </xdr:from>
    <xdr:to>
      <xdr:col>1</xdr:col>
      <xdr:colOff>1899285</xdr:colOff>
      <xdr:row>4</xdr:row>
      <xdr:rowOff>129843</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245" y="335872"/>
          <a:ext cx="1844040" cy="565496"/>
        </a:xfrm>
        <a:prstGeom prst="rect">
          <a:avLst/>
        </a:prstGeom>
      </xdr:spPr>
    </xdr:pic>
    <xdr:clientData/>
  </xdr:twoCellAnchor>
  <xdr:twoCellAnchor>
    <xdr:from>
      <xdr:col>10</xdr:col>
      <xdr:colOff>228600</xdr:colOff>
      <xdr:row>3</xdr:row>
      <xdr:rowOff>152400</xdr:rowOff>
    </xdr:from>
    <xdr:to>
      <xdr:col>10</xdr:col>
      <xdr:colOff>768600</xdr:colOff>
      <xdr:row>3</xdr:row>
      <xdr:rowOff>304800</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1400-000004000000}"/>
            </a:ext>
          </a:extLst>
        </xdr:cNvPr>
        <xdr:cNvSpPr/>
      </xdr:nvSpPr>
      <xdr:spPr>
        <a:xfrm>
          <a:off x="11830050" y="581025"/>
          <a:ext cx="540000" cy="15240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259080</xdr:colOff>
      <xdr:row>2</xdr:row>
      <xdr:rowOff>7620</xdr:rowOff>
    </xdr:from>
    <xdr:to>
      <xdr:col>16</xdr:col>
      <xdr:colOff>799080</xdr:colOff>
      <xdr:row>2</xdr:row>
      <xdr:rowOff>167640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3319760" y="51054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34220"/>
          <a:ext cx="9982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243840</xdr:colOff>
      <xdr:row>2</xdr:row>
      <xdr:rowOff>22860</xdr:rowOff>
    </xdr:from>
    <xdr:to>
      <xdr:col>16</xdr:col>
      <xdr:colOff>783840</xdr:colOff>
      <xdr:row>2</xdr:row>
      <xdr:rowOff>182880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3304520" y="5257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236220</xdr:colOff>
      <xdr:row>2</xdr:row>
      <xdr:rowOff>30480</xdr:rowOff>
    </xdr:from>
    <xdr:to>
      <xdr:col>16</xdr:col>
      <xdr:colOff>776220</xdr:colOff>
      <xdr:row>3</xdr:row>
      <xdr:rowOff>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3296900" y="5334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1</xdr:row>
      <xdr:rowOff>297180</xdr:rowOff>
    </xdr:from>
    <xdr:to>
      <xdr:col>16</xdr:col>
      <xdr:colOff>753360</xdr:colOff>
      <xdr:row>2</xdr:row>
      <xdr:rowOff>144780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3274040" y="4876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22860</xdr:rowOff>
    </xdr:from>
    <xdr:to>
      <xdr:col>16</xdr:col>
      <xdr:colOff>753360</xdr:colOff>
      <xdr:row>2</xdr:row>
      <xdr:rowOff>182880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3274040" y="52578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228600</xdr:colOff>
      <xdr:row>1</xdr:row>
      <xdr:rowOff>304800</xdr:rowOff>
    </xdr:from>
    <xdr:to>
      <xdr:col>16</xdr:col>
      <xdr:colOff>768600</xdr:colOff>
      <xdr:row>2</xdr:row>
      <xdr:rowOff>152400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3289280" y="49530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655320</xdr:colOff>
      <xdr:row>70</xdr:row>
      <xdr:rowOff>45720</xdr:rowOff>
    </xdr:to>
    <xdr:pic>
      <xdr:nvPicPr>
        <xdr:cNvPr id="2" name="Picture 41" descr="pi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68400"/>
          <a:ext cx="9220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213360</xdr:colOff>
      <xdr:row>2</xdr:row>
      <xdr:rowOff>0</xdr:rowOff>
    </xdr:from>
    <xdr:to>
      <xdr:col>16</xdr:col>
      <xdr:colOff>753360</xdr:colOff>
      <xdr:row>2</xdr:row>
      <xdr:rowOff>160020</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3274040" y="502920"/>
          <a:ext cx="540000" cy="160020"/>
        </a:xfrm>
        <a:prstGeom prst="roundRect">
          <a:avLst/>
        </a:prstGeom>
        <a:solidFill>
          <a:schemeClr val="accent1">
            <a:lumMod val="20000"/>
            <a:lumOff val="80000"/>
          </a:schemeClr>
        </a:solidFill>
        <a:ln w="9525">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M51"/>
  <sheetViews>
    <sheetView tabSelected="1" workbookViewId="0"/>
  </sheetViews>
  <sheetFormatPr baseColWidth="10" defaultColWidth="15.6640625" defaultRowHeight="11.25" x14ac:dyDescent="0.2"/>
  <cols>
    <col min="1" max="1" width="6.6640625" style="6" customWidth="1"/>
    <col min="2" max="2" width="39" style="6" customWidth="1"/>
    <col min="3" max="3" width="50.83203125" style="6" customWidth="1"/>
    <col min="4" max="8" width="15.6640625" style="6"/>
    <col min="9" max="9" width="15.6640625" style="6" customWidth="1"/>
    <col min="10"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1:9" s="4" customFormat="1" ht="27.6" customHeight="1" x14ac:dyDescent="0.2">
      <c r="C4" s="99" t="s">
        <v>82</v>
      </c>
      <c r="D4" s="99"/>
      <c r="E4" s="99"/>
      <c r="F4" s="99"/>
      <c r="G4" s="99"/>
      <c r="H4" s="99"/>
      <c r="I4" s="99"/>
    </row>
    <row r="5" spans="1:9" s="4" customFormat="1" ht="16.149999999999999" customHeight="1" x14ac:dyDescent="0.2">
      <c r="C5" s="99"/>
      <c r="D5" s="99"/>
      <c r="E5" s="99"/>
      <c r="F5" s="99"/>
      <c r="G5" s="99"/>
      <c r="H5" s="99"/>
      <c r="I5" s="99"/>
    </row>
    <row r="6" spans="1:9" s="5" customFormat="1" ht="15" x14ac:dyDescent="0.2">
      <c r="D6" s="15" t="s">
        <v>129</v>
      </c>
      <c r="E6" s="28" t="str">
        <f>CONCATENATE(2025," ","Y"," ",D6," ",2026)</f>
        <v>2025 Y JUNIO 2026</v>
      </c>
    </row>
    <row r="7" spans="1:9" ht="20.25" x14ac:dyDescent="0.2">
      <c r="A7" s="98"/>
      <c r="B7" s="98"/>
      <c r="C7" s="98"/>
      <c r="D7" s="98"/>
      <c r="E7" s="98"/>
    </row>
    <row r="8" spans="1:9" s="5" customFormat="1" ht="18" x14ac:dyDescent="0.2">
      <c r="B8" s="16" t="s">
        <v>1</v>
      </c>
      <c r="C8" s="12"/>
    </row>
    <row r="9" spans="1:9" x14ac:dyDescent="0.2">
      <c r="B9" s="7"/>
      <c r="C9" s="7"/>
    </row>
    <row r="10" spans="1:9" s="9" customFormat="1" ht="34.15" customHeight="1" x14ac:dyDescent="0.2">
      <c r="B10" s="100" t="s">
        <v>83</v>
      </c>
      <c r="C10" s="100"/>
      <c r="D10" s="100"/>
      <c r="E10" s="100"/>
      <c r="F10" s="100"/>
      <c r="G10" s="100"/>
      <c r="H10" s="100"/>
      <c r="I10" s="100"/>
    </row>
    <row r="11" spans="1:9" s="9" customFormat="1" ht="19.899999999999999" customHeight="1" x14ac:dyDescent="0.2">
      <c r="B11" s="27" t="s">
        <v>11</v>
      </c>
      <c r="C11" s="26"/>
    </row>
    <row r="12" spans="1:9" s="9" customFormat="1" ht="19.899999999999999" customHeight="1" x14ac:dyDescent="0.2">
      <c r="B12" s="27" t="s">
        <v>101</v>
      </c>
      <c r="C12" s="26"/>
    </row>
    <row r="13" spans="1:9" s="9" customFormat="1" ht="19.899999999999999" customHeight="1" x14ac:dyDescent="0.2">
      <c r="B13" s="27" t="s">
        <v>13</v>
      </c>
      <c r="C13" s="26"/>
    </row>
    <row r="14" spans="1:9" s="9" customFormat="1" ht="19.899999999999999" customHeight="1" x14ac:dyDescent="0.2">
      <c r="B14" s="27" t="s">
        <v>12</v>
      </c>
      <c r="C14" s="26"/>
    </row>
    <row r="15" spans="1:9" s="9" customFormat="1" ht="19.899999999999999" customHeight="1" x14ac:dyDescent="0.2">
      <c r="B15" s="27" t="s">
        <v>14</v>
      </c>
      <c r="C15" s="26"/>
    </row>
    <row r="16" spans="1:9" s="9" customFormat="1" ht="11.45" customHeight="1" x14ac:dyDescent="0.2">
      <c r="B16" s="27"/>
      <c r="C16" s="26"/>
    </row>
    <row r="17" spans="2:8" ht="11.45" customHeight="1" x14ac:dyDescent="0.2">
      <c r="B17" s="7"/>
      <c r="C17" s="7"/>
    </row>
    <row r="18" spans="2:8" s="5" customFormat="1" ht="18" x14ac:dyDescent="0.2">
      <c r="B18" s="16" t="s">
        <v>0</v>
      </c>
      <c r="C18" s="12"/>
    </row>
    <row r="19" spans="2:8" x14ac:dyDescent="0.2">
      <c r="B19" s="7"/>
      <c r="C19" s="7"/>
    </row>
    <row r="20" spans="2:8" s="14" customFormat="1" ht="20.45" customHeight="1" thickBot="1" x14ac:dyDescent="0.25">
      <c r="B20" s="39" t="s">
        <v>3</v>
      </c>
      <c r="C20" s="101" t="s">
        <v>1</v>
      </c>
      <c r="D20" s="102"/>
      <c r="E20" s="102"/>
      <c r="F20" s="102"/>
      <c r="G20" s="102"/>
      <c r="H20" s="102"/>
    </row>
    <row r="21" spans="2:8" s="14" customFormat="1" ht="7.15" customHeight="1" thickTop="1" x14ac:dyDescent="0.2">
      <c r="B21" s="18"/>
      <c r="C21" s="19"/>
      <c r="D21" s="18"/>
      <c r="E21" s="18"/>
    </row>
    <row r="22" spans="2:8" ht="20.45" customHeight="1" x14ac:dyDescent="0.2">
      <c r="B22" s="88" t="s">
        <v>61</v>
      </c>
      <c r="C22" s="41" t="s">
        <v>84</v>
      </c>
      <c r="D22" s="9"/>
      <c r="E22" s="9"/>
      <c r="F22" s="9"/>
    </row>
    <row r="23" spans="2:8" ht="20.45" customHeight="1" x14ac:dyDescent="0.2">
      <c r="B23" s="88" t="s">
        <v>15</v>
      </c>
      <c r="C23" s="41" t="s">
        <v>85</v>
      </c>
      <c r="D23" s="9"/>
      <c r="E23" s="9"/>
      <c r="F23" s="9"/>
    </row>
    <row r="24" spans="2:8" ht="20.45" customHeight="1" x14ac:dyDescent="0.2">
      <c r="B24" s="88" t="s">
        <v>16</v>
      </c>
      <c r="C24" s="41" t="s">
        <v>86</v>
      </c>
      <c r="D24" s="9"/>
      <c r="E24" s="9"/>
      <c r="F24" s="9"/>
    </row>
    <row r="25" spans="2:8" ht="20.45" customHeight="1" x14ac:dyDescent="0.2">
      <c r="B25" s="88" t="s">
        <v>17</v>
      </c>
      <c r="C25" s="41" t="s">
        <v>87</v>
      </c>
      <c r="D25" s="9"/>
      <c r="E25" s="9"/>
      <c r="F25" s="9"/>
    </row>
    <row r="26" spans="2:8" ht="20.45" customHeight="1" x14ac:dyDescent="0.2">
      <c r="B26" s="88" t="s">
        <v>18</v>
      </c>
      <c r="C26" s="41" t="s">
        <v>88</v>
      </c>
      <c r="D26" s="9"/>
      <c r="E26" s="9"/>
      <c r="F26" s="9"/>
    </row>
    <row r="27" spans="2:8" ht="20.45" customHeight="1" x14ac:dyDescent="0.2">
      <c r="B27" s="88" t="s">
        <v>19</v>
      </c>
      <c r="C27" s="41" t="s">
        <v>89</v>
      </c>
      <c r="D27" s="9"/>
      <c r="E27" s="9"/>
      <c r="F27" s="9"/>
    </row>
    <row r="28" spans="2:8" ht="20.45" customHeight="1" x14ac:dyDescent="0.2">
      <c r="B28" s="88" t="s">
        <v>20</v>
      </c>
      <c r="C28" s="41" t="s">
        <v>103</v>
      </c>
      <c r="D28" s="9"/>
      <c r="E28" s="9"/>
      <c r="F28" s="9"/>
    </row>
    <row r="29" spans="2:8" ht="20.45" customHeight="1" x14ac:dyDescent="0.2">
      <c r="B29" s="88" t="s">
        <v>21</v>
      </c>
      <c r="C29" s="41" t="s">
        <v>90</v>
      </c>
      <c r="D29" s="9"/>
      <c r="E29" s="9"/>
      <c r="F29" s="9"/>
    </row>
    <row r="30" spans="2:8" ht="20.45" customHeight="1" x14ac:dyDescent="0.2">
      <c r="B30" s="88" t="s">
        <v>22</v>
      </c>
      <c r="C30" s="41" t="s">
        <v>91</v>
      </c>
      <c r="D30" s="9"/>
      <c r="E30" s="9"/>
      <c r="F30" s="9"/>
    </row>
    <row r="31" spans="2:8" ht="20.45" customHeight="1" x14ac:dyDescent="0.2">
      <c r="B31" s="88" t="s">
        <v>23</v>
      </c>
      <c r="C31" s="41" t="s">
        <v>92</v>
      </c>
      <c r="D31" s="9"/>
      <c r="E31" s="9"/>
      <c r="F31" s="9"/>
    </row>
    <row r="32" spans="2:8" ht="20.45" customHeight="1" x14ac:dyDescent="0.2">
      <c r="B32" s="88" t="s">
        <v>24</v>
      </c>
      <c r="C32" s="41" t="s">
        <v>93</v>
      </c>
      <c r="D32" s="9"/>
      <c r="E32" s="9"/>
      <c r="F32" s="9"/>
    </row>
    <row r="33" spans="2:7" ht="20.45" customHeight="1" x14ac:dyDescent="0.2">
      <c r="B33" s="88" t="s">
        <v>25</v>
      </c>
      <c r="C33" s="41" t="s">
        <v>94</v>
      </c>
      <c r="D33" s="9"/>
      <c r="E33" s="9"/>
      <c r="F33" s="9"/>
    </row>
    <row r="34" spans="2:7" ht="20.45" customHeight="1" x14ac:dyDescent="0.2">
      <c r="B34" s="88" t="s">
        <v>26</v>
      </c>
      <c r="C34" s="41" t="s">
        <v>95</v>
      </c>
      <c r="D34" s="9"/>
      <c r="E34" s="9"/>
      <c r="F34" s="9"/>
    </row>
    <row r="35" spans="2:7" ht="20.45" customHeight="1" x14ac:dyDescent="0.2">
      <c r="B35" s="88" t="s">
        <v>27</v>
      </c>
      <c r="C35" s="41" t="s">
        <v>96</v>
      </c>
      <c r="D35" s="9"/>
      <c r="E35" s="9"/>
      <c r="F35" s="9"/>
    </row>
    <row r="36" spans="2:7" ht="20.45" customHeight="1" x14ac:dyDescent="0.2">
      <c r="B36" s="88" t="s">
        <v>28</v>
      </c>
      <c r="C36" s="41" t="s">
        <v>97</v>
      </c>
      <c r="D36" s="9"/>
      <c r="E36" s="9"/>
      <c r="F36" s="9"/>
    </row>
    <row r="37" spans="2:7" ht="20.45" customHeight="1" x14ac:dyDescent="0.2">
      <c r="B37" s="88" t="s">
        <v>29</v>
      </c>
      <c r="C37" s="41" t="s">
        <v>98</v>
      </c>
      <c r="D37" s="9"/>
      <c r="E37" s="9"/>
      <c r="F37" s="9"/>
    </row>
    <row r="38" spans="2:7" ht="20.45" customHeight="1" x14ac:dyDescent="0.2">
      <c r="B38" s="88" t="s">
        <v>30</v>
      </c>
      <c r="C38" s="41" t="s">
        <v>99</v>
      </c>
      <c r="D38" s="9"/>
      <c r="E38" s="9"/>
      <c r="F38" s="9"/>
    </row>
    <row r="39" spans="2:7" ht="20.45" customHeight="1" x14ac:dyDescent="0.2">
      <c r="B39" s="88" t="s">
        <v>31</v>
      </c>
      <c r="C39" s="41" t="s">
        <v>100</v>
      </c>
      <c r="D39" s="9"/>
      <c r="E39" s="9"/>
      <c r="F39" s="9"/>
    </row>
    <row r="40" spans="2:7" ht="20.45" customHeight="1" x14ac:dyDescent="0.2">
      <c r="B40" s="88" t="s">
        <v>125</v>
      </c>
      <c r="C40" s="41" t="s">
        <v>126</v>
      </c>
      <c r="D40" s="9"/>
      <c r="E40" s="9"/>
      <c r="F40" s="9"/>
    </row>
    <row r="41" spans="2:7" ht="15" customHeight="1" x14ac:dyDescent="0.2">
      <c r="B41" s="8"/>
      <c r="C41" s="8"/>
      <c r="D41" s="8"/>
      <c r="E41" s="8"/>
      <c r="F41" s="8"/>
      <c r="G41" s="8"/>
    </row>
    <row r="48" spans="2:7" x14ac:dyDescent="0.2">
      <c r="F48" s="9"/>
      <c r="G48" s="9"/>
    </row>
    <row r="49" spans="3:13" x14ac:dyDescent="0.2">
      <c r="C49" s="10"/>
      <c r="D49" s="10"/>
      <c r="E49" s="10"/>
      <c r="F49" s="10"/>
      <c r="G49" s="9"/>
    </row>
    <row r="50" spans="3:13" x14ac:dyDescent="0.2">
      <c r="C50" s="10"/>
      <c r="D50" s="10"/>
      <c r="E50" s="10"/>
      <c r="F50" s="10"/>
      <c r="G50" s="9"/>
    </row>
    <row r="51" spans="3:13" x14ac:dyDescent="0.2">
      <c r="C51" s="11"/>
      <c r="D51" s="11"/>
      <c r="E51" s="11"/>
      <c r="F51" s="11"/>
      <c r="G51" s="11"/>
      <c r="H51" s="11"/>
      <c r="I51" s="11"/>
      <c r="J51" s="11"/>
      <c r="K51" s="11"/>
      <c r="L51" s="11"/>
      <c r="M51" s="11"/>
    </row>
  </sheetData>
  <mergeCells count="4">
    <mergeCell ref="A7:E7"/>
    <mergeCell ref="C4:I5"/>
    <mergeCell ref="B10:I10"/>
    <mergeCell ref="C20:H20"/>
  </mergeCells>
  <hyperlinks>
    <hyperlink ref="B22" location="Nacional!A1" display="Nacional" xr:uid="{00000000-0004-0000-0000-000000000000}"/>
    <hyperlink ref="B23" location="XV!A1" display="XV" xr:uid="{00000000-0004-0000-0000-000001000000}"/>
    <hyperlink ref="B24" location="I!A1" display="I" xr:uid="{00000000-0004-0000-0000-000002000000}"/>
    <hyperlink ref="B25" location="II!A1" display="II" xr:uid="{00000000-0004-0000-0000-000003000000}"/>
    <hyperlink ref="B26" location="III!A1" display="III" xr:uid="{00000000-0004-0000-0000-000004000000}"/>
    <hyperlink ref="B27" location="IV!A1" display="IV" xr:uid="{00000000-0004-0000-0000-000005000000}"/>
    <hyperlink ref="B28" location="V!A1" display="V" xr:uid="{00000000-0004-0000-0000-000006000000}"/>
    <hyperlink ref="B29" location="VI!A1" display="VI" xr:uid="{00000000-0004-0000-0000-000007000000}"/>
    <hyperlink ref="B30" location="VII!A1" display="VII" xr:uid="{00000000-0004-0000-0000-000008000000}"/>
    <hyperlink ref="B31" location="XVI!A1" display="XVI" xr:uid="{00000000-0004-0000-0000-000009000000}"/>
    <hyperlink ref="B32" location="VIII!A1" display="VIII" xr:uid="{00000000-0004-0000-0000-00000A000000}"/>
    <hyperlink ref="B33" location="IX!A1" display="IX" xr:uid="{00000000-0004-0000-0000-00000B000000}"/>
    <hyperlink ref="B34" location="XIV!A1" display="XIV" xr:uid="{00000000-0004-0000-0000-00000C000000}"/>
    <hyperlink ref="B35" location="X!A1" display="X" xr:uid="{00000000-0004-0000-0000-00000D000000}"/>
    <hyperlink ref="B36" location="XI!A1" display="XI" xr:uid="{00000000-0004-0000-0000-00000E000000}"/>
    <hyperlink ref="B37" location="XII!A1" display="XII" xr:uid="{00000000-0004-0000-0000-00000F000000}"/>
    <hyperlink ref="B38" location="RM!A1" display="RM" xr:uid="{00000000-0004-0000-0000-000010000000}"/>
    <hyperlink ref="B39" location="SI!A1" display="SI" xr:uid="{00000000-0004-0000-0000-000011000000}"/>
    <hyperlink ref="B40" location="'Ficha Metadatos'!A1" display="Ficha Metadatos" xr:uid="{00000000-0004-0000-0000-000012000000}"/>
  </hyperlinks>
  <printOptions horizontalCentered="1"/>
  <pageMargins left="0.31496062992125984" right="0.31496062992125984" top="0.74803149606299213" bottom="0.74803149606299213" header="0.31496062992125984" footer="0.31496062992125984"/>
  <pageSetup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67</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11</v>
      </c>
      <c r="E8" s="53">
        <v>0.152778</v>
      </c>
      <c r="F8" s="44">
        <v>79199.598178</v>
      </c>
      <c r="G8" s="66">
        <v>0.18181800000000001</v>
      </c>
      <c r="H8" s="43">
        <v>6</v>
      </c>
      <c r="I8" s="44">
        <v>94041.478222999998</v>
      </c>
      <c r="J8" s="74">
        <v>0.33333299999999999</v>
      </c>
      <c r="K8" s="44">
        <v>5</v>
      </c>
      <c r="L8" s="44">
        <v>61389.342125000003</v>
      </c>
      <c r="M8" s="66">
        <v>0</v>
      </c>
      <c r="N8" s="43">
        <v>0</v>
      </c>
      <c r="O8" s="44">
        <v>0</v>
      </c>
      <c r="P8" s="74">
        <v>0</v>
      </c>
    </row>
    <row r="9" spans="1:16" ht="15" customHeight="1" x14ac:dyDescent="0.2">
      <c r="A9" s="111"/>
      <c r="B9" s="114"/>
      <c r="C9" s="84" t="s">
        <v>47</v>
      </c>
      <c r="D9" s="44">
        <v>49</v>
      </c>
      <c r="E9" s="53">
        <v>0.19367599999999999</v>
      </c>
      <c r="F9" s="44">
        <v>117248.788938</v>
      </c>
      <c r="G9" s="66">
        <v>8.1632999999999997E-2</v>
      </c>
      <c r="H9" s="43">
        <v>10</v>
      </c>
      <c r="I9" s="44">
        <v>117891.334045</v>
      </c>
      <c r="J9" s="74">
        <v>0.2</v>
      </c>
      <c r="K9" s="44">
        <v>39</v>
      </c>
      <c r="L9" s="44">
        <v>117084.033782</v>
      </c>
      <c r="M9" s="66">
        <v>5.1282000000000001E-2</v>
      </c>
      <c r="N9" s="43">
        <v>0</v>
      </c>
      <c r="O9" s="44">
        <v>0</v>
      </c>
      <c r="P9" s="74">
        <v>0</v>
      </c>
    </row>
    <row r="10" spans="1:16" ht="15" customHeight="1" x14ac:dyDescent="0.2">
      <c r="A10" s="111"/>
      <c r="B10" s="114"/>
      <c r="C10" s="84" t="s">
        <v>48</v>
      </c>
      <c r="D10" s="44">
        <v>260</v>
      </c>
      <c r="E10" s="53">
        <v>0.13807800000000001</v>
      </c>
      <c r="F10" s="44">
        <v>147936.343223</v>
      </c>
      <c r="G10" s="66">
        <v>0.130769</v>
      </c>
      <c r="H10" s="43">
        <v>91</v>
      </c>
      <c r="I10" s="44">
        <v>153093.52304500001</v>
      </c>
      <c r="J10" s="74">
        <v>0.16483500000000001</v>
      </c>
      <c r="K10" s="44">
        <v>169</v>
      </c>
      <c r="L10" s="44">
        <v>145159.400242</v>
      </c>
      <c r="M10" s="66">
        <v>0.112426</v>
      </c>
      <c r="N10" s="43">
        <v>0</v>
      </c>
      <c r="O10" s="44">
        <v>0</v>
      </c>
      <c r="P10" s="74">
        <v>0</v>
      </c>
    </row>
    <row r="11" spans="1:16" ht="15" customHeight="1" x14ac:dyDescent="0.2">
      <c r="A11" s="111"/>
      <c r="B11" s="114"/>
      <c r="C11" s="84" t="s">
        <v>49</v>
      </c>
      <c r="D11" s="44">
        <v>646</v>
      </c>
      <c r="E11" s="53">
        <v>0.12111</v>
      </c>
      <c r="F11" s="44">
        <v>171806.47702300001</v>
      </c>
      <c r="G11" s="66">
        <v>0.31888499999999997</v>
      </c>
      <c r="H11" s="43">
        <v>243</v>
      </c>
      <c r="I11" s="44">
        <v>188632.43419</v>
      </c>
      <c r="J11" s="74">
        <v>0.51851899999999995</v>
      </c>
      <c r="K11" s="44">
        <v>403</v>
      </c>
      <c r="L11" s="44">
        <v>161660.800617</v>
      </c>
      <c r="M11" s="66">
        <v>0.19851099999999999</v>
      </c>
      <c r="N11" s="43">
        <v>0</v>
      </c>
      <c r="O11" s="44">
        <v>0</v>
      </c>
      <c r="P11" s="74">
        <v>0</v>
      </c>
    </row>
    <row r="12" spans="1:16" ht="15" customHeight="1" x14ac:dyDescent="0.2">
      <c r="A12" s="111"/>
      <c r="B12" s="114"/>
      <c r="C12" s="84" t="s">
        <v>50</v>
      </c>
      <c r="D12" s="44">
        <v>749</v>
      </c>
      <c r="E12" s="53">
        <v>9.1800000000000007E-2</v>
      </c>
      <c r="F12" s="44">
        <v>203021.26392999999</v>
      </c>
      <c r="G12" s="66">
        <v>0.51802400000000004</v>
      </c>
      <c r="H12" s="43">
        <v>281</v>
      </c>
      <c r="I12" s="44">
        <v>223444.86021899999</v>
      </c>
      <c r="J12" s="74">
        <v>0.70818499999999995</v>
      </c>
      <c r="K12" s="44">
        <v>468</v>
      </c>
      <c r="L12" s="44">
        <v>190758.37812400001</v>
      </c>
      <c r="M12" s="66">
        <v>0.40384599999999998</v>
      </c>
      <c r="N12" s="43">
        <v>0</v>
      </c>
      <c r="O12" s="44">
        <v>0</v>
      </c>
      <c r="P12" s="74">
        <v>0</v>
      </c>
    </row>
    <row r="13" spans="1:16" ht="15" customHeight="1" x14ac:dyDescent="0.2">
      <c r="A13" s="111"/>
      <c r="B13" s="114"/>
      <c r="C13" s="84" t="s">
        <v>51</v>
      </c>
      <c r="D13" s="44">
        <v>578</v>
      </c>
      <c r="E13" s="53">
        <v>7.7552999999999997E-2</v>
      </c>
      <c r="F13" s="44">
        <v>226341.384085</v>
      </c>
      <c r="G13" s="66">
        <v>0.749135</v>
      </c>
      <c r="H13" s="43">
        <v>192</v>
      </c>
      <c r="I13" s="44">
        <v>234571.26205799999</v>
      </c>
      <c r="J13" s="74">
        <v>0.80208299999999999</v>
      </c>
      <c r="K13" s="44">
        <v>386</v>
      </c>
      <c r="L13" s="44">
        <v>222247.766026</v>
      </c>
      <c r="M13" s="66">
        <v>0.72279800000000005</v>
      </c>
      <c r="N13" s="43">
        <v>0</v>
      </c>
      <c r="O13" s="44">
        <v>0</v>
      </c>
      <c r="P13" s="74">
        <v>0</v>
      </c>
    </row>
    <row r="14" spans="1:16" s="3" customFormat="1" ht="15" customHeight="1" x14ac:dyDescent="0.2">
      <c r="A14" s="111"/>
      <c r="B14" s="114"/>
      <c r="C14" s="84" t="s">
        <v>52</v>
      </c>
      <c r="D14" s="35">
        <v>426</v>
      </c>
      <c r="E14" s="55">
        <v>6.4380000000000007E-2</v>
      </c>
      <c r="F14" s="35">
        <v>236626.80524099999</v>
      </c>
      <c r="G14" s="68">
        <v>0.86385000000000001</v>
      </c>
      <c r="H14" s="43">
        <v>144</v>
      </c>
      <c r="I14" s="44">
        <v>231726.6716</v>
      </c>
      <c r="J14" s="74">
        <v>0.84027799999999997</v>
      </c>
      <c r="K14" s="35">
        <v>282</v>
      </c>
      <c r="L14" s="35">
        <v>239129.001143</v>
      </c>
      <c r="M14" s="68">
        <v>0.87588699999999997</v>
      </c>
      <c r="N14" s="43">
        <v>0</v>
      </c>
      <c r="O14" s="44">
        <v>0</v>
      </c>
      <c r="P14" s="74">
        <v>0</v>
      </c>
    </row>
    <row r="15" spans="1:16" ht="15" customHeight="1" x14ac:dyDescent="0.2">
      <c r="A15" s="111"/>
      <c r="B15" s="114"/>
      <c r="C15" s="84" t="s">
        <v>53</v>
      </c>
      <c r="D15" s="44">
        <v>306</v>
      </c>
      <c r="E15" s="53">
        <v>5.3533999999999998E-2</v>
      </c>
      <c r="F15" s="44">
        <v>229690.90903400001</v>
      </c>
      <c r="G15" s="66">
        <v>0.80065399999999998</v>
      </c>
      <c r="H15" s="43">
        <v>124</v>
      </c>
      <c r="I15" s="44">
        <v>209807.42705</v>
      </c>
      <c r="J15" s="74">
        <v>0.70161300000000004</v>
      </c>
      <c r="K15" s="44">
        <v>182</v>
      </c>
      <c r="L15" s="44">
        <v>243237.89676</v>
      </c>
      <c r="M15" s="66">
        <v>0.86813200000000001</v>
      </c>
      <c r="N15" s="43">
        <v>0</v>
      </c>
      <c r="O15" s="44">
        <v>0</v>
      </c>
      <c r="P15" s="74">
        <v>0</v>
      </c>
    </row>
    <row r="16" spans="1:16" ht="15" customHeight="1" x14ac:dyDescent="0.2">
      <c r="A16" s="111"/>
      <c r="B16" s="114"/>
      <c r="C16" s="84" t="s">
        <v>54</v>
      </c>
      <c r="D16" s="44">
        <v>257</v>
      </c>
      <c r="E16" s="53">
        <v>5.9216999999999999E-2</v>
      </c>
      <c r="F16" s="44">
        <v>225685.83778100001</v>
      </c>
      <c r="G16" s="66">
        <v>0.64202300000000001</v>
      </c>
      <c r="H16" s="43">
        <v>90</v>
      </c>
      <c r="I16" s="44">
        <v>193578.38224400001</v>
      </c>
      <c r="J16" s="74">
        <v>0.32222200000000001</v>
      </c>
      <c r="K16" s="44">
        <v>167</v>
      </c>
      <c r="L16" s="44">
        <v>242989.256933</v>
      </c>
      <c r="M16" s="66">
        <v>0.81437099999999996</v>
      </c>
      <c r="N16" s="43">
        <v>0</v>
      </c>
      <c r="O16" s="44">
        <v>0</v>
      </c>
      <c r="P16" s="74">
        <v>0</v>
      </c>
    </row>
    <row r="17" spans="1:16" ht="15" customHeight="1" x14ac:dyDescent="0.2">
      <c r="A17" s="111"/>
      <c r="B17" s="114"/>
      <c r="C17" s="84" t="s">
        <v>55</v>
      </c>
      <c r="D17" s="44">
        <v>281</v>
      </c>
      <c r="E17" s="53">
        <v>7.2236999999999996E-2</v>
      </c>
      <c r="F17" s="44">
        <v>235352.915068</v>
      </c>
      <c r="G17" s="66">
        <v>0.58718899999999996</v>
      </c>
      <c r="H17" s="43">
        <v>116</v>
      </c>
      <c r="I17" s="44">
        <v>205601.58474399999</v>
      </c>
      <c r="J17" s="74">
        <v>0.275862</v>
      </c>
      <c r="K17" s="44">
        <v>165</v>
      </c>
      <c r="L17" s="44">
        <v>256269.00184000001</v>
      </c>
      <c r="M17" s="66">
        <v>0.80606100000000003</v>
      </c>
      <c r="N17" s="43">
        <v>0</v>
      </c>
      <c r="O17" s="44">
        <v>0</v>
      </c>
      <c r="P17" s="74">
        <v>0</v>
      </c>
    </row>
    <row r="18" spans="1:16" s="3" customFormat="1" ht="15" customHeight="1" x14ac:dyDescent="0.2">
      <c r="A18" s="111"/>
      <c r="B18" s="114"/>
      <c r="C18" s="84" t="s">
        <v>56</v>
      </c>
      <c r="D18" s="35">
        <v>490</v>
      </c>
      <c r="E18" s="55">
        <v>4.4835E-2</v>
      </c>
      <c r="F18" s="35">
        <v>217545.31261299999</v>
      </c>
      <c r="G18" s="68">
        <v>0.42244900000000002</v>
      </c>
      <c r="H18" s="43">
        <v>145</v>
      </c>
      <c r="I18" s="44">
        <v>179584.48370700001</v>
      </c>
      <c r="J18" s="74">
        <v>4.1378999999999999E-2</v>
      </c>
      <c r="K18" s="35">
        <v>345</v>
      </c>
      <c r="L18" s="35">
        <v>233499.86389199999</v>
      </c>
      <c r="M18" s="68">
        <v>0.58260900000000004</v>
      </c>
      <c r="N18" s="43">
        <v>0</v>
      </c>
      <c r="O18" s="44">
        <v>0</v>
      </c>
      <c r="P18" s="74">
        <v>0</v>
      </c>
    </row>
    <row r="19" spans="1:16" s="3" customFormat="1" ht="15" customHeight="1" x14ac:dyDescent="0.2">
      <c r="A19" s="112"/>
      <c r="B19" s="115"/>
      <c r="C19" s="85" t="s">
        <v>9</v>
      </c>
      <c r="D19" s="46">
        <v>4053</v>
      </c>
      <c r="E19" s="54">
        <v>7.4167999999999998E-2</v>
      </c>
      <c r="F19" s="46">
        <v>207445.38271400001</v>
      </c>
      <c r="G19" s="67">
        <v>0.54700199999999999</v>
      </c>
      <c r="H19" s="87">
        <v>1442</v>
      </c>
      <c r="I19" s="46">
        <v>205294.30817400001</v>
      </c>
      <c r="J19" s="75">
        <v>0.53606100000000001</v>
      </c>
      <c r="K19" s="46">
        <v>2611</v>
      </c>
      <c r="L19" s="46">
        <v>208633.375623</v>
      </c>
      <c r="M19" s="67">
        <v>0.55304500000000001</v>
      </c>
      <c r="N19" s="87">
        <v>0</v>
      </c>
      <c r="O19" s="46">
        <v>0</v>
      </c>
      <c r="P19" s="75">
        <v>0</v>
      </c>
    </row>
    <row r="20" spans="1:16" ht="15" customHeight="1" x14ac:dyDescent="0.2">
      <c r="A20" s="110">
        <v>2</v>
      </c>
      <c r="B20" s="113" t="s">
        <v>57</v>
      </c>
      <c r="C20" s="84" t="s">
        <v>46</v>
      </c>
      <c r="D20" s="44">
        <v>22</v>
      </c>
      <c r="E20" s="53">
        <v>0.30555599999999999</v>
      </c>
      <c r="F20" s="44">
        <v>81485.636364000005</v>
      </c>
      <c r="G20" s="66">
        <v>0.13636400000000001</v>
      </c>
      <c r="H20" s="43">
        <v>7</v>
      </c>
      <c r="I20" s="44">
        <v>75221.142856999999</v>
      </c>
      <c r="J20" s="74">
        <v>0</v>
      </c>
      <c r="K20" s="44">
        <v>15</v>
      </c>
      <c r="L20" s="44">
        <v>84409.066667000006</v>
      </c>
      <c r="M20" s="66">
        <v>0.2</v>
      </c>
      <c r="N20" s="43">
        <v>0</v>
      </c>
      <c r="O20" s="44">
        <v>0</v>
      </c>
      <c r="P20" s="74">
        <v>0</v>
      </c>
    </row>
    <row r="21" spans="1:16" ht="15" customHeight="1" x14ac:dyDescent="0.2">
      <c r="A21" s="111"/>
      <c r="B21" s="114"/>
      <c r="C21" s="84" t="s">
        <v>47</v>
      </c>
      <c r="D21" s="44">
        <v>118</v>
      </c>
      <c r="E21" s="53">
        <v>0.46640300000000001</v>
      </c>
      <c r="F21" s="44">
        <v>127531.076271</v>
      </c>
      <c r="G21" s="66">
        <v>5.9322E-2</v>
      </c>
      <c r="H21" s="43">
        <v>35</v>
      </c>
      <c r="I21" s="44">
        <v>113904.971429</v>
      </c>
      <c r="J21" s="74">
        <v>2.8570999999999999E-2</v>
      </c>
      <c r="K21" s="44">
        <v>83</v>
      </c>
      <c r="L21" s="44">
        <v>133277.02409600001</v>
      </c>
      <c r="M21" s="66">
        <v>7.2289000000000006E-2</v>
      </c>
      <c r="N21" s="43">
        <v>0</v>
      </c>
      <c r="O21" s="44">
        <v>0</v>
      </c>
      <c r="P21" s="74">
        <v>0</v>
      </c>
    </row>
    <row r="22" spans="1:16" ht="15" customHeight="1" x14ac:dyDescent="0.2">
      <c r="A22" s="111"/>
      <c r="B22" s="114"/>
      <c r="C22" s="84" t="s">
        <v>48</v>
      </c>
      <c r="D22" s="44">
        <v>557</v>
      </c>
      <c r="E22" s="53">
        <v>0.29580499999999998</v>
      </c>
      <c r="F22" s="44">
        <v>160759.335727</v>
      </c>
      <c r="G22" s="66">
        <v>8.4380999999999998E-2</v>
      </c>
      <c r="H22" s="43">
        <v>235</v>
      </c>
      <c r="I22" s="44">
        <v>163957.73191500001</v>
      </c>
      <c r="J22" s="74">
        <v>8.0851000000000006E-2</v>
      </c>
      <c r="K22" s="44">
        <v>322</v>
      </c>
      <c r="L22" s="44">
        <v>158425.102484</v>
      </c>
      <c r="M22" s="66">
        <v>8.6957000000000007E-2</v>
      </c>
      <c r="N22" s="43">
        <v>0</v>
      </c>
      <c r="O22" s="44">
        <v>0</v>
      </c>
      <c r="P22" s="74">
        <v>0</v>
      </c>
    </row>
    <row r="23" spans="1:16" ht="15" customHeight="1" x14ac:dyDescent="0.2">
      <c r="A23" s="111"/>
      <c r="B23" s="114"/>
      <c r="C23" s="84" t="s">
        <v>49</v>
      </c>
      <c r="D23" s="44">
        <v>559</v>
      </c>
      <c r="E23" s="53">
        <v>0.104799</v>
      </c>
      <c r="F23" s="44">
        <v>168914.84078699999</v>
      </c>
      <c r="G23" s="66">
        <v>0.22361400000000001</v>
      </c>
      <c r="H23" s="43">
        <v>217</v>
      </c>
      <c r="I23" s="44">
        <v>178083.640553</v>
      </c>
      <c r="J23" s="74">
        <v>0.26728099999999999</v>
      </c>
      <c r="K23" s="44">
        <v>342</v>
      </c>
      <c r="L23" s="44">
        <v>163097.21052600001</v>
      </c>
      <c r="M23" s="66">
        <v>0.195906</v>
      </c>
      <c r="N23" s="43">
        <v>0</v>
      </c>
      <c r="O23" s="44">
        <v>0</v>
      </c>
      <c r="P23" s="74">
        <v>0</v>
      </c>
    </row>
    <row r="24" spans="1:16" ht="15" customHeight="1" x14ac:dyDescent="0.2">
      <c r="A24" s="111"/>
      <c r="B24" s="114"/>
      <c r="C24" s="84" t="s">
        <v>50</v>
      </c>
      <c r="D24" s="44">
        <v>388</v>
      </c>
      <c r="E24" s="53">
        <v>4.7555E-2</v>
      </c>
      <c r="F24" s="44">
        <v>198355.84278400001</v>
      </c>
      <c r="G24" s="66">
        <v>0.41752600000000001</v>
      </c>
      <c r="H24" s="43">
        <v>147</v>
      </c>
      <c r="I24" s="44">
        <v>207598.360544</v>
      </c>
      <c r="J24" s="74">
        <v>0.45578200000000002</v>
      </c>
      <c r="K24" s="44">
        <v>241</v>
      </c>
      <c r="L24" s="44">
        <v>192718.29045599999</v>
      </c>
      <c r="M24" s="66">
        <v>0.39419100000000001</v>
      </c>
      <c r="N24" s="43">
        <v>0</v>
      </c>
      <c r="O24" s="44">
        <v>0</v>
      </c>
      <c r="P24" s="74">
        <v>0</v>
      </c>
    </row>
    <row r="25" spans="1:16" ht="15" customHeight="1" x14ac:dyDescent="0.2">
      <c r="A25" s="111"/>
      <c r="B25" s="114"/>
      <c r="C25" s="84" t="s">
        <v>51</v>
      </c>
      <c r="D25" s="44">
        <v>263</v>
      </c>
      <c r="E25" s="53">
        <v>3.5288E-2</v>
      </c>
      <c r="F25" s="44">
        <v>204621.13688199999</v>
      </c>
      <c r="G25" s="66">
        <v>0.43726199999999998</v>
      </c>
      <c r="H25" s="43">
        <v>99</v>
      </c>
      <c r="I25" s="44">
        <v>217929.30303000001</v>
      </c>
      <c r="J25" s="74">
        <v>0.51515200000000005</v>
      </c>
      <c r="K25" s="44">
        <v>164</v>
      </c>
      <c r="L25" s="44">
        <v>196587.54878000001</v>
      </c>
      <c r="M25" s="66">
        <v>0.39024399999999998</v>
      </c>
      <c r="N25" s="43">
        <v>0</v>
      </c>
      <c r="O25" s="44">
        <v>0</v>
      </c>
      <c r="P25" s="74">
        <v>0</v>
      </c>
    </row>
    <row r="26" spans="1:16" s="3" customFormat="1" ht="15" customHeight="1" x14ac:dyDescent="0.2">
      <c r="A26" s="111"/>
      <c r="B26" s="114"/>
      <c r="C26" s="84" t="s">
        <v>52</v>
      </c>
      <c r="D26" s="35">
        <v>195</v>
      </c>
      <c r="E26" s="55">
        <v>2.947E-2</v>
      </c>
      <c r="F26" s="35">
        <v>222748.328205</v>
      </c>
      <c r="G26" s="68">
        <v>0.52820500000000004</v>
      </c>
      <c r="H26" s="43">
        <v>77</v>
      </c>
      <c r="I26" s="44">
        <v>213952.24675300001</v>
      </c>
      <c r="J26" s="74">
        <v>0.41558400000000001</v>
      </c>
      <c r="K26" s="35">
        <v>118</v>
      </c>
      <c r="L26" s="35">
        <v>228488.14406799999</v>
      </c>
      <c r="M26" s="68">
        <v>0.60169499999999998</v>
      </c>
      <c r="N26" s="43">
        <v>0</v>
      </c>
      <c r="O26" s="44">
        <v>0</v>
      </c>
      <c r="P26" s="74">
        <v>0</v>
      </c>
    </row>
    <row r="27" spans="1:16" ht="15" customHeight="1" x14ac:dyDescent="0.2">
      <c r="A27" s="111"/>
      <c r="B27" s="114"/>
      <c r="C27" s="84" t="s">
        <v>53</v>
      </c>
      <c r="D27" s="44">
        <v>134</v>
      </c>
      <c r="E27" s="53">
        <v>2.3442999999999999E-2</v>
      </c>
      <c r="F27" s="44">
        <v>206371.16417900001</v>
      </c>
      <c r="G27" s="66">
        <v>0.46268700000000001</v>
      </c>
      <c r="H27" s="43">
        <v>53</v>
      </c>
      <c r="I27" s="44">
        <v>186646.207547</v>
      </c>
      <c r="J27" s="74">
        <v>0.22641500000000001</v>
      </c>
      <c r="K27" s="44">
        <v>81</v>
      </c>
      <c r="L27" s="44">
        <v>219277.61728400001</v>
      </c>
      <c r="M27" s="66">
        <v>0.61728400000000005</v>
      </c>
      <c r="N27" s="43">
        <v>0</v>
      </c>
      <c r="O27" s="44">
        <v>0</v>
      </c>
      <c r="P27" s="74">
        <v>0</v>
      </c>
    </row>
    <row r="28" spans="1:16" ht="15" customHeight="1" x14ac:dyDescent="0.2">
      <c r="A28" s="111"/>
      <c r="B28" s="114"/>
      <c r="C28" s="84" t="s">
        <v>54</v>
      </c>
      <c r="D28" s="44">
        <v>52</v>
      </c>
      <c r="E28" s="53">
        <v>1.1982E-2</v>
      </c>
      <c r="F28" s="44">
        <v>206577.42307700001</v>
      </c>
      <c r="G28" s="66">
        <v>0.269231</v>
      </c>
      <c r="H28" s="43">
        <v>21</v>
      </c>
      <c r="I28" s="44">
        <v>190356.428571</v>
      </c>
      <c r="J28" s="74">
        <v>0.238095</v>
      </c>
      <c r="K28" s="44">
        <v>31</v>
      </c>
      <c r="L28" s="44">
        <v>217565.83871000001</v>
      </c>
      <c r="M28" s="66">
        <v>0.290323</v>
      </c>
      <c r="N28" s="43">
        <v>0</v>
      </c>
      <c r="O28" s="44">
        <v>0</v>
      </c>
      <c r="P28" s="74">
        <v>0</v>
      </c>
    </row>
    <row r="29" spans="1:16" ht="15" customHeight="1" x14ac:dyDescent="0.2">
      <c r="A29" s="111"/>
      <c r="B29" s="114"/>
      <c r="C29" s="84" t="s">
        <v>55</v>
      </c>
      <c r="D29" s="44">
        <v>26</v>
      </c>
      <c r="E29" s="53">
        <v>6.6839999999999998E-3</v>
      </c>
      <c r="F29" s="44">
        <v>203944.42307700001</v>
      </c>
      <c r="G29" s="66">
        <v>0.115385</v>
      </c>
      <c r="H29" s="43">
        <v>19</v>
      </c>
      <c r="I29" s="44">
        <v>190841.21052600001</v>
      </c>
      <c r="J29" s="74">
        <v>0.105263</v>
      </c>
      <c r="K29" s="44">
        <v>7</v>
      </c>
      <c r="L29" s="44">
        <v>239510.285714</v>
      </c>
      <c r="M29" s="66">
        <v>0.14285700000000001</v>
      </c>
      <c r="N29" s="43">
        <v>0</v>
      </c>
      <c r="O29" s="44">
        <v>0</v>
      </c>
      <c r="P29" s="74">
        <v>0</v>
      </c>
    </row>
    <row r="30" spans="1:16" s="3" customFormat="1" ht="15" customHeight="1" x14ac:dyDescent="0.2">
      <c r="A30" s="111"/>
      <c r="B30" s="114"/>
      <c r="C30" s="84" t="s">
        <v>56</v>
      </c>
      <c r="D30" s="35">
        <v>97</v>
      </c>
      <c r="E30" s="55">
        <v>8.8749999999999992E-3</v>
      </c>
      <c r="F30" s="35">
        <v>124489.061856</v>
      </c>
      <c r="G30" s="68">
        <v>2.0618999999999998E-2</v>
      </c>
      <c r="H30" s="43">
        <v>88</v>
      </c>
      <c r="I30" s="44">
        <v>114954.931818</v>
      </c>
      <c r="J30" s="74">
        <v>0</v>
      </c>
      <c r="K30" s="35">
        <v>9</v>
      </c>
      <c r="L30" s="35">
        <v>217711.66666700001</v>
      </c>
      <c r="M30" s="68">
        <v>0.222222</v>
      </c>
      <c r="N30" s="43">
        <v>0</v>
      </c>
      <c r="O30" s="44">
        <v>0</v>
      </c>
      <c r="P30" s="74">
        <v>0</v>
      </c>
    </row>
    <row r="31" spans="1:16" s="3" customFormat="1" ht="15" customHeight="1" x14ac:dyDescent="0.2">
      <c r="A31" s="112"/>
      <c r="B31" s="115"/>
      <c r="C31" s="85" t="s">
        <v>9</v>
      </c>
      <c r="D31" s="46">
        <v>2411</v>
      </c>
      <c r="E31" s="54">
        <v>4.4119999999999999E-2</v>
      </c>
      <c r="F31" s="46">
        <v>178678.88967199999</v>
      </c>
      <c r="G31" s="67">
        <v>0.26669399999999999</v>
      </c>
      <c r="H31" s="87">
        <v>998</v>
      </c>
      <c r="I31" s="46">
        <v>178241.95691400001</v>
      </c>
      <c r="J31" s="75">
        <v>0.24749499999999999</v>
      </c>
      <c r="K31" s="46">
        <v>1413</v>
      </c>
      <c r="L31" s="46">
        <v>178987.49469200001</v>
      </c>
      <c r="M31" s="67">
        <v>0.28025499999999998</v>
      </c>
      <c r="N31" s="87">
        <v>0</v>
      </c>
      <c r="O31" s="46">
        <v>0</v>
      </c>
      <c r="P31" s="75">
        <v>0</v>
      </c>
    </row>
    <row r="32" spans="1:16" ht="15" customHeight="1" x14ac:dyDescent="0.2">
      <c r="A32" s="110">
        <v>3</v>
      </c>
      <c r="B32" s="113" t="s">
        <v>58</v>
      </c>
      <c r="C32" s="84" t="s">
        <v>46</v>
      </c>
      <c r="D32" s="44">
        <v>11</v>
      </c>
      <c r="E32" s="44">
        <v>0</v>
      </c>
      <c r="F32" s="44">
        <v>2286.0381860000002</v>
      </c>
      <c r="G32" s="66">
        <v>-4.5455000000000002E-2</v>
      </c>
      <c r="H32" s="43">
        <v>1</v>
      </c>
      <c r="I32" s="44">
        <v>-18820.335364999999</v>
      </c>
      <c r="J32" s="74">
        <v>-0.33333299999999999</v>
      </c>
      <c r="K32" s="44">
        <v>10</v>
      </c>
      <c r="L32" s="44">
        <v>23019.724542</v>
      </c>
      <c r="M32" s="66">
        <v>0.2</v>
      </c>
      <c r="N32" s="43">
        <v>0</v>
      </c>
      <c r="O32" s="44">
        <v>0</v>
      </c>
      <c r="P32" s="74">
        <v>0</v>
      </c>
    </row>
    <row r="33" spans="1:16" ht="15" customHeight="1" x14ac:dyDescent="0.2">
      <c r="A33" s="111"/>
      <c r="B33" s="114"/>
      <c r="C33" s="84" t="s">
        <v>47</v>
      </c>
      <c r="D33" s="44">
        <v>69</v>
      </c>
      <c r="E33" s="44">
        <v>0</v>
      </c>
      <c r="F33" s="44">
        <v>10282.287333</v>
      </c>
      <c r="G33" s="66">
        <v>-2.2311000000000001E-2</v>
      </c>
      <c r="H33" s="43">
        <v>25</v>
      </c>
      <c r="I33" s="44">
        <v>-3986.3626169999998</v>
      </c>
      <c r="J33" s="74">
        <v>-0.171429</v>
      </c>
      <c r="K33" s="44">
        <v>44</v>
      </c>
      <c r="L33" s="44">
        <v>16192.990314000001</v>
      </c>
      <c r="M33" s="66">
        <v>2.1007000000000001E-2</v>
      </c>
      <c r="N33" s="43">
        <v>0</v>
      </c>
      <c r="O33" s="44">
        <v>0</v>
      </c>
      <c r="P33" s="74">
        <v>0</v>
      </c>
    </row>
    <row r="34" spans="1:16" ht="15" customHeight="1" x14ac:dyDescent="0.2">
      <c r="A34" s="111"/>
      <c r="B34" s="114"/>
      <c r="C34" s="84" t="s">
        <v>48</v>
      </c>
      <c r="D34" s="44">
        <v>297</v>
      </c>
      <c r="E34" s="44">
        <v>0</v>
      </c>
      <c r="F34" s="44">
        <v>12822.992504</v>
      </c>
      <c r="G34" s="66">
        <v>-4.6389E-2</v>
      </c>
      <c r="H34" s="43">
        <v>144</v>
      </c>
      <c r="I34" s="44">
        <v>10864.208869</v>
      </c>
      <c r="J34" s="74">
        <v>-8.3984000000000003E-2</v>
      </c>
      <c r="K34" s="44">
        <v>153</v>
      </c>
      <c r="L34" s="44">
        <v>13265.702243</v>
      </c>
      <c r="M34" s="66">
        <v>-2.547E-2</v>
      </c>
      <c r="N34" s="43">
        <v>0</v>
      </c>
      <c r="O34" s="44">
        <v>0</v>
      </c>
      <c r="P34" s="74">
        <v>0</v>
      </c>
    </row>
    <row r="35" spans="1:16" ht="15" customHeight="1" x14ac:dyDescent="0.2">
      <c r="A35" s="111"/>
      <c r="B35" s="114"/>
      <c r="C35" s="84" t="s">
        <v>49</v>
      </c>
      <c r="D35" s="44">
        <v>-87</v>
      </c>
      <c r="E35" s="44">
        <v>0</v>
      </c>
      <c r="F35" s="44">
        <v>-2891.6362359999998</v>
      </c>
      <c r="G35" s="66">
        <v>-9.5271999999999996E-2</v>
      </c>
      <c r="H35" s="43">
        <v>-26</v>
      </c>
      <c r="I35" s="44">
        <v>-10548.793637000001</v>
      </c>
      <c r="J35" s="74">
        <v>-0.25123699999999999</v>
      </c>
      <c r="K35" s="44">
        <v>-61</v>
      </c>
      <c r="L35" s="44">
        <v>1436.409909</v>
      </c>
      <c r="M35" s="66">
        <v>-2.6050000000000001E-3</v>
      </c>
      <c r="N35" s="43">
        <v>0</v>
      </c>
      <c r="O35" s="44">
        <v>0</v>
      </c>
      <c r="P35" s="74">
        <v>0</v>
      </c>
    </row>
    <row r="36" spans="1:16" ht="15" customHeight="1" x14ac:dyDescent="0.2">
      <c r="A36" s="111"/>
      <c r="B36" s="114"/>
      <c r="C36" s="84" t="s">
        <v>50</v>
      </c>
      <c r="D36" s="44">
        <v>-361</v>
      </c>
      <c r="E36" s="44">
        <v>0</v>
      </c>
      <c r="F36" s="44">
        <v>-4665.421147</v>
      </c>
      <c r="G36" s="66">
        <v>-0.100498</v>
      </c>
      <c r="H36" s="43">
        <v>-134</v>
      </c>
      <c r="I36" s="44">
        <v>-15846.499674999999</v>
      </c>
      <c r="J36" s="74">
        <v>-0.25240299999999999</v>
      </c>
      <c r="K36" s="44">
        <v>-227</v>
      </c>
      <c r="L36" s="44">
        <v>1959.9123320000001</v>
      </c>
      <c r="M36" s="66">
        <v>-9.6550000000000004E-3</v>
      </c>
      <c r="N36" s="43">
        <v>0</v>
      </c>
      <c r="O36" s="44">
        <v>0</v>
      </c>
      <c r="P36" s="74">
        <v>0</v>
      </c>
    </row>
    <row r="37" spans="1:16" ht="15" customHeight="1" x14ac:dyDescent="0.2">
      <c r="A37" s="111"/>
      <c r="B37" s="114"/>
      <c r="C37" s="84" t="s">
        <v>51</v>
      </c>
      <c r="D37" s="44">
        <v>-315</v>
      </c>
      <c r="E37" s="44">
        <v>0</v>
      </c>
      <c r="F37" s="44">
        <v>-21720.247202999999</v>
      </c>
      <c r="G37" s="66">
        <v>-0.31187300000000001</v>
      </c>
      <c r="H37" s="43">
        <v>-93</v>
      </c>
      <c r="I37" s="44">
        <v>-16641.959028000001</v>
      </c>
      <c r="J37" s="74">
        <v>-0.28693200000000002</v>
      </c>
      <c r="K37" s="44">
        <v>-222</v>
      </c>
      <c r="L37" s="44">
        <v>-25660.217246</v>
      </c>
      <c r="M37" s="66">
        <v>-0.33255400000000002</v>
      </c>
      <c r="N37" s="43">
        <v>0</v>
      </c>
      <c r="O37" s="44">
        <v>0</v>
      </c>
      <c r="P37" s="74">
        <v>0</v>
      </c>
    </row>
    <row r="38" spans="1:16" s="3" customFormat="1" ht="15" customHeight="1" x14ac:dyDescent="0.2">
      <c r="A38" s="111"/>
      <c r="B38" s="114"/>
      <c r="C38" s="84" t="s">
        <v>52</v>
      </c>
      <c r="D38" s="35">
        <v>-231</v>
      </c>
      <c r="E38" s="35">
        <v>0</v>
      </c>
      <c r="F38" s="35">
        <v>-13878.477036</v>
      </c>
      <c r="G38" s="68">
        <v>-0.33564500000000003</v>
      </c>
      <c r="H38" s="43">
        <v>-67</v>
      </c>
      <c r="I38" s="44">
        <v>-17774.424846999998</v>
      </c>
      <c r="J38" s="74">
        <v>-0.42469299999999999</v>
      </c>
      <c r="K38" s="35">
        <v>-164</v>
      </c>
      <c r="L38" s="35">
        <v>-10640.857075</v>
      </c>
      <c r="M38" s="68">
        <v>-0.27419199999999999</v>
      </c>
      <c r="N38" s="43">
        <v>0</v>
      </c>
      <c r="O38" s="44">
        <v>0</v>
      </c>
      <c r="P38" s="74">
        <v>0</v>
      </c>
    </row>
    <row r="39" spans="1:16" ht="15" customHeight="1" x14ac:dyDescent="0.2">
      <c r="A39" s="111"/>
      <c r="B39" s="114"/>
      <c r="C39" s="84" t="s">
        <v>53</v>
      </c>
      <c r="D39" s="44">
        <v>-172</v>
      </c>
      <c r="E39" s="44">
        <v>0</v>
      </c>
      <c r="F39" s="44">
        <v>-23319.744855000001</v>
      </c>
      <c r="G39" s="66">
        <v>-0.33796700000000002</v>
      </c>
      <c r="H39" s="43">
        <v>-71</v>
      </c>
      <c r="I39" s="44">
        <v>-23161.219503</v>
      </c>
      <c r="J39" s="74">
        <v>-0.47519800000000001</v>
      </c>
      <c r="K39" s="44">
        <v>-101</v>
      </c>
      <c r="L39" s="44">
        <v>-23960.279476</v>
      </c>
      <c r="M39" s="66">
        <v>-0.25084800000000002</v>
      </c>
      <c r="N39" s="43">
        <v>0</v>
      </c>
      <c r="O39" s="44">
        <v>0</v>
      </c>
      <c r="P39" s="74">
        <v>0</v>
      </c>
    </row>
    <row r="40" spans="1:16" ht="15" customHeight="1" x14ac:dyDescent="0.2">
      <c r="A40" s="111"/>
      <c r="B40" s="114"/>
      <c r="C40" s="84" t="s">
        <v>54</v>
      </c>
      <c r="D40" s="44">
        <v>-205</v>
      </c>
      <c r="E40" s="44">
        <v>0</v>
      </c>
      <c r="F40" s="44">
        <v>-19108.414703999999</v>
      </c>
      <c r="G40" s="66">
        <v>-0.37279299999999999</v>
      </c>
      <c r="H40" s="43">
        <v>-69</v>
      </c>
      <c r="I40" s="44">
        <v>-3221.9536720000001</v>
      </c>
      <c r="J40" s="74">
        <v>-8.4126999999999993E-2</v>
      </c>
      <c r="K40" s="44">
        <v>-136</v>
      </c>
      <c r="L40" s="44">
        <v>-25423.418223000001</v>
      </c>
      <c r="M40" s="66">
        <v>-0.52404899999999999</v>
      </c>
      <c r="N40" s="43">
        <v>0</v>
      </c>
      <c r="O40" s="44">
        <v>0</v>
      </c>
      <c r="P40" s="74">
        <v>0</v>
      </c>
    </row>
    <row r="41" spans="1:16" ht="15" customHeight="1" x14ac:dyDescent="0.2">
      <c r="A41" s="111"/>
      <c r="B41" s="114"/>
      <c r="C41" s="84" t="s">
        <v>55</v>
      </c>
      <c r="D41" s="44">
        <v>-255</v>
      </c>
      <c r="E41" s="44">
        <v>0</v>
      </c>
      <c r="F41" s="44">
        <v>-31408.491990999999</v>
      </c>
      <c r="G41" s="66">
        <v>-0.471804</v>
      </c>
      <c r="H41" s="43">
        <v>-97</v>
      </c>
      <c r="I41" s="44">
        <v>-14760.374218000001</v>
      </c>
      <c r="J41" s="74">
        <v>-0.170599</v>
      </c>
      <c r="K41" s="44">
        <v>-158</v>
      </c>
      <c r="L41" s="44">
        <v>-16758.716125999999</v>
      </c>
      <c r="M41" s="66">
        <v>-0.66320299999999999</v>
      </c>
      <c r="N41" s="43">
        <v>0</v>
      </c>
      <c r="O41" s="44">
        <v>0</v>
      </c>
      <c r="P41" s="74">
        <v>0</v>
      </c>
    </row>
    <row r="42" spans="1:16" s="3" customFormat="1" ht="15" customHeight="1" x14ac:dyDescent="0.2">
      <c r="A42" s="111"/>
      <c r="B42" s="114"/>
      <c r="C42" s="84" t="s">
        <v>56</v>
      </c>
      <c r="D42" s="35">
        <v>-393</v>
      </c>
      <c r="E42" s="35">
        <v>0</v>
      </c>
      <c r="F42" s="35">
        <v>-93056.250757000002</v>
      </c>
      <c r="G42" s="68">
        <v>-0.40183000000000002</v>
      </c>
      <c r="H42" s="43">
        <v>-57</v>
      </c>
      <c r="I42" s="44">
        <v>-64629.551888000002</v>
      </c>
      <c r="J42" s="74">
        <v>-4.1378999999999999E-2</v>
      </c>
      <c r="K42" s="35">
        <v>-336</v>
      </c>
      <c r="L42" s="35">
        <v>-15788.197226</v>
      </c>
      <c r="M42" s="68">
        <v>-0.36038599999999998</v>
      </c>
      <c r="N42" s="43">
        <v>0</v>
      </c>
      <c r="O42" s="44">
        <v>0</v>
      </c>
      <c r="P42" s="74">
        <v>0</v>
      </c>
    </row>
    <row r="43" spans="1:16" s="3" customFormat="1" ht="15" customHeight="1" x14ac:dyDescent="0.2">
      <c r="A43" s="112"/>
      <c r="B43" s="115"/>
      <c r="C43" s="85" t="s">
        <v>9</v>
      </c>
      <c r="D43" s="46">
        <v>-1642</v>
      </c>
      <c r="E43" s="46">
        <v>0</v>
      </c>
      <c r="F43" s="46">
        <v>-28766.493041000002</v>
      </c>
      <c r="G43" s="67">
        <v>-0.280308</v>
      </c>
      <c r="H43" s="87">
        <v>-444</v>
      </c>
      <c r="I43" s="46">
        <v>-27052.351259999999</v>
      </c>
      <c r="J43" s="75">
        <v>-0.28856599999999999</v>
      </c>
      <c r="K43" s="46">
        <v>-1198</v>
      </c>
      <c r="L43" s="46">
        <v>-29645.880931</v>
      </c>
      <c r="M43" s="67">
        <v>-0.27278999999999998</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6</v>
      </c>
      <c r="E45" s="53">
        <v>2.3715E-2</v>
      </c>
      <c r="F45" s="44">
        <v>129297.333333</v>
      </c>
      <c r="G45" s="66">
        <v>0</v>
      </c>
      <c r="H45" s="43">
        <v>0</v>
      </c>
      <c r="I45" s="44">
        <v>0</v>
      </c>
      <c r="J45" s="74">
        <v>0</v>
      </c>
      <c r="K45" s="44">
        <v>6</v>
      </c>
      <c r="L45" s="44">
        <v>129297.333333</v>
      </c>
      <c r="M45" s="66">
        <v>0</v>
      </c>
      <c r="N45" s="43">
        <v>0</v>
      </c>
      <c r="O45" s="44">
        <v>0</v>
      </c>
      <c r="P45" s="74">
        <v>0</v>
      </c>
    </row>
    <row r="46" spans="1:16" ht="15" customHeight="1" x14ac:dyDescent="0.2">
      <c r="A46" s="111"/>
      <c r="B46" s="114"/>
      <c r="C46" s="84" t="s">
        <v>48</v>
      </c>
      <c r="D46" s="44">
        <v>134</v>
      </c>
      <c r="E46" s="53">
        <v>7.1163000000000004E-2</v>
      </c>
      <c r="F46" s="44">
        <v>184071.485075</v>
      </c>
      <c r="G46" s="66">
        <v>0.24626899999999999</v>
      </c>
      <c r="H46" s="43">
        <v>44</v>
      </c>
      <c r="I46" s="44">
        <v>181900.772727</v>
      </c>
      <c r="J46" s="74">
        <v>0.113636</v>
      </c>
      <c r="K46" s="44">
        <v>90</v>
      </c>
      <c r="L46" s="44">
        <v>185132.72222200001</v>
      </c>
      <c r="M46" s="66">
        <v>0.31111100000000003</v>
      </c>
      <c r="N46" s="43">
        <v>0</v>
      </c>
      <c r="O46" s="44">
        <v>0</v>
      </c>
      <c r="P46" s="74">
        <v>0</v>
      </c>
    </row>
    <row r="47" spans="1:16" ht="15" customHeight="1" x14ac:dyDescent="0.2">
      <c r="A47" s="111"/>
      <c r="B47" s="114"/>
      <c r="C47" s="84" t="s">
        <v>49</v>
      </c>
      <c r="D47" s="44">
        <v>504</v>
      </c>
      <c r="E47" s="53">
        <v>9.4488000000000003E-2</v>
      </c>
      <c r="F47" s="44">
        <v>215923.65079399999</v>
      </c>
      <c r="G47" s="66">
        <v>0.43849199999999999</v>
      </c>
      <c r="H47" s="43">
        <v>169</v>
      </c>
      <c r="I47" s="44">
        <v>218171.68047299999</v>
      </c>
      <c r="J47" s="74">
        <v>0.46745599999999998</v>
      </c>
      <c r="K47" s="44">
        <v>335</v>
      </c>
      <c r="L47" s="44">
        <v>214789.57014900001</v>
      </c>
      <c r="M47" s="66">
        <v>0.42388100000000001</v>
      </c>
      <c r="N47" s="43">
        <v>0</v>
      </c>
      <c r="O47" s="44">
        <v>0</v>
      </c>
      <c r="P47" s="74">
        <v>0</v>
      </c>
    </row>
    <row r="48" spans="1:16" ht="15" customHeight="1" x14ac:dyDescent="0.2">
      <c r="A48" s="111"/>
      <c r="B48" s="114"/>
      <c r="C48" s="84" t="s">
        <v>50</v>
      </c>
      <c r="D48" s="44">
        <v>662</v>
      </c>
      <c r="E48" s="53">
        <v>8.1137000000000001E-2</v>
      </c>
      <c r="F48" s="44">
        <v>256497.82628400001</v>
      </c>
      <c r="G48" s="66">
        <v>0.79758300000000004</v>
      </c>
      <c r="H48" s="43">
        <v>189</v>
      </c>
      <c r="I48" s="44">
        <v>253666.164021</v>
      </c>
      <c r="J48" s="74">
        <v>0.76190500000000005</v>
      </c>
      <c r="K48" s="44">
        <v>473</v>
      </c>
      <c r="L48" s="44">
        <v>257629.29386899999</v>
      </c>
      <c r="M48" s="66">
        <v>0.81183899999999998</v>
      </c>
      <c r="N48" s="43">
        <v>0</v>
      </c>
      <c r="O48" s="44">
        <v>0</v>
      </c>
      <c r="P48" s="74">
        <v>0</v>
      </c>
    </row>
    <row r="49" spans="1:16" ht="15" customHeight="1" x14ac:dyDescent="0.2">
      <c r="A49" s="111"/>
      <c r="B49" s="114"/>
      <c r="C49" s="84" t="s">
        <v>51</v>
      </c>
      <c r="D49" s="44">
        <v>525</v>
      </c>
      <c r="E49" s="53">
        <v>7.0441000000000004E-2</v>
      </c>
      <c r="F49" s="44">
        <v>269051.48190499999</v>
      </c>
      <c r="G49" s="66">
        <v>0.95047599999999999</v>
      </c>
      <c r="H49" s="43">
        <v>158</v>
      </c>
      <c r="I49" s="44">
        <v>261475.740506</v>
      </c>
      <c r="J49" s="74">
        <v>0.82278499999999999</v>
      </c>
      <c r="K49" s="44">
        <v>367</v>
      </c>
      <c r="L49" s="44">
        <v>272312.97275199997</v>
      </c>
      <c r="M49" s="66">
        <v>1.00545</v>
      </c>
      <c r="N49" s="43">
        <v>0</v>
      </c>
      <c r="O49" s="44">
        <v>0</v>
      </c>
      <c r="P49" s="74">
        <v>0</v>
      </c>
    </row>
    <row r="50" spans="1:16" s="3" customFormat="1" ht="15" customHeight="1" x14ac:dyDescent="0.2">
      <c r="A50" s="111"/>
      <c r="B50" s="114"/>
      <c r="C50" s="84" t="s">
        <v>52</v>
      </c>
      <c r="D50" s="35">
        <v>338</v>
      </c>
      <c r="E50" s="55">
        <v>5.1081000000000001E-2</v>
      </c>
      <c r="F50" s="35">
        <v>292612.100592</v>
      </c>
      <c r="G50" s="68">
        <v>1.1568050000000001</v>
      </c>
      <c r="H50" s="43">
        <v>89</v>
      </c>
      <c r="I50" s="44">
        <v>271626.58426999999</v>
      </c>
      <c r="J50" s="74">
        <v>0.97752799999999995</v>
      </c>
      <c r="K50" s="35">
        <v>249</v>
      </c>
      <c r="L50" s="35">
        <v>300112.94779100001</v>
      </c>
      <c r="M50" s="68">
        <v>1.2208840000000001</v>
      </c>
      <c r="N50" s="43">
        <v>0</v>
      </c>
      <c r="O50" s="44">
        <v>0</v>
      </c>
      <c r="P50" s="74">
        <v>0</v>
      </c>
    </row>
    <row r="51" spans="1:16" ht="15" customHeight="1" x14ac:dyDescent="0.2">
      <c r="A51" s="111"/>
      <c r="B51" s="114"/>
      <c r="C51" s="84" t="s">
        <v>53</v>
      </c>
      <c r="D51" s="44">
        <v>238</v>
      </c>
      <c r="E51" s="53">
        <v>4.1638000000000001E-2</v>
      </c>
      <c r="F51" s="44">
        <v>257966.89916</v>
      </c>
      <c r="G51" s="66">
        <v>0.78991599999999995</v>
      </c>
      <c r="H51" s="43">
        <v>73</v>
      </c>
      <c r="I51" s="44">
        <v>248831.69863</v>
      </c>
      <c r="J51" s="74">
        <v>0.58904100000000004</v>
      </c>
      <c r="K51" s="44">
        <v>165</v>
      </c>
      <c r="L51" s="44">
        <v>262008.533333</v>
      </c>
      <c r="M51" s="66">
        <v>0.87878800000000001</v>
      </c>
      <c r="N51" s="43">
        <v>0</v>
      </c>
      <c r="O51" s="44">
        <v>0</v>
      </c>
      <c r="P51" s="74">
        <v>0</v>
      </c>
    </row>
    <row r="52" spans="1:16" ht="15" customHeight="1" x14ac:dyDescent="0.2">
      <c r="A52" s="111"/>
      <c r="B52" s="114"/>
      <c r="C52" s="84" t="s">
        <v>54</v>
      </c>
      <c r="D52" s="44">
        <v>79</v>
      </c>
      <c r="E52" s="53">
        <v>1.8203E-2</v>
      </c>
      <c r="F52" s="44">
        <v>304829.34177200001</v>
      </c>
      <c r="G52" s="66">
        <v>1</v>
      </c>
      <c r="H52" s="43">
        <v>23</v>
      </c>
      <c r="I52" s="44">
        <v>226127.34782600001</v>
      </c>
      <c r="J52" s="74">
        <v>0.26086999999999999</v>
      </c>
      <c r="K52" s="44">
        <v>56</v>
      </c>
      <c r="L52" s="44">
        <v>337153.375</v>
      </c>
      <c r="M52" s="66">
        <v>1.303571</v>
      </c>
      <c r="N52" s="43">
        <v>0</v>
      </c>
      <c r="O52" s="44">
        <v>0</v>
      </c>
      <c r="P52" s="74">
        <v>0</v>
      </c>
    </row>
    <row r="53" spans="1:16" ht="15" customHeight="1" x14ac:dyDescent="0.2">
      <c r="A53" s="111"/>
      <c r="B53" s="114"/>
      <c r="C53" s="84" t="s">
        <v>55</v>
      </c>
      <c r="D53" s="44">
        <v>35</v>
      </c>
      <c r="E53" s="53">
        <v>8.9969999999999998E-3</v>
      </c>
      <c r="F53" s="44">
        <v>292013.94285699999</v>
      </c>
      <c r="G53" s="66">
        <v>0.62857099999999999</v>
      </c>
      <c r="H53" s="43">
        <v>10</v>
      </c>
      <c r="I53" s="44">
        <v>320304.5</v>
      </c>
      <c r="J53" s="74">
        <v>0.4</v>
      </c>
      <c r="K53" s="44">
        <v>25</v>
      </c>
      <c r="L53" s="44">
        <v>280697.71999999997</v>
      </c>
      <c r="M53" s="66">
        <v>0.72</v>
      </c>
      <c r="N53" s="43">
        <v>0</v>
      </c>
      <c r="O53" s="44">
        <v>0</v>
      </c>
      <c r="P53" s="74">
        <v>0</v>
      </c>
    </row>
    <row r="54" spans="1:16" s="3" customFormat="1" ht="15" customHeight="1" x14ac:dyDescent="0.2">
      <c r="A54" s="111"/>
      <c r="B54" s="114"/>
      <c r="C54" s="84" t="s">
        <v>56</v>
      </c>
      <c r="D54" s="35">
        <v>8</v>
      </c>
      <c r="E54" s="55">
        <v>7.3200000000000001E-4</v>
      </c>
      <c r="F54" s="35">
        <v>331027.75</v>
      </c>
      <c r="G54" s="68">
        <v>0.5</v>
      </c>
      <c r="H54" s="43">
        <v>1</v>
      </c>
      <c r="I54" s="44">
        <v>257918</v>
      </c>
      <c r="J54" s="74">
        <v>0</v>
      </c>
      <c r="K54" s="35">
        <v>7</v>
      </c>
      <c r="L54" s="35">
        <v>341472</v>
      </c>
      <c r="M54" s="68">
        <v>0.57142899999999996</v>
      </c>
      <c r="N54" s="43">
        <v>0</v>
      </c>
      <c r="O54" s="44">
        <v>0</v>
      </c>
      <c r="P54" s="74">
        <v>0</v>
      </c>
    </row>
    <row r="55" spans="1:16" s="3" customFormat="1" ht="15" customHeight="1" x14ac:dyDescent="0.2">
      <c r="A55" s="112"/>
      <c r="B55" s="115"/>
      <c r="C55" s="85" t="s">
        <v>9</v>
      </c>
      <c r="D55" s="46">
        <v>2529</v>
      </c>
      <c r="E55" s="54">
        <v>4.6280000000000002E-2</v>
      </c>
      <c r="F55" s="46">
        <v>254080.55041500001</v>
      </c>
      <c r="G55" s="67">
        <v>0.77698699999999998</v>
      </c>
      <c r="H55" s="87">
        <v>756</v>
      </c>
      <c r="I55" s="46">
        <v>244883.71957700001</v>
      </c>
      <c r="J55" s="75">
        <v>0.65873000000000004</v>
      </c>
      <c r="K55" s="46">
        <v>1773</v>
      </c>
      <c r="L55" s="46">
        <v>258002.04173699999</v>
      </c>
      <c r="M55" s="67">
        <v>0.82741100000000001</v>
      </c>
      <c r="N55" s="87">
        <v>0</v>
      </c>
      <c r="O55" s="46">
        <v>0</v>
      </c>
      <c r="P55" s="75">
        <v>0</v>
      </c>
    </row>
    <row r="56" spans="1:16" ht="15" customHeight="1" x14ac:dyDescent="0.2">
      <c r="A56" s="110">
        <v>5</v>
      </c>
      <c r="B56" s="113" t="s">
        <v>60</v>
      </c>
      <c r="C56" s="84" t="s">
        <v>46</v>
      </c>
      <c r="D56" s="44">
        <v>72</v>
      </c>
      <c r="E56" s="53">
        <v>1</v>
      </c>
      <c r="F56" s="44">
        <v>69116.902778000003</v>
      </c>
      <c r="G56" s="66">
        <v>8.3333000000000004E-2</v>
      </c>
      <c r="H56" s="43">
        <v>32</v>
      </c>
      <c r="I56" s="44">
        <v>56997</v>
      </c>
      <c r="J56" s="74">
        <v>0</v>
      </c>
      <c r="K56" s="44">
        <v>40</v>
      </c>
      <c r="L56" s="44">
        <v>78812.824999999997</v>
      </c>
      <c r="M56" s="66">
        <v>0.15</v>
      </c>
      <c r="N56" s="43">
        <v>0</v>
      </c>
      <c r="O56" s="44">
        <v>0</v>
      </c>
      <c r="P56" s="74">
        <v>0</v>
      </c>
    </row>
    <row r="57" spans="1:16" ht="15" customHeight="1" x14ac:dyDescent="0.2">
      <c r="A57" s="111"/>
      <c r="B57" s="114"/>
      <c r="C57" s="84" t="s">
        <v>47</v>
      </c>
      <c r="D57" s="44">
        <v>253</v>
      </c>
      <c r="E57" s="53">
        <v>1</v>
      </c>
      <c r="F57" s="44">
        <v>130778.770751</v>
      </c>
      <c r="G57" s="66">
        <v>7.5098999999999999E-2</v>
      </c>
      <c r="H57" s="43">
        <v>85</v>
      </c>
      <c r="I57" s="44">
        <v>130740.42352900001</v>
      </c>
      <c r="J57" s="74">
        <v>7.0587999999999998E-2</v>
      </c>
      <c r="K57" s="44">
        <v>168</v>
      </c>
      <c r="L57" s="44">
        <v>130798.172619</v>
      </c>
      <c r="M57" s="66">
        <v>7.7381000000000005E-2</v>
      </c>
      <c r="N57" s="43">
        <v>0</v>
      </c>
      <c r="O57" s="44">
        <v>0</v>
      </c>
      <c r="P57" s="74">
        <v>0</v>
      </c>
    </row>
    <row r="58" spans="1:16" ht="15" customHeight="1" x14ac:dyDescent="0.2">
      <c r="A58" s="111"/>
      <c r="B58" s="114"/>
      <c r="C58" s="84" t="s">
        <v>48</v>
      </c>
      <c r="D58" s="44">
        <v>1883</v>
      </c>
      <c r="E58" s="53">
        <v>1</v>
      </c>
      <c r="F58" s="44">
        <v>171251.436006</v>
      </c>
      <c r="G58" s="66">
        <v>0.13170499999999999</v>
      </c>
      <c r="H58" s="43">
        <v>743</v>
      </c>
      <c r="I58" s="44">
        <v>178838.364738</v>
      </c>
      <c r="J58" s="74">
        <v>0.14535699999999999</v>
      </c>
      <c r="K58" s="44">
        <v>1140</v>
      </c>
      <c r="L58" s="44">
        <v>166306.62192999999</v>
      </c>
      <c r="M58" s="66">
        <v>0.122807</v>
      </c>
      <c r="N58" s="43">
        <v>0</v>
      </c>
      <c r="O58" s="44">
        <v>0</v>
      </c>
      <c r="P58" s="74">
        <v>0</v>
      </c>
    </row>
    <row r="59" spans="1:16" ht="15" customHeight="1" x14ac:dyDescent="0.2">
      <c r="A59" s="111"/>
      <c r="B59" s="114"/>
      <c r="C59" s="84" t="s">
        <v>49</v>
      </c>
      <c r="D59" s="44">
        <v>5334</v>
      </c>
      <c r="E59" s="53">
        <v>1</v>
      </c>
      <c r="F59" s="44">
        <v>205352.48237700001</v>
      </c>
      <c r="G59" s="66">
        <v>0.34233200000000003</v>
      </c>
      <c r="H59" s="43">
        <v>2111</v>
      </c>
      <c r="I59" s="44">
        <v>217027.07010899999</v>
      </c>
      <c r="J59" s="74">
        <v>0.43533899999999998</v>
      </c>
      <c r="K59" s="44">
        <v>3223</v>
      </c>
      <c r="L59" s="44">
        <v>197705.862861</v>
      </c>
      <c r="M59" s="66">
        <v>0.28141500000000003</v>
      </c>
      <c r="N59" s="43">
        <v>0</v>
      </c>
      <c r="O59" s="44">
        <v>0</v>
      </c>
      <c r="P59" s="74">
        <v>0</v>
      </c>
    </row>
    <row r="60" spans="1:16" ht="15" customHeight="1" x14ac:dyDescent="0.2">
      <c r="A60" s="111"/>
      <c r="B60" s="114"/>
      <c r="C60" s="84" t="s">
        <v>50</v>
      </c>
      <c r="D60" s="44">
        <v>8159</v>
      </c>
      <c r="E60" s="53">
        <v>1</v>
      </c>
      <c r="F60" s="44">
        <v>243106.09719299999</v>
      </c>
      <c r="G60" s="66">
        <v>0.63708799999999999</v>
      </c>
      <c r="H60" s="43">
        <v>2999</v>
      </c>
      <c r="I60" s="44">
        <v>248639.06768899999</v>
      </c>
      <c r="J60" s="74">
        <v>0.67088999999999999</v>
      </c>
      <c r="K60" s="44">
        <v>5160</v>
      </c>
      <c r="L60" s="44">
        <v>239890.32616299999</v>
      </c>
      <c r="M60" s="66">
        <v>0.61744200000000005</v>
      </c>
      <c r="N60" s="43">
        <v>0</v>
      </c>
      <c r="O60" s="44">
        <v>0</v>
      </c>
      <c r="P60" s="74">
        <v>0</v>
      </c>
    </row>
    <row r="61" spans="1:16" ht="15" customHeight="1" x14ac:dyDescent="0.2">
      <c r="A61" s="111"/>
      <c r="B61" s="114"/>
      <c r="C61" s="84" t="s">
        <v>51</v>
      </c>
      <c r="D61" s="44">
        <v>7453</v>
      </c>
      <c r="E61" s="53">
        <v>1</v>
      </c>
      <c r="F61" s="44">
        <v>269457.76760999998</v>
      </c>
      <c r="G61" s="66">
        <v>0.89373400000000003</v>
      </c>
      <c r="H61" s="43">
        <v>2668</v>
      </c>
      <c r="I61" s="44">
        <v>257437.452774</v>
      </c>
      <c r="J61" s="74">
        <v>0.72975999999999996</v>
      </c>
      <c r="K61" s="44">
        <v>4785</v>
      </c>
      <c r="L61" s="44">
        <v>276160.00376200001</v>
      </c>
      <c r="M61" s="66">
        <v>0.98516199999999998</v>
      </c>
      <c r="N61" s="43">
        <v>0</v>
      </c>
      <c r="O61" s="44">
        <v>0</v>
      </c>
      <c r="P61" s="74">
        <v>0</v>
      </c>
    </row>
    <row r="62" spans="1:16" s="3" customFormat="1" ht="15" customHeight="1" x14ac:dyDescent="0.2">
      <c r="A62" s="111"/>
      <c r="B62" s="114"/>
      <c r="C62" s="84" t="s">
        <v>52</v>
      </c>
      <c r="D62" s="35">
        <v>6617</v>
      </c>
      <c r="E62" s="55">
        <v>1</v>
      </c>
      <c r="F62" s="35">
        <v>286961.64092500001</v>
      </c>
      <c r="G62" s="68">
        <v>1.106544</v>
      </c>
      <c r="H62" s="43">
        <v>2235</v>
      </c>
      <c r="I62" s="44">
        <v>254360.74138699999</v>
      </c>
      <c r="J62" s="74">
        <v>0.746309</v>
      </c>
      <c r="K62" s="35">
        <v>4382</v>
      </c>
      <c r="L62" s="35">
        <v>303589.43884100002</v>
      </c>
      <c r="M62" s="68">
        <v>1.290278</v>
      </c>
      <c r="N62" s="43">
        <v>0</v>
      </c>
      <c r="O62" s="44">
        <v>0</v>
      </c>
      <c r="P62" s="74">
        <v>0</v>
      </c>
    </row>
    <row r="63" spans="1:16" ht="15" customHeight="1" x14ac:dyDescent="0.2">
      <c r="A63" s="111"/>
      <c r="B63" s="114"/>
      <c r="C63" s="84" t="s">
        <v>53</v>
      </c>
      <c r="D63" s="44">
        <v>5716</v>
      </c>
      <c r="E63" s="53">
        <v>1</v>
      </c>
      <c r="F63" s="44">
        <v>285063.46466100001</v>
      </c>
      <c r="G63" s="66">
        <v>1.06823</v>
      </c>
      <c r="H63" s="43">
        <v>1994</v>
      </c>
      <c r="I63" s="44">
        <v>245845.47241700001</v>
      </c>
      <c r="J63" s="74">
        <v>0.64643899999999999</v>
      </c>
      <c r="K63" s="44">
        <v>3722</v>
      </c>
      <c r="L63" s="44">
        <v>306073.85599100002</v>
      </c>
      <c r="M63" s="66">
        <v>1.294197</v>
      </c>
      <c r="N63" s="43">
        <v>0</v>
      </c>
      <c r="O63" s="44">
        <v>0</v>
      </c>
      <c r="P63" s="74">
        <v>0</v>
      </c>
    </row>
    <row r="64" spans="1:16" ht="15" customHeight="1" x14ac:dyDescent="0.2">
      <c r="A64" s="111"/>
      <c r="B64" s="114"/>
      <c r="C64" s="84" t="s">
        <v>54</v>
      </c>
      <c r="D64" s="44">
        <v>4340</v>
      </c>
      <c r="E64" s="53">
        <v>1</v>
      </c>
      <c r="F64" s="44">
        <v>271259.99631299998</v>
      </c>
      <c r="G64" s="66">
        <v>0.89239599999999997</v>
      </c>
      <c r="H64" s="43">
        <v>1554</v>
      </c>
      <c r="I64" s="44">
        <v>223412.45431100001</v>
      </c>
      <c r="J64" s="74">
        <v>0.42792799999999998</v>
      </c>
      <c r="K64" s="44">
        <v>2786</v>
      </c>
      <c r="L64" s="44">
        <v>297948.82627399999</v>
      </c>
      <c r="M64" s="66">
        <v>1.1514720000000001</v>
      </c>
      <c r="N64" s="43">
        <v>0</v>
      </c>
      <c r="O64" s="44">
        <v>0</v>
      </c>
      <c r="P64" s="74">
        <v>0</v>
      </c>
    </row>
    <row r="65" spans="1:16" ht="15" customHeight="1" x14ac:dyDescent="0.2">
      <c r="A65" s="111"/>
      <c r="B65" s="114"/>
      <c r="C65" s="84" t="s">
        <v>55</v>
      </c>
      <c r="D65" s="44">
        <v>3890</v>
      </c>
      <c r="E65" s="53">
        <v>1</v>
      </c>
      <c r="F65" s="44">
        <v>262990.90128500003</v>
      </c>
      <c r="G65" s="66">
        <v>0.66632400000000003</v>
      </c>
      <c r="H65" s="43">
        <v>1362</v>
      </c>
      <c r="I65" s="44">
        <v>219676.13729799999</v>
      </c>
      <c r="J65" s="74">
        <v>0.25550699999999998</v>
      </c>
      <c r="K65" s="44">
        <v>2528</v>
      </c>
      <c r="L65" s="44">
        <v>286327.415744</v>
      </c>
      <c r="M65" s="66">
        <v>0.88765799999999995</v>
      </c>
      <c r="N65" s="43">
        <v>0</v>
      </c>
      <c r="O65" s="44">
        <v>0</v>
      </c>
      <c r="P65" s="74">
        <v>0</v>
      </c>
    </row>
    <row r="66" spans="1:16" s="3" customFormat="1" ht="15" customHeight="1" x14ac:dyDescent="0.2">
      <c r="A66" s="111"/>
      <c r="B66" s="114"/>
      <c r="C66" s="84" t="s">
        <v>56</v>
      </c>
      <c r="D66" s="35">
        <v>10929</v>
      </c>
      <c r="E66" s="55">
        <v>1</v>
      </c>
      <c r="F66" s="35">
        <v>228983.00997300001</v>
      </c>
      <c r="G66" s="68">
        <v>0.45539400000000002</v>
      </c>
      <c r="H66" s="43">
        <v>3815</v>
      </c>
      <c r="I66" s="44">
        <v>179881.27732600001</v>
      </c>
      <c r="J66" s="74">
        <v>5.2424999999999999E-2</v>
      </c>
      <c r="K66" s="35">
        <v>7114</v>
      </c>
      <c r="L66" s="35">
        <v>255314.62510500001</v>
      </c>
      <c r="M66" s="68">
        <v>0.67149300000000001</v>
      </c>
      <c r="N66" s="43">
        <v>0</v>
      </c>
      <c r="O66" s="44">
        <v>0</v>
      </c>
      <c r="P66" s="74">
        <v>0</v>
      </c>
    </row>
    <row r="67" spans="1:16" s="3" customFormat="1" ht="15" customHeight="1" x14ac:dyDescent="0.2">
      <c r="A67" s="112"/>
      <c r="B67" s="115"/>
      <c r="C67" s="85" t="s">
        <v>9</v>
      </c>
      <c r="D67" s="46">
        <v>54646</v>
      </c>
      <c r="E67" s="54">
        <v>1</v>
      </c>
      <c r="F67" s="46">
        <v>250315.80862299999</v>
      </c>
      <c r="G67" s="67">
        <v>0.71053699999999997</v>
      </c>
      <c r="H67" s="87">
        <v>19598</v>
      </c>
      <c r="I67" s="46">
        <v>225931.76002700001</v>
      </c>
      <c r="J67" s="75">
        <v>0.467497</v>
      </c>
      <c r="K67" s="46">
        <v>35048</v>
      </c>
      <c r="L67" s="46">
        <v>263950.783069</v>
      </c>
      <c r="M67" s="67">
        <v>0.84643900000000005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370" priority="30" operator="notEqual">
      <formula>H8+K8+N8</formula>
    </cfRule>
  </conditionalFormatting>
  <conditionalFormatting sqref="D20:D30">
    <cfRule type="cellIs" dxfId="369" priority="29" operator="notEqual">
      <formula>H20+K20+N20</formula>
    </cfRule>
  </conditionalFormatting>
  <conditionalFormatting sqref="D32:D42">
    <cfRule type="cellIs" dxfId="368" priority="28" operator="notEqual">
      <formula>H32+K32+N32</formula>
    </cfRule>
  </conditionalFormatting>
  <conditionalFormatting sqref="D44:D54">
    <cfRule type="cellIs" dxfId="367" priority="27" operator="notEqual">
      <formula>H44+K44+N44</formula>
    </cfRule>
  </conditionalFormatting>
  <conditionalFormatting sqref="D56:D66">
    <cfRule type="cellIs" dxfId="366" priority="26" operator="notEqual">
      <formula>H56+K56+N56</formula>
    </cfRule>
  </conditionalFormatting>
  <conditionalFormatting sqref="D19">
    <cfRule type="cellIs" dxfId="365" priority="25" operator="notEqual">
      <formula>SUM(D8:D18)</formula>
    </cfRule>
  </conditionalFormatting>
  <conditionalFormatting sqref="D31">
    <cfRule type="cellIs" dxfId="364" priority="24" operator="notEqual">
      <formula>H31+K31+N31</formula>
    </cfRule>
  </conditionalFormatting>
  <conditionalFormatting sqref="D31">
    <cfRule type="cellIs" dxfId="363" priority="23" operator="notEqual">
      <formula>SUM(D20:D30)</formula>
    </cfRule>
  </conditionalFormatting>
  <conditionalFormatting sqref="D43">
    <cfRule type="cellIs" dxfId="362" priority="22" operator="notEqual">
      <formula>H43+K43+N43</formula>
    </cfRule>
  </conditionalFormatting>
  <conditionalFormatting sqref="D43">
    <cfRule type="cellIs" dxfId="361" priority="21" operator="notEqual">
      <formula>SUM(D32:D42)</formula>
    </cfRule>
  </conditionalFormatting>
  <conditionalFormatting sqref="D55">
    <cfRule type="cellIs" dxfId="360" priority="20" operator="notEqual">
      <formula>H55+K55+N55</formula>
    </cfRule>
  </conditionalFormatting>
  <conditionalFormatting sqref="D55">
    <cfRule type="cellIs" dxfId="359" priority="19" operator="notEqual">
      <formula>SUM(D44:D54)</formula>
    </cfRule>
  </conditionalFormatting>
  <conditionalFormatting sqref="D67">
    <cfRule type="cellIs" dxfId="358" priority="18" operator="notEqual">
      <formula>H67+K67+N67</formula>
    </cfRule>
  </conditionalFormatting>
  <conditionalFormatting sqref="D67">
    <cfRule type="cellIs" dxfId="357" priority="17" operator="notEqual">
      <formula>SUM(D56:D66)</formula>
    </cfRule>
  </conditionalFormatting>
  <conditionalFormatting sqref="H19">
    <cfRule type="cellIs" dxfId="356" priority="16" operator="notEqual">
      <formula>SUM(H8:H18)</formula>
    </cfRule>
  </conditionalFormatting>
  <conditionalFormatting sqref="K19">
    <cfRule type="cellIs" dxfId="355" priority="15" operator="notEqual">
      <formula>SUM(K8:K18)</formula>
    </cfRule>
  </conditionalFormatting>
  <conditionalFormatting sqref="N19">
    <cfRule type="cellIs" dxfId="354" priority="14" operator="notEqual">
      <formula>SUM(N8:N18)</formula>
    </cfRule>
  </conditionalFormatting>
  <conditionalFormatting sqref="H31">
    <cfRule type="cellIs" dxfId="353" priority="13" operator="notEqual">
      <formula>SUM(H20:H30)</formula>
    </cfRule>
  </conditionalFormatting>
  <conditionalFormatting sqref="K31">
    <cfRule type="cellIs" dxfId="352" priority="12" operator="notEqual">
      <formula>SUM(K20:K30)</formula>
    </cfRule>
  </conditionalFormatting>
  <conditionalFormatting sqref="N31">
    <cfRule type="cellIs" dxfId="351" priority="11" operator="notEqual">
      <formula>SUM(N20:N30)</formula>
    </cfRule>
  </conditionalFormatting>
  <conditionalFormatting sqref="H43">
    <cfRule type="cellIs" dxfId="350" priority="10" operator="notEqual">
      <formula>SUM(H32:H42)</formula>
    </cfRule>
  </conditionalFormatting>
  <conditionalFormatting sqref="K43">
    <cfRule type="cellIs" dxfId="349" priority="9" operator="notEqual">
      <formula>SUM(K32:K42)</formula>
    </cfRule>
  </conditionalFormatting>
  <conditionalFormatting sqref="N43">
    <cfRule type="cellIs" dxfId="348" priority="8" operator="notEqual">
      <formula>SUM(N32:N42)</formula>
    </cfRule>
  </conditionalFormatting>
  <conditionalFormatting sqref="H55">
    <cfRule type="cellIs" dxfId="347" priority="7" operator="notEqual">
      <formula>SUM(H44:H54)</formula>
    </cfRule>
  </conditionalFormatting>
  <conditionalFormatting sqref="K55">
    <cfRule type="cellIs" dxfId="346" priority="6" operator="notEqual">
      <formula>SUM(K44:K54)</formula>
    </cfRule>
  </conditionalFormatting>
  <conditionalFormatting sqref="N55">
    <cfRule type="cellIs" dxfId="345" priority="5" operator="notEqual">
      <formula>SUM(N44:N54)</formula>
    </cfRule>
  </conditionalFormatting>
  <conditionalFormatting sqref="H67">
    <cfRule type="cellIs" dxfId="344" priority="4" operator="notEqual">
      <formula>SUM(H56:H66)</formula>
    </cfRule>
  </conditionalFormatting>
  <conditionalFormatting sqref="K67">
    <cfRule type="cellIs" dxfId="343" priority="3" operator="notEqual">
      <formula>SUM(K56:K66)</formula>
    </cfRule>
  </conditionalFormatting>
  <conditionalFormatting sqref="N67">
    <cfRule type="cellIs" dxfId="342" priority="2" operator="notEqual">
      <formula>SUM(N56:N66)</formula>
    </cfRule>
  </conditionalFormatting>
  <conditionalFormatting sqref="D32:D43">
    <cfRule type="cellIs" dxfId="34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68</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7</v>
      </c>
      <c r="E8" s="53">
        <v>0.152174</v>
      </c>
      <c r="F8" s="44">
        <v>54566.422734</v>
      </c>
      <c r="G8" s="66">
        <v>0</v>
      </c>
      <c r="H8" s="43">
        <v>5</v>
      </c>
      <c r="I8" s="44">
        <v>54647.716102999999</v>
      </c>
      <c r="J8" s="74">
        <v>0</v>
      </c>
      <c r="K8" s="44">
        <v>2</v>
      </c>
      <c r="L8" s="44">
        <v>54363.189311000002</v>
      </c>
      <c r="M8" s="66">
        <v>0</v>
      </c>
      <c r="N8" s="43">
        <v>0</v>
      </c>
      <c r="O8" s="44">
        <v>0</v>
      </c>
      <c r="P8" s="74">
        <v>0</v>
      </c>
    </row>
    <row r="9" spans="1:16" ht="15" customHeight="1" x14ac:dyDescent="0.2">
      <c r="A9" s="111"/>
      <c r="B9" s="114"/>
      <c r="C9" s="84" t="s">
        <v>47</v>
      </c>
      <c r="D9" s="44">
        <v>22</v>
      </c>
      <c r="E9" s="53">
        <v>0.160584</v>
      </c>
      <c r="F9" s="44">
        <v>138794.240869</v>
      </c>
      <c r="G9" s="66">
        <v>4.5455000000000002E-2</v>
      </c>
      <c r="H9" s="43">
        <v>3</v>
      </c>
      <c r="I9" s="44">
        <v>103503.967775</v>
      </c>
      <c r="J9" s="74">
        <v>0</v>
      </c>
      <c r="K9" s="44">
        <v>19</v>
      </c>
      <c r="L9" s="44">
        <v>144366.389253</v>
      </c>
      <c r="M9" s="66">
        <v>5.2631999999999998E-2</v>
      </c>
      <c r="N9" s="43">
        <v>0</v>
      </c>
      <c r="O9" s="44">
        <v>0</v>
      </c>
      <c r="P9" s="74">
        <v>0</v>
      </c>
    </row>
    <row r="10" spans="1:16" ht="15" customHeight="1" x14ac:dyDescent="0.2">
      <c r="A10" s="111"/>
      <c r="B10" s="114"/>
      <c r="C10" s="84" t="s">
        <v>48</v>
      </c>
      <c r="D10" s="44">
        <v>202</v>
      </c>
      <c r="E10" s="53">
        <v>0.152223</v>
      </c>
      <c r="F10" s="44">
        <v>144559.46448600001</v>
      </c>
      <c r="G10" s="66">
        <v>0.133663</v>
      </c>
      <c r="H10" s="43">
        <v>79</v>
      </c>
      <c r="I10" s="44">
        <v>154628.51034199999</v>
      </c>
      <c r="J10" s="74">
        <v>0.25316499999999997</v>
      </c>
      <c r="K10" s="44">
        <v>123</v>
      </c>
      <c r="L10" s="44">
        <v>138092.353733</v>
      </c>
      <c r="M10" s="66">
        <v>5.6911000000000003E-2</v>
      </c>
      <c r="N10" s="43">
        <v>0</v>
      </c>
      <c r="O10" s="44">
        <v>0</v>
      </c>
      <c r="P10" s="74">
        <v>0</v>
      </c>
    </row>
    <row r="11" spans="1:16" ht="15" customHeight="1" x14ac:dyDescent="0.2">
      <c r="A11" s="111"/>
      <c r="B11" s="114"/>
      <c r="C11" s="84" t="s">
        <v>49</v>
      </c>
      <c r="D11" s="44">
        <v>612</v>
      </c>
      <c r="E11" s="53">
        <v>0.14072200000000001</v>
      </c>
      <c r="F11" s="44">
        <v>164224.55079099999</v>
      </c>
      <c r="G11" s="66">
        <v>0.23202600000000001</v>
      </c>
      <c r="H11" s="43">
        <v>220</v>
      </c>
      <c r="I11" s="44">
        <v>189868.412576</v>
      </c>
      <c r="J11" s="74">
        <v>0.48181800000000002</v>
      </c>
      <c r="K11" s="44">
        <v>392</v>
      </c>
      <c r="L11" s="44">
        <v>149832.58754400001</v>
      </c>
      <c r="M11" s="66">
        <v>9.1837000000000002E-2</v>
      </c>
      <c r="N11" s="43">
        <v>0</v>
      </c>
      <c r="O11" s="44">
        <v>0</v>
      </c>
      <c r="P11" s="74">
        <v>0</v>
      </c>
    </row>
    <row r="12" spans="1:16" ht="15" customHeight="1" x14ac:dyDescent="0.2">
      <c r="A12" s="111"/>
      <c r="B12" s="114"/>
      <c r="C12" s="84" t="s">
        <v>50</v>
      </c>
      <c r="D12" s="44">
        <v>699</v>
      </c>
      <c r="E12" s="53">
        <v>0.10077899999999999</v>
      </c>
      <c r="F12" s="44">
        <v>186261.99052699999</v>
      </c>
      <c r="G12" s="66">
        <v>0.383405</v>
      </c>
      <c r="H12" s="43">
        <v>257</v>
      </c>
      <c r="I12" s="44">
        <v>222408.67182799999</v>
      </c>
      <c r="J12" s="74">
        <v>0.70428000000000002</v>
      </c>
      <c r="K12" s="44">
        <v>442</v>
      </c>
      <c r="L12" s="44">
        <v>165244.576286</v>
      </c>
      <c r="M12" s="66">
        <v>0.19683300000000001</v>
      </c>
      <c r="N12" s="43">
        <v>0</v>
      </c>
      <c r="O12" s="44">
        <v>0</v>
      </c>
      <c r="P12" s="74">
        <v>0</v>
      </c>
    </row>
    <row r="13" spans="1:16" ht="15" customHeight="1" x14ac:dyDescent="0.2">
      <c r="A13" s="111"/>
      <c r="B13" s="114"/>
      <c r="C13" s="84" t="s">
        <v>51</v>
      </c>
      <c r="D13" s="44">
        <v>504</v>
      </c>
      <c r="E13" s="53">
        <v>8.2085000000000005E-2</v>
      </c>
      <c r="F13" s="44">
        <v>205847.938742</v>
      </c>
      <c r="G13" s="66">
        <v>0.53968300000000002</v>
      </c>
      <c r="H13" s="43">
        <v>171</v>
      </c>
      <c r="I13" s="44">
        <v>235895.52891399999</v>
      </c>
      <c r="J13" s="74">
        <v>0.76608200000000004</v>
      </c>
      <c r="K13" s="44">
        <v>333</v>
      </c>
      <c r="L13" s="44">
        <v>190418.09513999999</v>
      </c>
      <c r="M13" s="66">
        <v>0.42342299999999999</v>
      </c>
      <c r="N13" s="43">
        <v>0</v>
      </c>
      <c r="O13" s="44">
        <v>0</v>
      </c>
      <c r="P13" s="74">
        <v>0</v>
      </c>
    </row>
    <row r="14" spans="1:16" s="3" customFormat="1" ht="15" customHeight="1" x14ac:dyDescent="0.2">
      <c r="A14" s="111"/>
      <c r="B14" s="114"/>
      <c r="C14" s="84" t="s">
        <v>52</v>
      </c>
      <c r="D14" s="35">
        <v>379</v>
      </c>
      <c r="E14" s="55">
        <v>7.0525000000000004E-2</v>
      </c>
      <c r="F14" s="35">
        <v>210121.49160400001</v>
      </c>
      <c r="G14" s="68">
        <v>0.588391</v>
      </c>
      <c r="H14" s="43">
        <v>119</v>
      </c>
      <c r="I14" s="44">
        <v>213007.671095</v>
      </c>
      <c r="J14" s="74">
        <v>0.62184899999999999</v>
      </c>
      <c r="K14" s="35">
        <v>260</v>
      </c>
      <c r="L14" s="35">
        <v>208800.50945300001</v>
      </c>
      <c r="M14" s="68">
        <v>0.57307699999999995</v>
      </c>
      <c r="N14" s="43">
        <v>0</v>
      </c>
      <c r="O14" s="44">
        <v>0</v>
      </c>
      <c r="P14" s="74">
        <v>0</v>
      </c>
    </row>
    <row r="15" spans="1:16" ht="15" customHeight="1" x14ac:dyDescent="0.2">
      <c r="A15" s="111"/>
      <c r="B15" s="114"/>
      <c r="C15" s="84" t="s">
        <v>53</v>
      </c>
      <c r="D15" s="44">
        <v>336</v>
      </c>
      <c r="E15" s="53">
        <v>7.2789999999999994E-2</v>
      </c>
      <c r="F15" s="44">
        <v>227785.71484999999</v>
      </c>
      <c r="G15" s="66">
        <v>0.66964299999999999</v>
      </c>
      <c r="H15" s="43">
        <v>95</v>
      </c>
      <c r="I15" s="44">
        <v>213878.25109999999</v>
      </c>
      <c r="J15" s="74">
        <v>0.56842099999999995</v>
      </c>
      <c r="K15" s="44">
        <v>241</v>
      </c>
      <c r="L15" s="44">
        <v>233267.91010400001</v>
      </c>
      <c r="M15" s="66">
        <v>0.70954399999999995</v>
      </c>
      <c r="N15" s="43">
        <v>0</v>
      </c>
      <c r="O15" s="44">
        <v>0</v>
      </c>
      <c r="P15" s="74">
        <v>0</v>
      </c>
    </row>
    <row r="16" spans="1:16" ht="15" customHeight="1" x14ac:dyDescent="0.2">
      <c r="A16" s="111"/>
      <c r="B16" s="114"/>
      <c r="C16" s="84" t="s">
        <v>54</v>
      </c>
      <c r="D16" s="44">
        <v>259</v>
      </c>
      <c r="E16" s="53">
        <v>7.5137999999999996E-2</v>
      </c>
      <c r="F16" s="44">
        <v>212135.59450400001</v>
      </c>
      <c r="G16" s="66">
        <v>0.45945900000000001</v>
      </c>
      <c r="H16" s="43">
        <v>94</v>
      </c>
      <c r="I16" s="44">
        <v>200880.779274</v>
      </c>
      <c r="J16" s="74">
        <v>0.329787</v>
      </c>
      <c r="K16" s="44">
        <v>165</v>
      </c>
      <c r="L16" s="44">
        <v>218547.42863499999</v>
      </c>
      <c r="M16" s="66">
        <v>0.53333299999999995</v>
      </c>
      <c r="N16" s="43">
        <v>0</v>
      </c>
      <c r="O16" s="44">
        <v>0</v>
      </c>
      <c r="P16" s="74">
        <v>0</v>
      </c>
    </row>
    <row r="17" spans="1:16" ht="15" customHeight="1" x14ac:dyDescent="0.2">
      <c r="A17" s="111"/>
      <c r="B17" s="114"/>
      <c r="C17" s="84" t="s">
        <v>55</v>
      </c>
      <c r="D17" s="44">
        <v>254</v>
      </c>
      <c r="E17" s="53">
        <v>8.2414000000000001E-2</v>
      </c>
      <c r="F17" s="44">
        <v>221990.34132400001</v>
      </c>
      <c r="G17" s="66">
        <v>0.37401600000000002</v>
      </c>
      <c r="H17" s="43">
        <v>127</v>
      </c>
      <c r="I17" s="44">
        <v>208607.34392000001</v>
      </c>
      <c r="J17" s="74">
        <v>0.15748000000000001</v>
      </c>
      <c r="K17" s="44">
        <v>127</v>
      </c>
      <c r="L17" s="44">
        <v>235373.33872699999</v>
      </c>
      <c r="M17" s="66">
        <v>0.59055100000000005</v>
      </c>
      <c r="N17" s="43">
        <v>0</v>
      </c>
      <c r="O17" s="44">
        <v>0</v>
      </c>
      <c r="P17" s="74">
        <v>0</v>
      </c>
    </row>
    <row r="18" spans="1:16" s="3" customFormat="1" ht="15" customHeight="1" x14ac:dyDescent="0.2">
      <c r="A18" s="111"/>
      <c r="B18" s="114"/>
      <c r="C18" s="84" t="s">
        <v>56</v>
      </c>
      <c r="D18" s="35">
        <v>379</v>
      </c>
      <c r="E18" s="55">
        <v>6.7908999999999997E-2</v>
      </c>
      <c r="F18" s="35">
        <v>239416.59377199999</v>
      </c>
      <c r="G18" s="68">
        <v>0.298153</v>
      </c>
      <c r="H18" s="43">
        <v>156</v>
      </c>
      <c r="I18" s="44">
        <v>207665.706286</v>
      </c>
      <c r="J18" s="74">
        <v>8.3333000000000004E-2</v>
      </c>
      <c r="K18" s="35">
        <v>223</v>
      </c>
      <c r="L18" s="35">
        <v>261627.97694699999</v>
      </c>
      <c r="M18" s="68">
        <v>0.44843</v>
      </c>
      <c r="N18" s="43">
        <v>0</v>
      </c>
      <c r="O18" s="44">
        <v>0</v>
      </c>
      <c r="P18" s="74">
        <v>0</v>
      </c>
    </row>
    <row r="19" spans="1:16" s="3" customFormat="1" ht="15" customHeight="1" x14ac:dyDescent="0.2">
      <c r="A19" s="112"/>
      <c r="B19" s="115"/>
      <c r="C19" s="85" t="s">
        <v>9</v>
      </c>
      <c r="D19" s="46">
        <v>3653</v>
      </c>
      <c r="E19" s="54">
        <v>8.9022000000000004E-2</v>
      </c>
      <c r="F19" s="46">
        <v>198556.24634400001</v>
      </c>
      <c r="G19" s="67">
        <v>0.40651500000000002</v>
      </c>
      <c r="H19" s="87">
        <v>1326</v>
      </c>
      <c r="I19" s="46">
        <v>207772.051657</v>
      </c>
      <c r="J19" s="75">
        <v>0.47511300000000001</v>
      </c>
      <c r="K19" s="46">
        <v>2327</v>
      </c>
      <c r="L19" s="46">
        <v>193304.78186300001</v>
      </c>
      <c r="M19" s="67">
        <v>0.36742599999999997</v>
      </c>
      <c r="N19" s="87">
        <v>0</v>
      </c>
      <c r="O19" s="46">
        <v>0</v>
      </c>
      <c r="P19" s="75">
        <v>0</v>
      </c>
    </row>
    <row r="20" spans="1:16" ht="15" customHeight="1" x14ac:dyDescent="0.2">
      <c r="A20" s="110">
        <v>2</v>
      </c>
      <c r="B20" s="113" t="s">
        <v>57</v>
      </c>
      <c r="C20" s="84" t="s">
        <v>46</v>
      </c>
      <c r="D20" s="44">
        <v>13</v>
      </c>
      <c r="E20" s="53">
        <v>0.282609</v>
      </c>
      <c r="F20" s="44">
        <v>116717.692308</v>
      </c>
      <c r="G20" s="66">
        <v>7.6923000000000005E-2</v>
      </c>
      <c r="H20" s="43">
        <v>6</v>
      </c>
      <c r="I20" s="44">
        <v>102886</v>
      </c>
      <c r="J20" s="74">
        <v>0.16666700000000001</v>
      </c>
      <c r="K20" s="44">
        <v>7</v>
      </c>
      <c r="L20" s="44">
        <v>128573.428571</v>
      </c>
      <c r="M20" s="66">
        <v>0</v>
      </c>
      <c r="N20" s="43">
        <v>0</v>
      </c>
      <c r="O20" s="44">
        <v>0</v>
      </c>
      <c r="P20" s="74">
        <v>0</v>
      </c>
    </row>
    <row r="21" spans="1:16" ht="15" customHeight="1" x14ac:dyDescent="0.2">
      <c r="A21" s="111"/>
      <c r="B21" s="114"/>
      <c r="C21" s="84" t="s">
        <v>47</v>
      </c>
      <c r="D21" s="44">
        <v>62</v>
      </c>
      <c r="E21" s="53">
        <v>0.45255499999999999</v>
      </c>
      <c r="F21" s="44">
        <v>139295.91935499999</v>
      </c>
      <c r="G21" s="66">
        <v>9.6773999999999999E-2</v>
      </c>
      <c r="H21" s="43">
        <v>19</v>
      </c>
      <c r="I21" s="44">
        <v>142663.15789500001</v>
      </c>
      <c r="J21" s="74">
        <v>0.105263</v>
      </c>
      <c r="K21" s="44">
        <v>43</v>
      </c>
      <c r="L21" s="44">
        <v>137808.06976700001</v>
      </c>
      <c r="M21" s="66">
        <v>9.3022999999999995E-2</v>
      </c>
      <c r="N21" s="43">
        <v>0</v>
      </c>
      <c r="O21" s="44">
        <v>0</v>
      </c>
      <c r="P21" s="74">
        <v>0</v>
      </c>
    </row>
    <row r="22" spans="1:16" ht="15" customHeight="1" x14ac:dyDescent="0.2">
      <c r="A22" s="111"/>
      <c r="B22" s="114"/>
      <c r="C22" s="84" t="s">
        <v>48</v>
      </c>
      <c r="D22" s="44">
        <v>420</v>
      </c>
      <c r="E22" s="53">
        <v>0.31650299999999998</v>
      </c>
      <c r="F22" s="44">
        <v>151807.752381</v>
      </c>
      <c r="G22" s="66">
        <v>5.2380999999999997E-2</v>
      </c>
      <c r="H22" s="43">
        <v>178</v>
      </c>
      <c r="I22" s="44">
        <v>155279.505618</v>
      </c>
      <c r="J22" s="74">
        <v>3.9326E-2</v>
      </c>
      <c r="K22" s="44">
        <v>242</v>
      </c>
      <c r="L22" s="44">
        <v>149254.14876000001</v>
      </c>
      <c r="M22" s="66">
        <v>6.1983000000000003E-2</v>
      </c>
      <c r="N22" s="43">
        <v>0</v>
      </c>
      <c r="O22" s="44">
        <v>0</v>
      </c>
      <c r="P22" s="74">
        <v>0</v>
      </c>
    </row>
    <row r="23" spans="1:16" ht="15" customHeight="1" x14ac:dyDescent="0.2">
      <c r="A23" s="111"/>
      <c r="B23" s="114"/>
      <c r="C23" s="84" t="s">
        <v>49</v>
      </c>
      <c r="D23" s="44">
        <v>386</v>
      </c>
      <c r="E23" s="53">
        <v>8.8756000000000002E-2</v>
      </c>
      <c r="F23" s="44">
        <v>165730.91191699999</v>
      </c>
      <c r="G23" s="66">
        <v>0.163212</v>
      </c>
      <c r="H23" s="43">
        <v>135</v>
      </c>
      <c r="I23" s="44">
        <v>168179.62222200001</v>
      </c>
      <c r="J23" s="74">
        <v>0.140741</v>
      </c>
      <c r="K23" s="44">
        <v>251</v>
      </c>
      <c r="L23" s="44">
        <v>164413.876494</v>
      </c>
      <c r="M23" s="66">
        <v>0.17529900000000001</v>
      </c>
      <c r="N23" s="43">
        <v>0</v>
      </c>
      <c r="O23" s="44">
        <v>0</v>
      </c>
      <c r="P23" s="74">
        <v>0</v>
      </c>
    </row>
    <row r="24" spans="1:16" ht="15" customHeight="1" x14ac:dyDescent="0.2">
      <c r="A24" s="111"/>
      <c r="B24" s="114"/>
      <c r="C24" s="84" t="s">
        <v>50</v>
      </c>
      <c r="D24" s="44">
        <v>303</v>
      </c>
      <c r="E24" s="53">
        <v>4.3685000000000002E-2</v>
      </c>
      <c r="F24" s="44">
        <v>178398.825083</v>
      </c>
      <c r="G24" s="66">
        <v>0.26072600000000001</v>
      </c>
      <c r="H24" s="43">
        <v>121</v>
      </c>
      <c r="I24" s="44">
        <v>186877.25619799999</v>
      </c>
      <c r="J24" s="74">
        <v>0.30578499999999997</v>
      </c>
      <c r="K24" s="44">
        <v>182</v>
      </c>
      <c r="L24" s="44">
        <v>172762.06593400001</v>
      </c>
      <c r="M24" s="66">
        <v>0.230769</v>
      </c>
      <c r="N24" s="43">
        <v>0</v>
      </c>
      <c r="O24" s="44">
        <v>0</v>
      </c>
      <c r="P24" s="74">
        <v>0</v>
      </c>
    </row>
    <row r="25" spans="1:16" ht="15" customHeight="1" x14ac:dyDescent="0.2">
      <c r="A25" s="111"/>
      <c r="B25" s="114"/>
      <c r="C25" s="84" t="s">
        <v>51</v>
      </c>
      <c r="D25" s="44">
        <v>217</v>
      </c>
      <c r="E25" s="53">
        <v>3.5341999999999998E-2</v>
      </c>
      <c r="F25" s="44">
        <v>180048.11059900001</v>
      </c>
      <c r="G25" s="66">
        <v>0.290323</v>
      </c>
      <c r="H25" s="43">
        <v>62</v>
      </c>
      <c r="I25" s="44">
        <v>178773.516129</v>
      </c>
      <c r="J25" s="74">
        <v>0.25806499999999999</v>
      </c>
      <c r="K25" s="44">
        <v>155</v>
      </c>
      <c r="L25" s="44">
        <v>180557.94838700001</v>
      </c>
      <c r="M25" s="66">
        <v>0.303226</v>
      </c>
      <c r="N25" s="43">
        <v>0</v>
      </c>
      <c r="O25" s="44">
        <v>0</v>
      </c>
      <c r="P25" s="74">
        <v>0</v>
      </c>
    </row>
    <row r="26" spans="1:16" s="3" customFormat="1" ht="15" customHeight="1" x14ac:dyDescent="0.2">
      <c r="A26" s="111"/>
      <c r="B26" s="114"/>
      <c r="C26" s="84" t="s">
        <v>52</v>
      </c>
      <c r="D26" s="35">
        <v>139</v>
      </c>
      <c r="E26" s="55">
        <v>2.5864999999999999E-2</v>
      </c>
      <c r="F26" s="35">
        <v>203744.10071900001</v>
      </c>
      <c r="G26" s="68">
        <v>0.43884899999999999</v>
      </c>
      <c r="H26" s="43">
        <v>46</v>
      </c>
      <c r="I26" s="44">
        <v>214807.58695699999</v>
      </c>
      <c r="J26" s="74">
        <v>0.5</v>
      </c>
      <c r="K26" s="35">
        <v>93</v>
      </c>
      <c r="L26" s="35">
        <v>198271.83871000001</v>
      </c>
      <c r="M26" s="68">
        <v>0.40860200000000002</v>
      </c>
      <c r="N26" s="43">
        <v>0</v>
      </c>
      <c r="O26" s="44">
        <v>0</v>
      </c>
      <c r="P26" s="74">
        <v>0</v>
      </c>
    </row>
    <row r="27" spans="1:16" ht="15" customHeight="1" x14ac:dyDescent="0.2">
      <c r="A27" s="111"/>
      <c r="B27" s="114"/>
      <c r="C27" s="84" t="s">
        <v>53</v>
      </c>
      <c r="D27" s="44">
        <v>110</v>
      </c>
      <c r="E27" s="53">
        <v>2.383E-2</v>
      </c>
      <c r="F27" s="44">
        <v>185512.57272699999</v>
      </c>
      <c r="G27" s="66">
        <v>0.272727</v>
      </c>
      <c r="H27" s="43">
        <v>28</v>
      </c>
      <c r="I27" s="44">
        <v>171233.5</v>
      </c>
      <c r="J27" s="74">
        <v>0.17857100000000001</v>
      </c>
      <c r="K27" s="44">
        <v>82</v>
      </c>
      <c r="L27" s="44">
        <v>190388.35365899999</v>
      </c>
      <c r="M27" s="66">
        <v>0.30487799999999998</v>
      </c>
      <c r="N27" s="43">
        <v>0</v>
      </c>
      <c r="O27" s="44">
        <v>0</v>
      </c>
      <c r="P27" s="74">
        <v>0</v>
      </c>
    </row>
    <row r="28" spans="1:16" ht="15" customHeight="1" x14ac:dyDescent="0.2">
      <c r="A28" s="111"/>
      <c r="B28" s="114"/>
      <c r="C28" s="84" t="s">
        <v>54</v>
      </c>
      <c r="D28" s="44">
        <v>36</v>
      </c>
      <c r="E28" s="53">
        <v>1.0444E-2</v>
      </c>
      <c r="F28" s="44">
        <v>235967.33333299999</v>
      </c>
      <c r="G28" s="66">
        <v>0.44444400000000001</v>
      </c>
      <c r="H28" s="43">
        <v>14</v>
      </c>
      <c r="I28" s="44">
        <v>270505</v>
      </c>
      <c r="J28" s="74">
        <v>0.92857100000000004</v>
      </c>
      <c r="K28" s="44">
        <v>22</v>
      </c>
      <c r="L28" s="44">
        <v>213988.81818199999</v>
      </c>
      <c r="M28" s="66">
        <v>0.13636400000000001</v>
      </c>
      <c r="N28" s="43">
        <v>0</v>
      </c>
      <c r="O28" s="44">
        <v>0</v>
      </c>
      <c r="P28" s="74">
        <v>0</v>
      </c>
    </row>
    <row r="29" spans="1:16" ht="15" customHeight="1" x14ac:dyDescent="0.2">
      <c r="A29" s="111"/>
      <c r="B29" s="114"/>
      <c r="C29" s="84" t="s">
        <v>55</v>
      </c>
      <c r="D29" s="44">
        <v>16</v>
      </c>
      <c r="E29" s="53">
        <v>5.1910000000000003E-3</v>
      </c>
      <c r="F29" s="44">
        <v>220291.3125</v>
      </c>
      <c r="G29" s="66">
        <v>0.3125</v>
      </c>
      <c r="H29" s="43">
        <v>10</v>
      </c>
      <c r="I29" s="44">
        <v>168414.3</v>
      </c>
      <c r="J29" s="74">
        <v>0.2</v>
      </c>
      <c r="K29" s="44">
        <v>6</v>
      </c>
      <c r="L29" s="44">
        <v>306753</v>
      </c>
      <c r="M29" s="66">
        <v>0.5</v>
      </c>
      <c r="N29" s="43">
        <v>0</v>
      </c>
      <c r="O29" s="44">
        <v>0</v>
      </c>
      <c r="P29" s="74">
        <v>0</v>
      </c>
    </row>
    <row r="30" spans="1:16" s="3" customFormat="1" ht="15" customHeight="1" x14ac:dyDescent="0.2">
      <c r="A30" s="111"/>
      <c r="B30" s="114"/>
      <c r="C30" s="84" t="s">
        <v>56</v>
      </c>
      <c r="D30" s="35">
        <v>18</v>
      </c>
      <c r="E30" s="55">
        <v>3.225E-3</v>
      </c>
      <c r="F30" s="35">
        <v>163173.72222200001</v>
      </c>
      <c r="G30" s="68">
        <v>0.222222</v>
      </c>
      <c r="H30" s="43">
        <v>12</v>
      </c>
      <c r="I30" s="44">
        <v>113107.5</v>
      </c>
      <c r="J30" s="74">
        <v>0.16666700000000001</v>
      </c>
      <c r="K30" s="35">
        <v>6</v>
      </c>
      <c r="L30" s="35">
        <v>263306.16666699998</v>
      </c>
      <c r="M30" s="68">
        <v>0.33333299999999999</v>
      </c>
      <c r="N30" s="43">
        <v>0</v>
      </c>
      <c r="O30" s="44">
        <v>0</v>
      </c>
      <c r="P30" s="74">
        <v>0</v>
      </c>
    </row>
    <row r="31" spans="1:16" s="3" customFormat="1" ht="15" customHeight="1" x14ac:dyDescent="0.2">
      <c r="A31" s="112"/>
      <c r="B31" s="115"/>
      <c r="C31" s="85" t="s">
        <v>9</v>
      </c>
      <c r="D31" s="46">
        <v>1720</v>
      </c>
      <c r="E31" s="54">
        <v>4.1915000000000001E-2</v>
      </c>
      <c r="F31" s="46">
        <v>171333.58953500001</v>
      </c>
      <c r="G31" s="67">
        <v>0.203488</v>
      </c>
      <c r="H31" s="87">
        <v>631</v>
      </c>
      <c r="I31" s="46">
        <v>172539.16481799999</v>
      </c>
      <c r="J31" s="75">
        <v>0.201268</v>
      </c>
      <c r="K31" s="46">
        <v>1089</v>
      </c>
      <c r="L31" s="46">
        <v>170635.04224099999</v>
      </c>
      <c r="M31" s="67">
        <v>0.20477500000000001</v>
      </c>
      <c r="N31" s="87">
        <v>0</v>
      </c>
      <c r="O31" s="46">
        <v>0</v>
      </c>
      <c r="P31" s="75">
        <v>0</v>
      </c>
    </row>
    <row r="32" spans="1:16" ht="15" customHeight="1" x14ac:dyDescent="0.2">
      <c r="A32" s="110">
        <v>3</v>
      </c>
      <c r="B32" s="113" t="s">
        <v>58</v>
      </c>
      <c r="C32" s="84" t="s">
        <v>46</v>
      </c>
      <c r="D32" s="44">
        <v>6</v>
      </c>
      <c r="E32" s="44">
        <v>0</v>
      </c>
      <c r="F32" s="44">
        <v>62151.269573999998</v>
      </c>
      <c r="G32" s="66">
        <v>7.6923000000000005E-2</v>
      </c>
      <c r="H32" s="43">
        <v>1</v>
      </c>
      <c r="I32" s="44">
        <v>48238.283897000001</v>
      </c>
      <c r="J32" s="74">
        <v>0.16666700000000001</v>
      </c>
      <c r="K32" s="44">
        <v>5</v>
      </c>
      <c r="L32" s="44">
        <v>74210.239260999995</v>
      </c>
      <c r="M32" s="66">
        <v>0</v>
      </c>
      <c r="N32" s="43">
        <v>0</v>
      </c>
      <c r="O32" s="44">
        <v>0</v>
      </c>
      <c r="P32" s="74">
        <v>0</v>
      </c>
    </row>
    <row r="33" spans="1:16" ht="15" customHeight="1" x14ac:dyDescent="0.2">
      <c r="A33" s="111"/>
      <c r="B33" s="114"/>
      <c r="C33" s="84" t="s">
        <v>47</v>
      </c>
      <c r="D33" s="44">
        <v>40</v>
      </c>
      <c r="E33" s="44">
        <v>0</v>
      </c>
      <c r="F33" s="44">
        <v>501.67848500000002</v>
      </c>
      <c r="G33" s="66">
        <v>5.1319999999999998E-2</v>
      </c>
      <c r="H33" s="43">
        <v>16</v>
      </c>
      <c r="I33" s="44">
        <v>39159.190119999999</v>
      </c>
      <c r="J33" s="74">
        <v>0.105263</v>
      </c>
      <c r="K33" s="44">
        <v>24</v>
      </c>
      <c r="L33" s="44">
        <v>-6558.319485</v>
      </c>
      <c r="M33" s="66">
        <v>4.0391999999999997E-2</v>
      </c>
      <c r="N33" s="43">
        <v>0</v>
      </c>
      <c r="O33" s="44">
        <v>0</v>
      </c>
      <c r="P33" s="74">
        <v>0</v>
      </c>
    </row>
    <row r="34" spans="1:16" ht="15" customHeight="1" x14ac:dyDescent="0.2">
      <c r="A34" s="111"/>
      <c r="B34" s="114"/>
      <c r="C34" s="84" t="s">
        <v>48</v>
      </c>
      <c r="D34" s="44">
        <v>218</v>
      </c>
      <c r="E34" s="44">
        <v>0</v>
      </c>
      <c r="F34" s="44">
        <v>7248.2878950000004</v>
      </c>
      <c r="G34" s="66">
        <v>-8.1281999999999993E-2</v>
      </c>
      <c r="H34" s="43">
        <v>99</v>
      </c>
      <c r="I34" s="44">
        <v>650.99527599999999</v>
      </c>
      <c r="J34" s="74">
        <v>-0.213839</v>
      </c>
      <c r="K34" s="44">
        <v>119</v>
      </c>
      <c r="L34" s="44">
        <v>11161.795027</v>
      </c>
      <c r="M34" s="66">
        <v>5.0730000000000003E-3</v>
      </c>
      <c r="N34" s="43">
        <v>0</v>
      </c>
      <c r="O34" s="44">
        <v>0</v>
      </c>
      <c r="P34" s="74">
        <v>0</v>
      </c>
    </row>
    <row r="35" spans="1:16" ht="15" customHeight="1" x14ac:dyDescent="0.2">
      <c r="A35" s="111"/>
      <c r="B35" s="114"/>
      <c r="C35" s="84" t="s">
        <v>49</v>
      </c>
      <c r="D35" s="44">
        <v>-226</v>
      </c>
      <c r="E35" s="44">
        <v>0</v>
      </c>
      <c r="F35" s="44">
        <v>1506.361126</v>
      </c>
      <c r="G35" s="66">
        <v>-6.8814E-2</v>
      </c>
      <c r="H35" s="43">
        <v>-85</v>
      </c>
      <c r="I35" s="44">
        <v>-21688.790353</v>
      </c>
      <c r="J35" s="74">
        <v>-0.34107700000000002</v>
      </c>
      <c r="K35" s="44">
        <v>-141</v>
      </c>
      <c r="L35" s="44">
        <v>14581.28895</v>
      </c>
      <c r="M35" s="66">
        <v>8.3461999999999995E-2</v>
      </c>
      <c r="N35" s="43">
        <v>0</v>
      </c>
      <c r="O35" s="44">
        <v>0</v>
      </c>
      <c r="P35" s="74">
        <v>0</v>
      </c>
    </row>
    <row r="36" spans="1:16" ht="15" customHeight="1" x14ac:dyDescent="0.2">
      <c r="A36" s="111"/>
      <c r="B36" s="114"/>
      <c r="C36" s="84" t="s">
        <v>50</v>
      </c>
      <c r="D36" s="44">
        <v>-396</v>
      </c>
      <c r="E36" s="44">
        <v>0</v>
      </c>
      <c r="F36" s="44">
        <v>-7863.1654440000002</v>
      </c>
      <c r="G36" s="66">
        <v>-0.122679</v>
      </c>
      <c r="H36" s="43">
        <v>-136</v>
      </c>
      <c r="I36" s="44">
        <v>-35531.415630000003</v>
      </c>
      <c r="J36" s="74">
        <v>-0.39849499999999999</v>
      </c>
      <c r="K36" s="44">
        <v>-260</v>
      </c>
      <c r="L36" s="44">
        <v>7517.4896479999998</v>
      </c>
      <c r="M36" s="66">
        <v>3.3937000000000002E-2</v>
      </c>
      <c r="N36" s="43">
        <v>0</v>
      </c>
      <c r="O36" s="44">
        <v>0</v>
      </c>
      <c r="P36" s="74">
        <v>0</v>
      </c>
    </row>
    <row r="37" spans="1:16" ht="15" customHeight="1" x14ac:dyDescent="0.2">
      <c r="A37" s="111"/>
      <c r="B37" s="114"/>
      <c r="C37" s="84" t="s">
        <v>51</v>
      </c>
      <c r="D37" s="44">
        <v>-287</v>
      </c>
      <c r="E37" s="44">
        <v>0</v>
      </c>
      <c r="F37" s="44">
        <v>-25799.828142999999</v>
      </c>
      <c r="G37" s="66">
        <v>-0.24936</v>
      </c>
      <c r="H37" s="43">
        <v>-109</v>
      </c>
      <c r="I37" s="44">
        <v>-57122.012784999999</v>
      </c>
      <c r="J37" s="74">
        <v>-0.50801700000000005</v>
      </c>
      <c r="K37" s="44">
        <v>-178</v>
      </c>
      <c r="L37" s="44">
        <v>-9860.1467530000009</v>
      </c>
      <c r="M37" s="66">
        <v>-0.120198</v>
      </c>
      <c r="N37" s="43">
        <v>0</v>
      </c>
      <c r="O37" s="44">
        <v>0</v>
      </c>
      <c r="P37" s="74">
        <v>0</v>
      </c>
    </row>
    <row r="38" spans="1:16" s="3" customFormat="1" ht="15" customHeight="1" x14ac:dyDescent="0.2">
      <c r="A38" s="111"/>
      <c r="B38" s="114"/>
      <c r="C38" s="84" t="s">
        <v>52</v>
      </c>
      <c r="D38" s="35">
        <v>-240</v>
      </c>
      <c r="E38" s="35">
        <v>0</v>
      </c>
      <c r="F38" s="35">
        <v>-6377.3908849999998</v>
      </c>
      <c r="G38" s="68">
        <v>-0.14954200000000001</v>
      </c>
      <c r="H38" s="43">
        <v>-73</v>
      </c>
      <c r="I38" s="44">
        <v>1799.9158609999999</v>
      </c>
      <c r="J38" s="74">
        <v>-0.121849</v>
      </c>
      <c r="K38" s="35">
        <v>-167</v>
      </c>
      <c r="L38" s="35">
        <v>-10528.670743000001</v>
      </c>
      <c r="M38" s="68">
        <v>-0.16447500000000001</v>
      </c>
      <c r="N38" s="43">
        <v>0</v>
      </c>
      <c r="O38" s="44">
        <v>0</v>
      </c>
      <c r="P38" s="74">
        <v>0</v>
      </c>
    </row>
    <row r="39" spans="1:16" ht="15" customHeight="1" x14ac:dyDescent="0.2">
      <c r="A39" s="111"/>
      <c r="B39" s="114"/>
      <c r="C39" s="84" t="s">
        <v>53</v>
      </c>
      <c r="D39" s="44">
        <v>-226</v>
      </c>
      <c r="E39" s="44">
        <v>0</v>
      </c>
      <c r="F39" s="44">
        <v>-42273.142121999997</v>
      </c>
      <c r="G39" s="66">
        <v>-0.39691599999999999</v>
      </c>
      <c r="H39" s="43">
        <v>-67</v>
      </c>
      <c r="I39" s="44">
        <v>-42644.751100000001</v>
      </c>
      <c r="J39" s="74">
        <v>-0.38984999999999997</v>
      </c>
      <c r="K39" s="44">
        <v>-159</v>
      </c>
      <c r="L39" s="44">
        <v>-42879.556445000002</v>
      </c>
      <c r="M39" s="66">
        <v>-0.40466600000000003</v>
      </c>
      <c r="N39" s="43">
        <v>0</v>
      </c>
      <c r="O39" s="44">
        <v>0</v>
      </c>
      <c r="P39" s="74">
        <v>0</v>
      </c>
    </row>
    <row r="40" spans="1:16" ht="15" customHeight="1" x14ac:dyDescent="0.2">
      <c r="A40" s="111"/>
      <c r="B40" s="114"/>
      <c r="C40" s="84" t="s">
        <v>54</v>
      </c>
      <c r="D40" s="44">
        <v>-223</v>
      </c>
      <c r="E40" s="44">
        <v>0</v>
      </c>
      <c r="F40" s="44">
        <v>23831.738829000002</v>
      </c>
      <c r="G40" s="66">
        <v>-1.5015000000000001E-2</v>
      </c>
      <c r="H40" s="43">
        <v>-80</v>
      </c>
      <c r="I40" s="44">
        <v>69624.220726</v>
      </c>
      <c r="J40" s="74">
        <v>0.59878399999999998</v>
      </c>
      <c r="K40" s="44">
        <v>-143</v>
      </c>
      <c r="L40" s="44">
        <v>-4558.6104539999997</v>
      </c>
      <c r="M40" s="66">
        <v>-0.39696999999999999</v>
      </c>
      <c r="N40" s="43">
        <v>0</v>
      </c>
      <c r="O40" s="44">
        <v>0</v>
      </c>
      <c r="P40" s="74">
        <v>0</v>
      </c>
    </row>
    <row r="41" spans="1:16" ht="15" customHeight="1" x14ac:dyDescent="0.2">
      <c r="A41" s="111"/>
      <c r="B41" s="114"/>
      <c r="C41" s="84" t="s">
        <v>55</v>
      </c>
      <c r="D41" s="44">
        <v>-238</v>
      </c>
      <c r="E41" s="44">
        <v>0</v>
      </c>
      <c r="F41" s="44">
        <v>-1699.028824</v>
      </c>
      <c r="G41" s="66">
        <v>-6.1516000000000001E-2</v>
      </c>
      <c r="H41" s="43">
        <v>-117</v>
      </c>
      <c r="I41" s="44">
        <v>-40193.043919999996</v>
      </c>
      <c r="J41" s="74">
        <v>4.2520000000000002E-2</v>
      </c>
      <c r="K41" s="44">
        <v>-121</v>
      </c>
      <c r="L41" s="44">
        <v>71379.661273000005</v>
      </c>
      <c r="M41" s="66">
        <v>-9.0551000000000006E-2</v>
      </c>
      <c r="N41" s="43">
        <v>0</v>
      </c>
      <c r="O41" s="44">
        <v>0</v>
      </c>
      <c r="P41" s="74">
        <v>0</v>
      </c>
    </row>
    <row r="42" spans="1:16" s="3" customFormat="1" ht="15" customHeight="1" x14ac:dyDescent="0.2">
      <c r="A42" s="111"/>
      <c r="B42" s="114"/>
      <c r="C42" s="84" t="s">
        <v>56</v>
      </c>
      <c r="D42" s="35">
        <v>-361</v>
      </c>
      <c r="E42" s="35">
        <v>0</v>
      </c>
      <c r="F42" s="35">
        <v>-76242.871549999996</v>
      </c>
      <c r="G42" s="68">
        <v>-7.5930999999999998E-2</v>
      </c>
      <c r="H42" s="43">
        <v>-144</v>
      </c>
      <c r="I42" s="44">
        <v>-94558.206286000001</v>
      </c>
      <c r="J42" s="74">
        <v>8.3333000000000004E-2</v>
      </c>
      <c r="K42" s="35">
        <v>-217</v>
      </c>
      <c r="L42" s="35">
        <v>1678.1897200000001</v>
      </c>
      <c r="M42" s="68">
        <v>-0.115097</v>
      </c>
      <c r="N42" s="43">
        <v>0</v>
      </c>
      <c r="O42" s="44">
        <v>0</v>
      </c>
      <c r="P42" s="74">
        <v>0</v>
      </c>
    </row>
    <row r="43" spans="1:16" s="3" customFormat="1" ht="15" customHeight="1" x14ac:dyDescent="0.2">
      <c r="A43" s="112"/>
      <c r="B43" s="115"/>
      <c r="C43" s="85" t="s">
        <v>9</v>
      </c>
      <c r="D43" s="46">
        <v>-1933</v>
      </c>
      <c r="E43" s="46">
        <v>0</v>
      </c>
      <c r="F43" s="46">
        <v>-27222.656809</v>
      </c>
      <c r="G43" s="67">
        <v>-0.20302700000000001</v>
      </c>
      <c r="H43" s="87">
        <v>-695</v>
      </c>
      <c r="I43" s="46">
        <v>-35232.886838999999</v>
      </c>
      <c r="J43" s="75">
        <v>-0.27384500000000001</v>
      </c>
      <c r="K43" s="46">
        <v>-1238</v>
      </c>
      <c r="L43" s="46">
        <v>-22669.739623000001</v>
      </c>
      <c r="M43" s="67">
        <v>-0.16265099999999999</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5</v>
      </c>
      <c r="E45" s="53">
        <v>3.6496000000000001E-2</v>
      </c>
      <c r="F45" s="44">
        <v>247132.2</v>
      </c>
      <c r="G45" s="66">
        <v>0.6</v>
      </c>
      <c r="H45" s="43">
        <v>3</v>
      </c>
      <c r="I45" s="44">
        <v>272430</v>
      </c>
      <c r="J45" s="74">
        <v>1</v>
      </c>
      <c r="K45" s="44">
        <v>2</v>
      </c>
      <c r="L45" s="44">
        <v>209185.5</v>
      </c>
      <c r="M45" s="66">
        <v>0</v>
      </c>
      <c r="N45" s="43">
        <v>0</v>
      </c>
      <c r="O45" s="44">
        <v>0</v>
      </c>
      <c r="P45" s="74">
        <v>0</v>
      </c>
    </row>
    <row r="46" spans="1:16" ht="15" customHeight="1" x14ac:dyDescent="0.2">
      <c r="A46" s="111"/>
      <c r="B46" s="114"/>
      <c r="C46" s="84" t="s">
        <v>48</v>
      </c>
      <c r="D46" s="44">
        <v>81</v>
      </c>
      <c r="E46" s="53">
        <v>6.1039999999999997E-2</v>
      </c>
      <c r="F46" s="44">
        <v>166969.59259300001</v>
      </c>
      <c r="G46" s="66">
        <v>0.13580200000000001</v>
      </c>
      <c r="H46" s="43">
        <v>31</v>
      </c>
      <c r="I46" s="44">
        <v>171441.29032299999</v>
      </c>
      <c r="J46" s="74">
        <v>0.12903200000000001</v>
      </c>
      <c r="K46" s="44">
        <v>50</v>
      </c>
      <c r="L46" s="44">
        <v>164197.14000000001</v>
      </c>
      <c r="M46" s="66">
        <v>0.14000000000000001</v>
      </c>
      <c r="N46" s="43">
        <v>0</v>
      </c>
      <c r="O46" s="44">
        <v>0</v>
      </c>
      <c r="P46" s="74">
        <v>0</v>
      </c>
    </row>
    <row r="47" spans="1:16" ht="15" customHeight="1" x14ac:dyDescent="0.2">
      <c r="A47" s="111"/>
      <c r="B47" s="114"/>
      <c r="C47" s="84" t="s">
        <v>49</v>
      </c>
      <c r="D47" s="44">
        <v>338</v>
      </c>
      <c r="E47" s="53">
        <v>7.7718999999999996E-2</v>
      </c>
      <c r="F47" s="44">
        <v>186613.908284</v>
      </c>
      <c r="G47" s="66">
        <v>0.26627200000000001</v>
      </c>
      <c r="H47" s="43">
        <v>109</v>
      </c>
      <c r="I47" s="44">
        <v>193332.21100899999</v>
      </c>
      <c r="J47" s="74">
        <v>0.34862399999999999</v>
      </c>
      <c r="K47" s="44">
        <v>229</v>
      </c>
      <c r="L47" s="44">
        <v>183416.113537</v>
      </c>
      <c r="M47" s="66">
        <v>0.227074</v>
      </c>
      <c r="N47" s="43">
        <v>0</v>
      </c>
      <c r="O47" s="44">
        <v>0</v>
      </c>
      <c r="P47" s="74">
        <v>0</v>
      </c>
    </row>
    <row r="48" spans="1:16" ht="15" customHeight="1" x14ac:dyDescent="0.2">
      <c r="A48" s="111"/>
      <c r="B48" s="114"/>
      <c r="C48" s="84" t="s">
        <v>50</v>
      </c>
      <c r="D48" s="44">
        <v>492</v>
      </c>
      <c r="E48" s="53">
        <v>7.0933999999999997E-2</v>
      </c>
      <c r="F48" s="44">
        <v>224929.39634100001</v>
      </c>
      <c r="G48" s="66">
        <v>0.54674800000000001</v>
      </c>
      <c r="H48" s="43">
        <v>138</v>
      </c>
      <c r="I48" s="44">
        <v>236694.130435</v>
      </c>
      <c r="J48" s="74">
        <v>0.65942000000000001</v>
      </c>
      <c r="K48" s="44">
        <v>354</v>
      </c>
      <c r="L48" s="44">
        <v>220343.14406799999</v>
      </c>
      <c r="M48" s="66">
        <v>0.50282499999999997</v>
      </c>
      <c r="N48" s="43">
        <v>0</v>
      </c>
      <c r="O48" s="44">
        <v>0</v>
      </c>
      <c r="P48" s="74">
        <v>0</v>
      </c>
    </row>
    <row r="49" spans="1:16" ht="15" customHeight="1" x14ac:dyDescent="0.2">
      <c r="A49" s="111"/>
      <c r="B49" s="114"/>
      <c r="C49" s="84" t="s">
        <v>51</v>
      </c>
      <c r="D49" s="44">
        <v>400</v>
      </c>
      <c r="E49" s="53">
        <v>6.5146999999999997E-2</v>
      </c>
      <c r="F49" s="44">
        <v>238062.4</v>
      </c>
      <c r="G49" s="66">
        <v>0.66</v>
      </c>
      <c r="H49" s="43">
        <v>113</v>
      </c>
      <c r="I49" s="44">
        <v>250575.92920399999</v>
      </c>
      <c r="J49" s="74">
        <v>0.80530999999999997</v>
      </c>
      <c r="K49" s="44">
        <v>287</v>
      </c>
      <c r="L49" s="44">
        <v>233135.47038300001</v>
      </c>
      <c r="M49" s="66">
        <v>0.60278699999999996</v>
      </c>
      <c r="N49" s="43">
        <v>0</v>
      </c>
      <c r="O49" s="44">
        <v>0</v>
      </c>
      <c r="P49" s="74">
        <v>0</v>
      </c>
    </row>
    <row r="50" spans="1:16" s="3" customFormat="1" ht="15" customHeight="1" x14ac:dyDescent="0.2">
      <c r="A50" s="111"/>
      <c r="B50" s="114"/>
      <c r="C50" s="84" t="s">
        <v>52</v>
      </c>
      <c r="D50" s="35">
        <v>266</v>
      </c>
      <c r="E50" s="55">
        <v>4.9498E-2</v>
      </c>
      <c r="F50" s="35">
        <v>247215.857143</v>
      </c>
      <c r="G50" s="68">
        <v>0.78947400000000001</v>
      </c>
      <c r="H50" s="43">
        <v>76</v>
      </c>
      <c r="I50" s="44">
        <v>258778.76315799999</v>
      </c>
      <c r="J50" s="74">
        <v>0.894737</v>
      </c>
      <c r="K50" s="35">
        <v>190</v>
      </c>
      <c r="L50" s="35">
        <v>242590.69473700001</v>
      </c>
      <c r="M50" s="68">
        <v>0.74736800000000003</v>
      </c>
      <c r="N50" s="43">
        <v>0</v>
      </c>
      <c r="O50" s="44">
        <v>0</v>
      </c>
      <c r="P50" s="74">
        <v>0</v>
      </c>
    </row>
    <row r="51" spans="1:16" ht="15" customHeight="1" x14ac:dyDescent="0.2">
      <c r="A51" s="111"/>
      <c r="B51" s="114"/>
      <c r="C51" s="84" t="s">
        <v>53</v>
      </c>
      <c r="D51" s="44">
        <v>153</v>
      </c>
      <c r="E51" s="53">
        <v>3.3146000000000002E-2</v>
      </c>
      <c r="F51" s="44">
        <v>260773.68627499999</v>
      </c>
      <c r="G51" s="66">
        <v>0.81045800000000001</v>
      </c>
      <c r="H51" s="43">
        <v>57</v>
      </c>
      <c r="I51" s="44">
        <v>232447.017544</v>
      </c>
      <c r="J51" s="74">
        <v>0.47368399999999999</v>
      </c>
      <c r="K51" s="44">
        <v>96</v>
      </c>
      <c r="L51" s="44">
        <v>277592.64583300002</v>
      </c>
      <c r="M51" s="66">
        <v>1.0104169999999999</v>
      </c>
      <c r="N51" s="43">
        <v>0</v>
      </c>
      <c r="O51" s="44">
        <v>0</v>
      </c>
      <c r="P51" s="74">
        <v>0</v>
      </c>
    </row>
    <row r="52" spans="1:16" ht="15" customHeight="1" x14ac:dyDescent="0.2">
      <c r="A52" s="111"/>
      <c r="B52" s="114"/>
      <c r="C52" s="84" t="s">
        <v>54</v>
      </c>
      <c r="D52" s="44">
        <v>69</v>
      </c>
      <c r="E52" s="53">
        <v>2.0017E-2</v>
      </c>
      <c r="F52" s="44">
        <v>255151.057971</v>
      </c>
      <c r="G52" s="66">
        <v>0.57970999999999995</v>
      </c>
      <c r="H52" s="43">
        <v>27</v>
      </c>
      <c r="I52" s="44">
        <v>237140.925926</v>
      </c>
      <c r="J52" s="74">
        <v>0.33333299999999999</v>
      </c>
      <c r="K52" s="44">
        <v>42</v>
      </c>
      <c r="L52" s="44">
        <v>266729</v>
      </c>
      <c r="M52" s="66">
        <v>0.73809499999999995</v>
      </c>
      <c r="N52" s="43">
        <v>0</v>
      </c>
      <c r="O52" s="44">
        <v>0</v>
      </c>
      <c r="P52" s="74">
        <v>0</v>
      </c>
    </row>
    <row r="53" spans="1:16" ht="15" customHeight="1" x14ac:dyDescent="0.2">
      <c r="A53" s="111"/>
      <c r="B53" s="114"/>
      <c r="C53" s="84" t="s">
        <v>55</v>
      </c>
      <c r="D53" s="44">
        <v>35</v>
      </c>
      <c r="E53" s="53">
        <v>1.1356E-2</v>
      </c>
      <c r="F53" s="44">
        <v>263011</v>
      </c>
      <c r="G53" s="66">
        <v>0.45714300000000002</v>
      </c>
      <c r="H53" s="43">
        <v>12</v>
      </c>
      <c r="I53" s="44">
        <v>279191.66666699998</v>
      </c>
      <c r="J53" s="74">
        <v>0.41666700000000001</v>
      </c>
      <c r="K53" s="44">
        <v>23</v>
      </c>
      <c r="L53" s="44">
        <v>254568.91304300001</v>
      </c>
      <c r="M53" s="66">
        <v>0.47826099999999999</v>
      </c>
      <c r="N53" s="43">
        <v>0</v>
      </c>
      <c r="O53" s="44">
        <v>0</v>
      </c>
      <c r="P53" s="74">
        <v>0</v>
      </c>
    </row>
    <row r="54" spans="1:16" s="3" customFormat="1" ht="15" customHeight="1" x14ac:dyDescent="0.2">
      <c r="A54" s="111"/>
      <c r="B54" s="114"/>
      <c r="C54" s="84" t="s">
        <v>56</v>
      </c>
      <c r="D54" s="35">
        <v>9</v>
      </c>
      <c r="E54" s="55">
        <v>1.6130000000000001E-3</v>
      </c>
      <c r="F54" s="35">
        <v>358637.55555599998</v>
      </c>
      <c r="G54" s="68">
        <v>0.55555600000000005</v>
      </c>
      <c r="H54" s="43">
        <v>3</v>
      </c>
      <c r="I54" s="44">
        <v>211257</v>
      </c>
      <c r="J54" s="74">
        <v>0</v>
      </c>
      <c r="K54" s="35">
        <v>6</v>
      </c>
      <c r="L54" s="35">
        <v>432327.83333300002</v>
      </c>
      <c r="M54" s="68">
        <v>0.83333299999999999</v>
      </c>
      <c r="N54" s="43">
        <v>0</v>
      </c>
      <c r="O54" s="44">
        <v>0</v>
      </c>
      <c r="P54" s="74">
        <v>0</v>
      </c>
    </row>
    <row r="55" spans="1:16" s="3" customFormat="1" ht="15" customHeight="1" x14ac:dyDescent="0.2">
      <c r="A55" s="112"/>
      <c r="B55" s="115"/>
      <c r="C55" s="85" t="s">
        <v>9</v>
      </c>
      <c r="D55" s="46">
        <v>1848</v>
      </c>
      <c r="E55" s="54">
        <v>4.5034999999999999E-2</v>
      </c>
      <c r="F55" s="46">
        <v>226960.09740299999</v>
      </c>
      <c r="G55" s="67">
        <v>0.55844199999999999</v>
      </c>
      <c r="H55" s="87">
        <v>569</v>
      </c>
      <c r="I55" s="46">
        <v>231085.40070299999</v>
      </c>
      <c r="J55" s="75">
        <v>0.59050999999999998</v>
      </c>
      <c r="K55" s="46">
        <v>1279</v>
      </c>
      <c r="L55" s="46">
        <v>225124.83737299999</v>
      </c>
      <c r="M55" s="67">
        <v>0.54417499999999996</v>
      </c>
      <c r="N55" s="87">
        <v>0</v>
      </c>
      <c r="O55" s="46">
        <v>0</v>
      </c>
      <c r="P55" s="75">
        <v>0</v>
      </c>
    </row>
    <row r="56" spans="1:16" ht="15" customHeight="1" x14ac:dyDescent="0.2">
      <c r="A56" s="110">
        <v>5</v>
      </c>
      <c r="B56" s="113" t="s">
        <v>60</v>
      </c>
      <c r="C56" s="84" t="s">
        <v>46</v>
      </c>
      <c r="D56" s="44">
        <v>46</v>
      </c>
      <c r="E56" s="53">
        <v>1</v>
      </c>
      <c r="F56" s="44">
        <v>68425.065216999996</v>
      </c>
      <c r="G56" s="66">
        <v>6.5216999999999997E-2</v>
      </c>
      <c r="H56" s="43">
        <v>25</v>
      </c>
      <c r="I56" s="44">
        <v>64314.8</v>
      </c>
      <c r="J56" s="74">
        <v>0.12</v>
      </c>
      <c r="K56" s="44">
        <v>21</v>
      </c>
      <c r="L56" s="44">
        <v>73318.238094999993</v>
      </c>
      <c r="M56" s="66">
        <v>0</v>
      </c>
      <c r="N56" s="43">
        <v>0</v>
      </c>
      <c r="O56" s="44">
        <v>0</v>
      </c>
      <c r="P56" s="74">
        <v>0</v>
      </c>
    </row>
    <row r="57" spans="1:16" ht="15" customHeight="1" x14ac:dyDescent="0.2">
      <c r="A57" s="111"/>
      <c r="B57" s="114"/>
      <c r="C57" s="84" t="s">
        <v>47</v>
      </c>
      <c r="D57" s="44">
        <v>137</v>
      </c>
      <c r="E57" s="53">
        <v>1</v>
      </c>
      <c r="F57" s="44">
        <v>135769.10219000001</v>
      </c>
      <c r="G57" s="66">
        <v>9.4891000000000003E-2</v>
      </c>
      <c r="H57" s="43">
        <v>52</v>
      </c>
      <c r="I57" s="44">
        <v>137375.346154</v>
      </c>
      <c r="J57" s="74">
        <v>0.15384600000000001</v>
      </c>
      <c r="K57" s="44">
        <v>85</v>
      </c>
      <c r="L57" s="44">
        <v>134786.458824</v>
      </c>
      <c r="M57" s="66">
        <v>5.8824000000000001E-2</v>
      </c>
      <c r="N57" s="43">
        <v>0</v>
      </c>
      <c r="O57" s="44">
        <v>0</v>
      </c>
      <c r="P57" s="74">
        <v>0</v>
      </c>
    </row>
    <row r="58" spans="1:16" ht="15" customHeight="1" x14ac:dyDescent="0.2">
      <c r="A58" s="111"/>
      <c r="B58" s="114"/>
      <c r="C58" s="84" t="s">
        <v>48</v>
      </c>
      <c r="D58" s="44">
        <v>1327</v>
      </c>
      <c r="E58" s="53">
        <v>1</v>
      </c>
      <c r="F58" s="44">
        <v>161477.50037699999</v>
      </c>
      <c r="G58" s="66">
        <v>9.3443999999999999E-2</v>
      </c>
      <c r="H58" s="43">
        <v>543</v>
      </c>
      <c r="I58" s="44">
        <v>168579.08839799999</v>
      </c>
      <c r="J58" s="74">
        <v>0.123389</v>
      </c>
      <c r="K58" s="44">
        <v>784</v>
      </c>
      <c r="L58" s="44">
        <v>156558.92602000001</v>
      </c>
      <c r="M58" s="66">
        <v>7.2704000000000005E-2</v>
      </c>
      <c r="N58" s="43">
        <v>0</v>
      </c>
      <c r="O58" s="44">
        <v>0</v>
      </c>
      <c r="P58" s="74">
        <v>0</v>
      </c>
    </row>
    <row r="59" spans="1:16" ht="15" customHeight="1" x14ac:dyDescent="0.2">
      <c r="A59" s="111"/>
      <c r="B59" s="114"/>
      <c r="C59" s="84" t="s">
        <v>49</v>
      </c>
      <c r="D59" s="44">
        <v>4349</v>
      </c>
      <c r="E59" s="53">
        <v>1</v>
      </c>
      <c r="F59" s="44">
        <v>187087.18694000001</v>
      </c>
      <c r="G59" s="66">
        <v>0.215452</v>
      </c>
      <c r="H59" s="43">
        <v>1617</v>
      </c>
      <c r="I59" s="44">
        <v>202458.23809500001</v>
      </c>
      <c r="J59" s="74">
        <v>0.33395200000000003</v>
      </c>
      <c r="K59" s="44">
        <v>2732</v>
      </c>
      <c r="L59" s="44">
        <v>177989.46010200001</v>
      </c>
      <c r="M59" s="66">
        <v>0.145315</v>
      </c>
      <c r="N59" s="43">
        <v>0</v>
      </c>
      <c r="O59" s="44">
        <v>0</v>
      </c>
      <c r="P59" s="74">
        <v>0</v>
      </c>
    </row>
    <row r="60" spans="1:16" ht="15" customHeight="1" x14ac:dyDescent="0.2">
      <c r="A60" s="111"/>
      <c r="B60" s="114"/>
      <c r="C60" s="84" t="s">
        <v>50</v>
      </c>
      <c r="D60" s="44">
        <v>6936</v>
      </c>
      <c r="E60" s="53">
        <v>1</v>
      </c>
      <c r="F60" s="44">
        <v>214325.10149900001</v>
      </c>
      <c r="G60" s="66">
        <v>0.40888099999999999</v>
      </c>
      <c r="H60" s="43">
        <v>2509</v>
      </c>
      <c r="I60" s="44">
        <v>233642.037465</v>
      </c>
      <c r="J60" s="74">
        <v>0.56955</v>
      </c>
      <c r="K60" s="44">
        <v>4427</v>
      </c>
      <c r="L60" s="44">
        <v>203377.23785899999</v>
      </c>
      <c r="M60" s="66">
        <v>0.31782199999999999</v>
      </c>
      <c r="N60" s="43">
        <v>0</v>
      </c>
      <c r="O60" s="44">
        <v>0</v>
      </c>
      <c r="P60" s="74">
        <v>0</v>
      </c>
    </row>
    <row r="61" spans="1:16" ht="15" customHeight="1" x14ac:dyDescent="0.2">
      <c r="A61" s="111"/>
      <c r="B61" s="114"/>
      <c r="C61" s="84" t="s">
        <v>51</v>
      </c>
      <c r="D61" s="44">
        <v>6140</v>
      </c>
      <c r="E61" s="53">
        <v>1</v>
      </c>
      <c r="F61" s="44">
        <v>239329.78094500001</v>
      </c>
      <c r="G61" s="66">
        <v>0.60586300000000004</v>
      </c>
      <c r="H61" s="43">
        <v>2127</v>
      </c>
      <c r="I61" s="44">
        <v>253515.79783699999</v>
      </c>
      <c r="J61" s="74">
        <v>0.71415099999999998</v>
      </c>
      <c r="K61" s="44">
        <v>4013</v>
      </c>
      <c r="L61" s="44">
        <v>231810.80314</v>
      </c>
      <c r="M61" s="66">
        <v>0.54846700000000004</v>
      </c>
      <c r="N61" s="43">
        <v>0</v>
      </c>
      <c r="O61" s="44">
        <v>0</v>
      </c>
      <c r="P61" s="74">
        <v>0</v>
      </c>
    </row>
    <row r="62" spans="1:16" s="3" customFormat="1" ht="15" customHeight="1" x14ac:dyDescent="0.2">
      <c r="A62" s="111"/>
      <c r="B62" s="114"/>
      <c r="C62" s="84" t="s">
        <v>52</v>
      </c>
      <c r="D62" s="35">
        <v>5374</v>
      </c>
      <c r="E62" s="55">
        <v>1</v>
      </c>
      <c r="F62" s="35">
        <v>254976.23539300001</v>
      </c>
      <c r="G62" s="68">
        <v>0.78061000000000003</v>
      </c>
      <c r="H62" s="43">
        <v>1919</v>
      </c>
      <c r="I62" s="44">
        <v>254391.053674</v>
      </c>
      <c r="J62" s="74">
        <v>0.720688</v>
      </c>
      <c r="K62" s="35">
        <v>3455</v>
      </c>
      <c r="L62" s="35">
        <v>255301.26107099999</v>
      </c>
      <c r="M62" s="68">
        <v>0.81389299999999998</v>
      </c>
      <c r="N62" s="43">
        <v>0</v>
      </c>
      <c r="O62" s="44">
        <v>0</v>
      </c>
      <c r="P62" s="74">
        <v>0</v>
      </c>
    </row>
    <row r="63" spans="1:16" ht="15" customHeight="1" x14ac:dyDescent="0.2">
      <c r="A63" s="111"/>
      <c r="B63" s="114"/>
      <c r="C63" s="84" t="s">
        <v>53</v>
      </c>
      <c r="D63" s="44">
        <v>4616</v>
      </c>
      <c r="E63" s="53">
        <v>1</v>
      </c>
      <c r="F63" s="44">
        <v>260039.03141200001</v>
      </c>
      <c r="G63" s="66">
        <v>0.80524300000000004</v>
      </c>
      <c r="H63" s="43">
        <v>1726</v>
      </c>
      <c r="I63" s="44">
        <v>249951.177868</v>
      </c>
      <c r="J63" s="74">
        <v>0.65874900000000003</v>
      </c>
      <c r="K63" s="44">
        <v>2890</v>
      </c>
      <c r="L63" s="44">
        <v>266063.81868500001</v>
      </c>
      <c r="M63" s="66">
        <v>0.89273400000000003</v>
      </c>
      <c r="N63" s="43">
        <v>0</v>
      </c>
      <c r="O63" s="44">
        <v>0</v>
      </c>
      <c r="P63" s="74">
        <v>0</v>
      </c>
    </row>
    <row r="64" spans="1:16" ht="15" customHeight="1" x14ac:dyDescent="0.2">
      <c r="A64" s="111"/>
      <c r="B64" s="114"/>
      <c r="C64" s="84" t="s">
        <v>54</v>
      </c>
      <c r="D64" s="44">
        <v>3447</v>
      </c>
      <c r="E64" s="53">
        <v>1</v>
      </c>
      <c r="F64" s="44">
        <v>261080.250073</v>
      </c>
      <c r="G64" s="66">
        <v>0.73077999999999999</v>
      </c>
      <c r="H64" s="43">
        <v>1348</v>
      </c>
      <c r="I64" s="44">
        <v>233898.81379799999</v>
      </c>
      <c r="J64" s="74">
        <v>0.44658799999999998</v>
      </c>
      <c r="K64" s="44">
        <v>2099</v>
      </c>
      <c r="L64" s="44">
        <v>278536.455931</v>
      </c>
      <c r="M64" s="66">
        <v>0.91329199999999999</v>
      </c>
      <c r="N64" s="43">
        <v>0</v>
      </c>
      <c r="O64" s="44">
        <v>0</v>
      </c>
      <c r="P64" s="74">
        <v>0</v>
      </c>
    </row>
    <row r="65" spans="1:16" ht="15" customHeight="1" x14ac:dyDescent="0.2">
      <c r="A65" s="111"/>
      <c r="B65" s="114"/>
      <c r="C65" s="84" t="s">
        <v>55</v>
      </c>
      <c r="D65" s="44">
        <v>3082</v>
      </c>
      <c r="E65" s="53">
        <v>1</v>
      </c>
      <c r="F65" s="44">
        <v>264871.97469200002</v>
      </c>
      <c r="G65" s="66">
        <v>0.558728</v>
      </c>
      <c r="H65" s="43">
        <v>1237</v>
      </c>
      <c r="I65" s="44">
        <v>236305.62328199999</v>
      </c>
      <c r="J65" s="74">
        <v>0.27970899999999999</v>
      </c>
      <c r="K65" s="44">
        <v>1845</v>
      </c>
      <c r="L65" s="44">
        <v>284024.59078600002</v>
      </c>
      <c r="M65" s="66">
        <v>0.74579899999999999</v>
      </c>
      <c r="N65" s="43">
        <v>0</v>
      </c>
      <c r="O65" s="44">
        <v>0</v>
      </c>
      <c r="P65" s="74">
        <v>0</v>
      </c>
    </row>
    <row r="66" spans="1:16" s="3" customFormat="1" ht="15" customHeight="1" x14ac:dyDescent="0.2">
      <c r="A66" s="111"/>
      <c r="B66" s="114"/>
      <c r="C66" s="84" t="s">
        <v>56</v>
      </c>
      <c r="D66" s="35">
        <v>5581</v>
      </c>
      <c r="E66" s="55">
        <v>1</v>
      </c>
      <c r="F66" s="35">
        <v>268129.87654500001</v>
      </c>
      <c r="G66" s="68">
        <v>0.34187400000000001</v>
      </c>
      <c r="H66" s="43">
        <v>2366</v>
      </c>
      <c r="I66" s="44">
        <v>222241.65934099999</v>
      </c>
      <c r="J66" s="74">
        <v>8.4108000000000002E-2</v>
      </c>
      <c r="K66" s="35">
        <v>3215</v>
      </c>
      <c r="L66" s="35">
        <v>301900.17884900002</v>
      </c>
      <c r="M66" s="68">
        <v>0.53157100000000002</v>
      </c>
      <c r="N66" s="43">
        <v>0</v>
      </c>
      <c r="O66" s="44">
        <v>0</v>
      </c>
      <c r="P66" s="74">
        <v>0</v>
      </c>
    </row>
    <row r="67" spans="1:16" s="3" customFormat="1" ht="15" customHeight="1" x14ac:dyDescent="0.2">
      <c r="A67" s="112"/>
      <c r="B67" s="115"/>
      <c r="C67" s="85" t="s">
        <v>9</v>
      </c>
      <c r="D67" s="46">
        <v>41035</v>
      </c>
      <c r="E67" s="54">
        <v>1</v>
      </c>
      <c r="F67" s="46">
        <v>238552.67076899999</v>
      </c>
      <c r="G67" s="67">
        <v>0.528671</v>
      </c>
      <c r="H67" s="87">
        <v>15469</v>
      </c>
      <c r="I67" s="46">
        <v>233119.29446</v>
      </c>
      <c r="J67" s="75">
        <v>0.46758</v>
      </c>
      <c r="K67" s="46">
        <v>25566</v>
      </c>
      <c r="L67" s="46">
        <v>241840.197098</v>
      </c>
      <c r="M67" s="67">
        <v>0.56563399999999997</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340" priority="30" operator="notEqual">
      <formula>H8+K8+N8</formula>
    </cfRule>
  </conditionalFormatting>
  <conditionalFormatting sqref="D20:D30">
    <cfRule type="cellIs" dxfId="339" priority="29" operator="notEqual">
      <formula>H20+K20+N20</formula>
    </cfRule>
  </conditionalFormatting>
  <conditionalFormatting sqref="D32:D42">
    <cfRule type="cellIs" dxfId="338" priority="28" operator="notEqual">
      <formula>H32+K32+N32</formula>
    </cfRule>
  </conditionalFormatting>
  <conditionalFormatting sqref="D44:D54">
    <cfRule type="cellIs" dxfId="337" priority="27" operator="notEqual">
      <formula>H44+K44+N44</formula>
    </cfRule>
  </conditionalFormatting>
  <conditionalFormatting sqref="D56:D66">
    <cfRule type="cellIs" dxfId="336" priority="26" operator="notEqual">
      <formula>H56+K56+N56</formula>
    </cfRule>
  </conditionalFormatting>
  <conditionalFormatting sqref="D19">
    <cfRule type="cellIs" dxfId="335" priority="25" operator="notEqual">
      <formula>SUM(D8:D18)</formula>
    </cfRule>
  </conditionalFormatting>
  <conditionalFormatting sqref="D31">
    <cfRule type="cellIs" dxfId="334" priority="24" operator="notEqual">
      <formula>H31+K31+N31</formula>
    </cfRule>
  </conditionalFormatting>
  <conditionalFormatting sqref="D31">
    <cfRule type="cellIs" dxfId="333" priority="23" operator="notEqual">
      <formula>SUM(D20:D30)</formula>
    </cfRule>
  </conditionalFormatting>
  <conditionalFormatting sqref="D43">
    <cfRule type="cellIs" dxfId="332" priority="22" operator="notEqual">
      <formula>H43+K43+N43</formula>
    </cfRule>
  </conditionalFormatting>
  <conditionalFormatting sqref="D43">
    <cfRule type="cellIs" dxfId="331" priority="21" operator="notEqual">
      <formula>SUM(D32:D42)</formula>
    </cfRule>
  </conditionalFormatting>
  <conditionalFormatting sqref="D55">
    <cfRule type="cellIs" dxfId="330" priority="20" operator="notEqual">
      <formula>H55+K55+N55</formula>
    </cfRule>
  </conditionalFormatting>
  <conditionalFormatting sqref="D55">
    <cfRule type="cellIs" dxfId="329" priority="19" operator="notEqual">
      <formula>SUM(D44:D54)</formula>
    </cfRule>
  </conditionalFormatting>
  <conditionalFormatting sqref="D67">
    <cfRule type="cellIs" dxfId="328" priority="18" operator="notEqual">
      <formula>H67+K67+N67</formula>
    </cfRule>
  </conditionalFormatting>
  <conditionalFormatting sqref="D67">
    <cfRule type="cellIs" dxfId="327" priority="17" operator="notEqual">
      <formula>SUM(D56:D66)</formula>
    </cfRule>
  </conditionalFormatting>
  <conditionalFormatting sqref="H19">
    <cfRule type="cellIs" dxfId="326" priority="16" operator="notEqual">
      <formula>SUM(H8:H18)</formula>
    </cfRule>
  </conditionalFormatting>
  <conditionalFormatting sqref="K19">
    <cfRule type="cellIs" dxfId="325" priority="15" operator="notEqual">
      <formula>SUM(K8:K18)</formula>
    </cfRule>
  </conditionalFormatting>
  <conditionalFormatting sqref="N19">
    <cfRule type="cellIs" dxfId="324" priority="14" operator="notEqual">
      <formula>SUM(N8:N18)</formula>
    </cfRule>
  </conditionalFormatting>
  <conditionalFormatting sqref="H31">
    <cfRule type="cellIs" dxfId="323" priority="13" operator="notEqual">
      <formula>SUM(H20:H30)</formula>
    </cfRule>
  </conditionalFormatting>
  <conditionalFormatting sqref="K31">
    <cfRule type="cellIs" dxfId="322" priority="12" operator="notEqual">
      <formula>SUM(K20:K30)</formula>
    </cfRule>
  </conditionalFormatting>
  <conditionalFormatting sqref="N31">
    <cfRule type="cellIs" dxfId="321" priority="11" operator="notEqual">
      <formula>SUM(N20:N30)</formula>
    </cfRule>
  </conditionalFormatting>
  <conditionalFormatting sqref="H43">
    <cfRule type="cellIs" dxfId="320" priority="10" operator="notEqual">
      <formula>SUM(H32:H42)</formula>
    </cfRule>
  </conditionalFormatting>
  <conditionalFormatting sqref="K43">
    <cfRule type="cellIs" dxfId="319" priority="9" operator="notEqual">
      <formula>SUM(K32:K42)</formula>
    </cfRule>
  </conditionalFormatting>
  <conditionalFormatting sqref="N43">
    <cfRule type="cellIs" dxfId="318" priority="8" operator="notEqual">
      <formula>SUM(N32:N42)</formula>
    </cfRule>
  </conditionalFormatting>
  <conditionalFormatting sqref="H55">
    <cfRule type="cellIs" dxfId="317" priority="7" operator="notEqual">
      <formula>SUM(H44:H54)</formula>
    </cfRule>
  </conditionalFormatting>
  <conditionalFormatting sqref="K55">
    <cfRule type="cellIs" dxfId="316" priority="6" operator="notEqual">
      <formula>SUM(K44:K54)</formula>
    </cfRule>
  </conditionalFormatting>
  <conditionalFormatting sqref="N55">
    <cfRule type="cellIs" dxfId="315" priority="5" operator="notEqual">
      <formula>SUM(N44:N54)</formula>
    </cfRule>
  </conditionalFormatting>
  <conditionalFormatting sqref="H67">
    <cfRule type="cellIs" dxfId="314" priority="4" operator="notEqual">
      <formula>SUM(H56:H66)</formula>
    </cfRule>
  </conditionalFormatting>
  <conditionalFormatting sqref="K67">
    <cfRule type="cellIs" dxfId="313" priority="3" operator="notEqual">
      <formula>SUM(K56:K66)</formula>
    </cfRule>
  </conditionalFormatting>
  <conditionalFormatting sqref="N67">
    <cfRule type="cellIs" dxfId="312" priority="2" operator="notEqual">
      <formula>SUM(N56:N66)</formula>
    </cfRule>
  </conditionalFormatting>
  <conditionalFormatting sqref="D32:D43">
    <cfRule type="cellIs" dxfId="31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69</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2</v>
      </c>
      <c r="E8" s="53">
        <v>0.18181800000000001</v>
      </c>
      <c r="F8" s="44">
        <v>84120.080098000006</v>
      </c>
      <c r="G8" s="66">
        <v>0</v>
      </c>
      <c r="H8" s="43">
        <v>0</v>
      </c>
      <c r="I8" s="44">
        <v>0</v>
      </c>
      <c r="J8" s="74">
        <v>0</v>
      </c>
      <c r="K8" s="44">
        <v>2</v>
      </c>
      <c r="L8" s="44">
        <v>84120.080098000006</v>
      </c>
      <c r="M8" s="66">
        <v>0</v>
      </c>
      <c r="N8" s="43">
        <v>0</v>
      </c>
      <c r="O8" s="44">
        <v>0</v>
      </c>
      <c r="P8" s="74">
        <v>0</v>
      </c>
    </row>
    <row r="9" spans="1:16" ht="15" customHeight="1" x14ac:dyDescent="0.2">
      <c r="A9" s="111"/>
      <c r="B9" s="114"/>
      <c r="C9" s="84" t="s">
        <v>47</v>
      </c>
      <c r="D9" s="44">
        <v>3</v>
      </c>
      <c r="E9" s="53">
        <v>5.6604000000000002E-2</v>
      </c>
      <c r="F9" s="44">
        <v>83331.814635999996</v>
      </c>
      <c r="G9" s="66">
        <v>0</v>
      </c>
      <c r="H9" s="43">
        <v>2</v>
      </c>
      <c r="I9" s="44">
        <v>84108.603036999993</v>
      </c>
      <c r="J9" s="74">
        <v>0</v>
      </c>
      <c r="K9" s="44">
        <v>1</v>
      </c>
      <c r="L9" s="44">
        <v>81778.237834</v>
      </c>
      <c r="M9" s="66">
        <v>0</v>
      </c>
      <c r="N9" s="43">
        <v>0</v>
      </c>
      <c r="O9" s="44">
        <v>0</v>
      </c>
      <c r="P9" s="74">
        <v>0</v>
      </c>
    </row>
    <row r="10" spans="1:16" ht="15" customHeight="1" x14ac:dyDescent="0.2">
      <c r="A10" s="111"/>
      <c r="B10" s="114"/>
      <c r="C10" s="84" t="s">
        <v>48</v>
      </c>
      <c r="D10" s="44">
        <v>68</v>
      </c>
      <c r="E10" s="53">
        <v>0.14912300000000001</v>
      </c>
      <c r="F10" s="44">
        <v>138343.56533700001</v>
      </c>
      <c r="G10" s="66">
        <v>7.3528999999999997E-2</v>
      </c>
      <c r="H10" s="43">
        <v>20</v>
      </c>
      <c r="I10" s="44">
        <v>153043.69585799999</v>
      </c>
      <c r="J10" s="74">
        <v>0.15</v>
      </c>
      <c r="K10" s="44">
        <v>48</v>
      </c>
      <c r="L10" s="44">
        <v>132218.51095299999</v>
      </c>
      <c r="M10" s="66">
        <v>4.1667000000000003E-2</v>
      </c>
      <c r="N10" s="43">
        <v>0</v>
      </c>
      <c r="O10" s="44">
        <v>0</v>
      </c>
      <c r="P10" s="74">
        <v>0</v>
      </c>
    </row>
    <row r="11" spans="1:16" ht="15" customHeight="1" x14ac:dyDescent="0.2">
      <c r="A11" s="111"/>
      <c r="B11" s="114"/>
      <c r="C11" s="84" t="s">
        <v>49</v>
      </c>
      <c r="D11" s="44">
        <v>204</v>
      </c>
      <c r="E11" s="53">
        <v>0.12734100000000001</v>
      </c>
      <c r="F11" s="44">
        <v>169749.122734</v>
      </c>
      <c r="G11" s="66">
        <v>0.24509800000000001</v>
      </c>
      <c r="H11" s="43">
        <v>80</v>
      </c>
      <c r="I11" s="44">
        <v>180892.56427</v>
      </c>
      <c r="J11" s="74">
        <v>0.4</v>
      </c>
      <c r="K11" s="44">
        <v>124</v>
      </c>
      <c r="L11" s="44">
        <v>162559.80561400001</v>
      </c>
      <c r="M11" s="66">
        <v>0.14516100000000001</v>
      </c>
      <c r="N11" s="43">
        <v>0</v>
      </c>
      <c r="O11" s="44">
        <v>0</v>
      </c>
      <c r="P11" s="74">
        <v>0</v>
      </c>
    </row>
    <row r="12" spans="1:16" ht="15" customHeight="1" x14ac:dyDescent="0.2">
      <c r="A12" s="111"/>
      <c r="B12" s="114"/>
      <c r="C12" s="84" t="s">
        <v>50</v>
      </c>
      <c r="D12" s="44">
        <v>268</v>
      </c>
      <c r="E12" s="53">
        <v>0.10098</v>
      </c>
      <c r="F12" s="44">
        <v>186442.76053</v>
      </c>
      <c r="G12" s="66">
        <v>0.391791</v>
      </c>
      <c r="H12" s="43">
        <v>93</v>
      </c>
      <c r="I12" s="44">
        <v>208293.736684</v>
      </c>
      <c r="J12" s="74">
        <v>0.61290299999999998</v>
      </c>
      <c r="K12" s="44">
        <v>175</v>
      </c>
      <c r="L12" s="44">
        <v>174830.527489</v>
      </c>
      <c r="M12" s="66">
        <v>0.27428599999999997</v>
      </c>
      <c r="N12" s="43">
        <v>0</v>
      </c>
      <c r="O12" s="44">
        <v>0</v>
      </c>
      <c r="P12" s="74">
        <v>0</v>
      </c>
    </row>
    <row r="13" spans="1:16" ht="15" customHeight="1" x14ac:dyDescent="0.2">
      <c r="A13" s="111"/>
      <c r="B13" s="114"/>
      <c r="C13" s="84" t="s">
        <v>51</v>
      </c>
      <c r="D13" s="44">
        <v>249</v>
      </c>
      <c r="E13" s="53">
        <v>0.100242</v>
      </c>
      <c r="F13" s="44">
        <v>202281.565068</v>
      </c>
      <c r="G13" s="66">
        <v>0.48996000000000001</v>
      </c>
      <c r="H13" s="43">
        <v>80</v>
      </c>
      <c r="I13" s="44">
        <v>221160.33071899999</v>
      </c>
      <c r="J13" s="74">
        <v>0.65</v>
      </c>
      <c r="K13" s="44">
        <v>169</v>
      </c>
      <c r="L13" s="44">
        <v>193344.87126799999</v>
      </c>
      <c r="M13" s="66">
        <v>0.41420099999999999</v>
      </c>
      <c r="N13" s="43">
        <v>0</v>
      </c>
      <c r="O13" s="44">
        <v>0</v>
      </c>
      <c r="P13" s="74">
        <v>0</v>
      </c>
    </row>
    <row r="14" spans="1:16" s="3" customFormat="1" ht="15" customHeight="1" x14ac:dyDescent="0.2">
      <c r="A14" s="111"/>
      <c r="B14" s="114"/>
      <c r="C14" s="84" t="s">
        <v>52</v>
      </c>
      <c r="D14" s="35">
        <v>187</v>
      </c>
      <c r="E14" s="55">
        <v>9.3080999999999997E-2</v>
      </c>
      <c r="F14" s="35">
        <v>212531.117574</v>
      </c>
      <c r="G14" s="68">
        <v>0.65775399999999995</v>
      </c>
      <c r="H14" s="43">
        <v>49</v>
      </c>
      <c r="I14" s="44">
        <v>209561.22333400001</v>
      </c>
      <c r="J14" s="74">
        <v>0.67346899999999998</v>
      </c>
      <c r="K14" s="35">
        <v>138</v>
      </c>
      <c r="L14" s="35">
        <v>213585.645239</v>
      </c>
      <c r="M14" s="68">
        <v>0.65217400000000003</v>
      </c>
      <c r="N14" s="43">
        <v>0</v>
      </c>
      <c r="O14" s="44">
        <v>0</v>
      </c>
      <c r="P14" s="74">
        <v>0</v>
      </c>
    </row>
    <row r="15" spans="1:16" ht="15" customHeight="1" x14ac:dyDescent="0.2">
      <c r="A15" s="111"/>
      <c r="B15" s="114"/>
      <c r="C15" s="84" t="s">
        <v>53</v>
      </c>
      <c r="D15" s="44">
        <v>147</v>
      </c>
      <c r="E15" s="53">
        <v>8.2169000000000006E-2</v>
      </c>
      <c r="F15" s="44">
        <v>225423.59431399999</v>
      </c>
      <c r="G15" s="66">
        <v>0.77551000000000003</v>
      </c>
      <c r="H15" s="43">
        <v>46</v>
      </c>
      <c r="I15" s="44">
        <v>217408.119186</v>
      </c>
      <c r="J15" s="74">
        <v>0.65217400000000003</v>
      </c>
      <c r="K15" s="44">
        <v>101</v>
      </c>
      <c r="L15" s="44">
        <v>229074.206748</v>
      </c>
      <c r="M15" s="66">
        <v>0.83168299999999995</v>
      </c>
      <c r="N15" s="43">
        <v>0</v>
      </c>
      <c r="O15" s="44">
        <v>0</v>
      </c>
      <c r="P15" s="74">
        <v>0</v>
      </c>
    </row>
    <row r="16" spans="1:16" ht="15" customHeight="1" x14ac:dyDescent="0.2">
      <c r="A16" s="111"/>
      <c r="B16" s="114"/>
      <c r="C16" s="84" t="s">
        <v>54</v>
      </c>
      <c r="D16" s="44">
        <v>109</v>
      </c>
      <c r="E16" s="53">
        <v>7.1758000000000002E-2</v>
      </c>
      <c r="F16" s="44">
        <v>221225.29325799999</v>
      </c>
      <c r="G16" s="66">
        <v>0.62385299999999999</v>
      </c>
      <c r="H16" s="43">
        <v>41</v>
      </c>
      <c r="I16" s="44">
        <v>206817.89814199999</v>
      </c>
      <c r="J16" s="74">
        <v>0.48780499999999999</v>
      </c>
      <c r="K16" s="44">
        <v>68</v>
      </c>
      <c r="L16" s="44">
        <v>229912.105018</v>
      </c>
      <c r="M16" s="66">
        <v>0.70588200000000001</v>
      </c>
      <c r="N16" s="43">
        <v>0</v>
      </c>
      <c r="O16" s="44">
        <v>0</v>
      </c>
      <c r="P16" s="74">
        <v>0</v>
      </c>
    </row>
    <row r="17" spans="1:16" ht="15" customHeight="1" x14ac:dyDescent="0.2">
      <c r="A17" s="111"/>
      <c r="B17" s="114"/>
      <c r="C17" s="84" t="s">
        <v>55</v>
      </c>
      <c r="D17" s="44">
        <v>115</v>
      </c>
      <c r="E17" s="53">
        <v>8.7054999999999993E-2</v>
      </c>
      <c r="F17" s="44">
        <v>230071.25578599999</v>
      </c>
      <c r="G17" s="66">
        <v>0.48695699999999997</v>
      </c>
      <c r="H17" s="43">
        <v>49</v>
      </c>
      <c r="I17" s="44">
        <v>220396.57032699999</v>
      </c>
      <c r="J17" s="74">
        <v>0.26530599999999999</v>
      </c>
      <c r="K17" s="44">
        <v>66</v>
      </c>
      <c r="L17" s="44">
        <v>237253.97680800001</v>
      </c>
      <c r="M17" s="66">
        <v>0.65151499999999996</v>
      </c>
      <c r="N17" s="43">
        <v>0</v>
      </c>
      <c r="O17" s="44">
        <v>0</v>
      </c>
      <c r="P17" s="74">
        <v>0</v>
      </c>
    </row>
    <row r="18" spans="1:16" s="3" customFormat="1" ht="15" customHeight="1" x14ac:dyDescent="0.2">
      <c r="A18" s="111"/>
      <c r="B18" s="114"/>
      <c r="C18" s="84" t="s">
        <v>56</v>
      </c>
      <c r="D18" s="35">
        <v>154</v>
      </c>
      <c r="E18" s="55">
        <v>7.1627999999999997E-2</v>
      </c>
      <c r="F18" s="35">
        <v>234377.48685099999</v>
      </c>
      <c r="G18" s="68">
        <v>0.28571400000000002</v>
      </c>
      <c r="H18" s="43">
        <v>57</v>
      </c>
      <c r="I18" s="44">
        <v>220199.85693499999</v>
      </c>
      <c r="J18" s="74">
        <v>8.7719000000000005E-2</v>
      </c>
      <c r="K18" s="35">
        <v>97</v>
      </c>
      <c r="L18" s="35">
        <v>242708.67144100001</v>
      </c>
      <c r="M18" s="68">
        <v>0.40206199999999997</v>
      </c>
      <c r="N18" s="43">
        <v>0</v>
      </c>
      <c r="O18" s="44">
        <v>0</v>
      </c>
      <c r="P18" s="74">
        <v>0</v>
      </c>
    </row>
    <row r="19" spans="1:16" s="3" customFormat="1" ht="15" customHeight="1" x14ac:dyDescent="0.2">
      <c r="A19" s="112"/>
      <c r="B19" s="115"/>
      <c r="C19" s="85" t="s">
        <v>9</v>
      </c>
      <c r="D19" s="46">
        <v>1506</v>
      </c>
      <c r="E19" s="54">
        <v>9.3842999999999996E-2</v>
      </c>
      <c r="F19" s="46">
        <v>202082.11176299999</v>
      </c>
      <c r="G19" s="67">
        <v>0.456175</v>
      </c>
      <c r="H19" s="87">
        <v>517</v>
      </c>
      <c r="I19" s="46">
        <v>206700.718134</v>
      </c>
      <c r="J19" s="75">
        <v>0.47388799999999998</v>
      </c>
      <c r="K19" s="46">
        <v>989</v>
      </c>
      <c r="L19" s="46">
        <v>199667.734115</v>
      </c>
      <c r="M19" s="67">
        <v>0.44691599999999998</v>
      </c>
      <c r="N19" s="87">
        <v>0</v>
      </c>
      <c r="O19" s="46">
        <v>0</v>
      </c>
      <c r="P19" s="75">
        <v>0</v>
      </c>
    </row>
    <row r="20" spans="1:16" ht="15" customHeight="1" x14ac:dyDescent="0.2">
      <c r="A20" s="110">
        <v>2</v>
      </c>
      <c r="B20" s="113" t="s">
        <v>57</v>
      </c>
      <c r="C20" s="84" t="s">
        <v>46</v>
      </c>
      <c r="D20" s="44">
        <v>0</v>
      </c>
      <c r="E20" s="53">
        <v>0</v>
      </c>
      <c r="F20" s="44">
        <v>0</v>
      </c>
      <c r="G20" s="66">
        <v>0</v>
      </c>
      <c r="H20" s="43">
        <v>0</v>
      </c>
      <c r="I20" s="44">
        <v>0</v>
      </c>
      <c r="J20" s="74">
        <v>0</v>
      </c>
      <c r="K20" s="44">
        <v>0</v>
      </c>
      <c r="L20" s="44">
        <v>0</v>
      </c>
      <c r="M20" s="66">
        <v>0</v>
      </c>
      <c r="N20" s="43">
        <v>0</v>
      </c>
      <c r="O20" s="44">
        <v>0</v>
      </c>
      <c r="P20" s="74">
        <v>0</v>
      </c>
    </row>
    <row r="21" spans="1:16" ht="15" customHeight="1" x14ac:dyDescent="0.2">
      <c r="A21" s="111"/>
      <c r="B21" s="114"/>
      <c r="C21" s="84" t="s">
        <v>47</v>
      </c>
      <c r="D21" s="44">
        <v>26</v>
      </c>
      <c r="E21" s="53">
        <v>0.490566</v>
      </c>
      <c r="F21" s="44">
        <v>128098.538462</v>
      </c>
      <c r="G21" s="66">
        <v>7.6923000000000005E-2</v>
      </c>
      <c r="H21" s="43">
        <v>9</v>
      </c>
      <c r="I21" s="44">
        <v>131145.33333299999</v>
      </c>
      <c r="J21" s="74">
        <v>0</v>
      </c>
      <c r="K21" s="44">
        <v>17</v>
      </c>
      <c r="L21" s="44">
        <v>126485.529412</v>
      </c>
      <c r="M21" s="66">
        <v>0.117647</v>
      </c>
      <c r="N21" s="43">
        <v>0</v>
      </c>
      <c r="O21" s="44">
        <v>0</v>
      </c>
      <c r="P21" s="74">
        <v>0</v>
      </c>
    </row>
    <row r="22" spans="1:16" ht="15" customHeight="1" x14ac:dyDescent="0.2">
      <c r="A22" s="111"/>
      <c r="B22" s="114"/>
      <c r="C22" s="84" t="s">
        <v>48</v>
      </c>
      <c r="D22" s="44">
        <v>140</v>
      </c>
      <c r="E22" s="53">
        <v>0.30701800000000001</v>
      </c>
      <c r="F22" s="44">
        <v>158987.32857099999</v>
      </c>
      <c r="G22" s="66">
        <v>3.5714000000000003E-2</v>
      </c>
      <c r="H22" s="43">
        <v>61</v>
      </c>
      <c r="I22" s="44">
        <v>179803.42623000001</v>
      </c>
      <c r="J22" s="74">
        <v>6.5573999999999993E-2</v>
      </c>
      <c r="K22" s="44">
        <v>79</v>
      </c>
      <c r="L22" s="44">
        <v>142914.139241</v>
      </c>
      <c r="M22" s="66">
        <v>1.2658000000000001E-2</v>
      </c>
      <c r="N22" s="43">
        <v>0</v>
      </c>
      <c r="O22" s="44">
        <v>0</v>
      </c>
      <c r="P22" s="74">
        <v>0</v>
      </c>
    </row>
    <row r="23" spans="1:16" ht="15" customHeight="1" x14ac:dyDescent="0.2">
      <c r="A23" s="111"/>
      <c r="B23" s="114"/>
      <c r="C23" s="84" t="s">
        <v>49</v>
      </c>
      <c r="D23" s="44">
        <v>143</v>
      </c>
      <c r="E23" s="53">
        <v>8.9262999999999995E-2</v>
      </c>
      <c r="F23" s="44">
        <v>156826.78321699999</v>
      </c>
      <c r="G23" s="66">
        <v>0.111888</v>
      </c>
      <c r="H23" s="43">
        <v>51</v>
      </c>
      <c r="I23" s="44">
        <v>165913.66666700001</v>
      </c>
      <c r="J23" s="74">
        <v>0.17647099999999999</v>
      </c>
      <c r="K23" s="44">
        <v>92</v>
      </c>
      <c r="L23" s="44">
        <v>151789.48913</v>
      </c>
      <c r="M23" s="66">
        <v>7.6087000000000002E-2</v>
      </c>
      <c r="N23" s="43">
        <v>0</v>
      </c>
      <c r="O23" s="44">
        <v>0</v>
      </c>
      <c r="P23" s="74">
        <v>0</v>
      </c>
    </row>
    <row r="24" spans="1:16" ht="15" customHeight="1" x14ac:dyDescent="0.2">
      <c r="A24" s="111"/>
      <c r="B24" s="114"/>
      <c r="C24" s="84" t="s">
        <v>50</v>
      </c>
      <c r="D24" s="44">
        <v>113</v>
      </c>
      <c r="E24" s="53">
        <v>4.2576999999999997E-2</v>
      </c>
      <c r="F24" s="44">
        <v>168665.47787599999</v>
      </c>
      <c r="G24" s="66">
        <v>0.16814200000000001</v>
      </c>
      <c r="H24" s="43">
        <v>25</v>
      </c>
      <c r="I24" s="44">
        <v>171000.08</v>
      </c>
      <c r="J24" s="74">
        <v>0.12</v>
      </c>
      <c r="K24" s="44">
        <v>88</v>
      </c>
      <c r="L24" s="44">
        <v>168002.23863599999</v>
      </c>
      <c r="M24" s="66">
        <v>0.18181800000000001</v>
      </c>
      <c r="N24" s="43">
        <v>0</v>
      </c>
      <c r="O24" s="44">
        <v>0</v>
      </c>
      <c r="P24" s="74">
        <v>0</v>
      </c>
    </row>
    <row r="25" spans="1:16" ht="15" customHeight="1" x14ac:dyDescent="0.2">
      <c r="A25" s="111"/>
      <c r="B25" s="114"/>
      <c r="C25" s="84" t="s">
        <v>51</v>
      </c>
      <c r="D25" s="44">
        <v>78</v>
      </c>
      <c r="E25" s="53">
        <v>3.1400999999999998E-2</v>
      </c>
      <c r="F25" s="44">
        <v>185033.051282</v>
      </c>
      <c r="G25" s="66">
        <v>0.35897400000000002</v>
      </c>
      <c r="H25" s="43">
        <v>23</v>
      </c>
      <c r="I25" s="44">
        <v>185721.39130399999</v>
      </c>
      <c r="J25" s="74">
        <v>0.52173899999999995</v>
      </c>
      <c r="K25" s="44">
        <v>55</v>
      </c>
      <c r="L25" s="44">
        <v>184745.2</v>
      </c>
      <c r="M25" s="66">
        <v>0.29090899999999997</v>
      </c>
      <c r="N25" s="43">
        <v>0</v>
      </c>
      <c r="O25" s="44">
        <v>0</v>
      </c>
      <c r="P25" s="74">
        <v>0</v>
      </c>
    </row>
    <row r="26" spans="1:16" s="3" customFormat="1" ht="15" customHeight="1" x14ac:dyDescent="0.2">
      <c r="A26" s="111"/>
      <c r="B26" s="114"/>
      <c r="C26" s="84" t="s">
        <v>52</v>
      </c>
      <c r="D26" s="35">
        <v>59</v>
      </c>
      <c r="E26" s="55">
        <v>2.9367999999999998E-2</v>
      </c>
      <c r="F26" s="35">
        <v>200247.08474600001</v>
      </c>
      <c r="G26" s="68">
        <v>0.45762700000000001</v>
      </c>
      <c r="H26" s="43">
        <v>20</v>
      </c>
      <c r="I26" s="44">
        <v>247438.75</v>
      </c>
      <c r="J26" s="74">
        <v>0.95</v>
      </c>
      <c r="K26" s="35">
        <v>39</v>
      </c>
      <c r="L26" s="35">
        <v>176046.23076899999</v>
      </c>
      <c r="M26" s="68">
        <v>0.205128</v>
      </c>
      <c r="N26" s="43">
        <v>0</v>
      </c>
      <c r="O26" s="44">
        <v>0</v>
      </c>
      <c r="P26" s="74">
        <v>0</v>
      </c>
    </row>
    <row r="27" spans="1:16" ht="15" customHeight="1" x14ac:dyDescent="0.2">
      <c r="A27" s="111"/>
      <c r="B27" s="114"/>
      <c r="C27" s="84" t="s">
        <v>53</v>
      </c>
      <c r="D27" s="44">
        <v>30</v>
      </c>
      <c r="E27" s="53">
        <v>1.6768999999999999E-2</v>
      </c>
      <c r="F27" s="44">
        <v>184953.26666699999</v>
      </c>
      <c r="G27" s="66">
        <v>0.16666700000000001</v>
      </c>
      <c r="H27" s="43">
        <v>9</v>
      </c>
      <c r="I27" s="44">
        <v>168390</v>
      </c>
      <c r="J27" s="74">
        <v>0</v>
      </c>
      <c r="K27" s="44">
        <v>21</v>
      </c>
      <c r="L27" s="44">
        <v>192051.80952400001</v>
      </c>
      <c r="M27" s="66">
        <v>0.238095</v>
      </c>
      <c r="N27" s="43">
        <v>0</v>
      </c>
      <c r="O27" s="44">
        <v>0</v>
      </c>
      <c r="P27" s="74">
        <v>0</v>
      </c>
    </row>
    <row r="28" spans="1:16" ht="15" customHeight="1" x14ac:dyDescent="0.2">
      <c r="A28" s="111"/>
      <c r="B28" s="114"/>
      <c r="C28" s="84" t="s">
        <v>54</v>
      </c>
      <c r="D28" s="44">
        <v>22</v>
      </c>
      <c r="E28" s="53">
        <v>1.4482999999999999E-2</v>
      </c>
      <c r="F28" s="44">
        <v>233860.272727</v>
      </c>
      <c r="G28" s="66">
        <v>0.31818200000000002</v>
      </c>
      <c r="H28" s="43">
        <v>9</v>
      </c>
      <c r="I28" s="44">
        <v>216969.22222200001</v>
      </c>
      <c r="J28" s="74">
        <v>0.111111</v>
      </c>
      <c r="K28" s="44">
        <v>13</v>
      </c>
      <c r="L28" s="44">
        <v>245554.07692299999</v>
      </c>
      <c r="M28" s="66">
        <v>0.461538</v>
      </c>
      <c r="N28" s="43">
        <v>0</v>
      </c>
      <c r="O28" s="44">
        <v>0</v>
      </c>
      <c r="P28" s="74">
        <v>0</v>
      </c>
    </row>
    <row r="29" spans="1:16" ht="15" customHeight="1" x14ac:dyDescent="0.2">
      <c r="A29" s="111"/>
      <c r="B29" s="114"/>
      <c r="C29" s="84" t="s">
        <v>55</v>
      </c>
      <c r="D29" s="44">
        <v>8</v>
      </c>
      <c r="E29" s="53">
        <v>6.0559999999999998E-3</v>
      </c>
      <c r="F29" s="44">
        <v>199301.875</v>
      </c>
      <c r="G29" s="66">
        <v>0</v>
      </c>
      <c r="H29" s="43">
        <v>2</v>
      </c>
      <c r="I29" s="44">
        <v>208332.5</v>
      </c>
      <c r="J29" s="74">
        <v>0</v>
      </c>
      <c r="K29" s="44">
        <v>6</v>
      </c>
      <c r="L29" s="44">
        <v>196291.66666700001</v>
      </c>
      <c r="M29" s="66">
        <v>0</v>
      </c>
      <c r="N29" s="43">
        <v>0</v>
      </c>
      <c r="O29" s="44">
        <v>0</v>
      </c>
      <c r="P29" s="74">
        <v>0</v>
      </c>
    </row>
    <row r="30" spans="1:16" s="3" customFormat="1" ht="15" customHeight="1" x14ac:dyDescent="0.2">
      <c r="A30" s="111"/>
      <c r="B30" s="114"/>
      <c r="C30" s="84" t="s">
        <v>56</v>
      </c>
      <c r="D30" s="35">
        <v>8</v>
      </c>
      <c r="E30" s="55">
        <v>3.7209999999999999E-3</v>
      </c>
      <c r="F30" s="35">
        <v>215791.5</v>
      </c>
      <c r="G30" s="68">
        <v>0</v>
      </c>
      <c r="H30" s="43">
        <v>6</v>
      </c>
      <c r="I30" s="44">
        <v>144075.16666700001</v>
      </c>
      <c r="J30" s="74">
        <v>0</v>
      </c>
      <c r="K30" s="35">
        <v>2</v>
      </c>
      <c r="L30" s="35">
        <v>430940.5</v>
      </c>
      <c r="M30" s="68">
        <v>0</v>
      </c>
      <c r="N30" s="43">
        <v>0</v>
      </c>
      <c r="O30" s="44">
        <v>0</v>
      </c>
      <c r="P30" s="74">
        <v>0</v>
      </c>
    </row>
    <row r="31" spans="1:16" s="3" customFormat="1" ht="15" customHeight="1" x14ac:dyDescent="0.2">
      <c r="A31" s="112"/>
      <c r="B31" s="115"/>
      <c r="C31" s="85" t="s">
        <v>9</v>
      </c>
      <c r="D31" s="46">
        <v>627</v>
      </c>
      <c r="E31" s="54">
        <v>3.9070000000000001E-2</v>
      </c>
      <c r="F31" s="46">
        <v>171189.22487999999</v>
      </c>
      <c r="G31" s="67">
        <v>0.173844</v>
      </c>
      <c r="H31" s="87">
        <v>215</v>
      </c>
      <c r="I31" s="46">
        <v>180719.218605</v>
      </c>
      <c r="J31" s="75">
        <v>0.22325600000000001</v>
      </c>
      <c r="K31" s="46">
        <v>412</v>
      </c>
      <c r="L31" s="46">
        <v>166216.04854399999</v>
      </c>
      <c r="M31" s="67">
        <v>0.148058</v>
      </c>
      <c r="N31" s="87">
        <v>0</v>
      </c>
      <c r="O31" s="46">
        <v>0</v>
      </c>
      <c r="P31" s="75">
        <v>0</v>
      </c>
    </row>
    <row r="32" spans="1:16" ht="15" customHeight="1" x14ac:dyDescent="0.2">
      <c r="A32" s="110">
        <v>3</v>
      </c>
      <c r="B32" s="113" t="s">
        <v>58</v>
      </c>
      <c r="C32" s="84" t="s">
        <v>46</v>
      </c>
      <c r="D32" s="44">
        <v>-2</v>
      </c>
      <c r="E32" s="44">
        <v>0</v>
      </c>
      <c r="F32" s="44">
        <v>-84120.080098000006</v>
      </c>
      <c r="G32" s="66">
        <v>0</v>
      </c>
      <c r="H32" s="43">
        <v>0</v>
      </c>
      <c r="I32" s="44">
        <v>0</v>
      </c>
      <c r="J32" s="74">
        <v>0</v>
      </c>
      <c r="K32" s="44">
        <v>-2</v>
      </c>
      <c r="L32" s="44">
        <v>-84120.080098000006</v>
      </c>
      <c r="M32" s="66">
        <v>0</v>
      </c>
      <c r="N32" s="43">
        <v>0</v>
      </c>
      <c r="O32" s="44">
        <v>0</v>
      </c>
      <c r="P32" s="74">
        <v>0</v>
      </c>
    </row>
    <row r="33" spans="1:16" ht="15" customHeight="1" x14ac:dyDescent="0.2">
      <c r="A33" s="111"/>
      <c r="B33" s="114"/>
      <c r="C33" s="84" t="s">
        <v>47</v>
      </c>
      <c r="D33" s="44">
        <v>23</v>
      </c>
      <c r="E33" s="44">
        <v>0</v>
      </c>
      <c r="F33" s="44">
        <v>44766.723826000001</v>
      </c>
      <c r="G33" s="66">
        <v>7.6923000000000005E-2</v>
      </c>
      <c r="H33" s="43">
        <v>7</v>
      </c>
      <c r="I33" s="44">
        <v>47036.730297000002</v>
      </c>
      <c r="J33" s="74">
        <v>0</v>
      </c>
      <c r="K33" s="44">
        <v>16</v>
      </c>
      <c r="L33" s="44">
        <v>44707.291577000004</v>
      </c>
      <c r="M33" s="66">
        <v>0.117647</v>
      </c>
      <c r="N33" s="43">
        <v>0</v>
      </c>
      <c r="O33" s="44">
        <v>0</v>
      </c>
      <c r="P33" s="74">
        <v>0</v>
      </c>
    </row>
    <row r="34" spans="1:16" ht="15" customHeight="1" x14ac:dyDescent="0.2">
      <c r="A34" s="111"/>
      <c r="B34" s="114"/>
      <c r="C34" s="84" t="s">
        <v>48</v>
      </c>
      <c r="D34" s="44">
        <v>72</v>
      </c>
      <c r="E34" s="44">
        <v>0</v>
      </c>
      <c r="F34" s="44">
        <v>20643.763234999999</v>
      </c>
      <c r="G34" s="66">
        <v>-3.7815000000000001E-2</v>
      </c>
      <c r="H34" s="43">
        <v>41</v>
      </c>
      <c r="I34" s="44">
        <v>26759.730371000001</v>
      </c>
      <c r="J34" s="74">
        <v>-8.4426000000000001E-2</v>
      </c>
      <c r="K34" s="44">
        <v>31</v>
      </c>
      <c r="L34" s="44">
        <v>10695.628288</v>
      </c>
      <c r="M34" s="66">
        <v>-2.9007999999999999E-2</v>
      </c>
      <c r="N34" s="43">
        <v>0</v>
      </c>
      <c r="O34" s="44">
        <v>0</v>
      </c>
      <c r="P34" s="74">
        <v>0</v>
      </c>
    </row>
    <row r="35" spans="1:16" ht="15" customHeight="1" x14ac:dyDescent="0.2">
      <c r="A35" s="111"/>
      <c r="B35" s="114"/>
      <c r="C35" s="84" t="s">
        <v>49</v>
      </c>
      <c r="D35" s="44">
        <v>-61</v>
      </c>
      <c r="E35" s="44">
        <v>0</v>
      </c>
      <c r="F35" s="44">
        <v>-12922.339518000001</v>
      </c>
      <c r="G35" s="66">
        <v>-0.13321</v>
      </c>
      <c r="H35" s="43">
        <v>-29</v>
      </c>
      <c r="I35" s="44">
        <v>-14978.897604</v>
      </c>
      <c r="J35" s="74">
        <v>-0.22352900000000001</v>
      </c>
      <c r="K35" s="44">
        <v>-32</v>
      </c>
      <c r="L35" s="44">
        <v>-10770.316484000001</v>
      </c>
      <c r="M35" s="66">
        <v>-6.9073999999999997E-2</v>
      </c>
      <c r="N35" s="43">
        <v>0</v>
      </c>
      <c r="O35" s="44">
        <v>0</v>
      </c>
      <c r="P35" s="74">
        <v>0</v>
      </c>
    </row>
    <row r="36" spans="1:16" ht="15" customHeight="1" x14ac:dyDescent="0.2">
      <c r="A36" s="111"/>
      <c r="B36" s="114"/>
      <c r="C36" s="84" t="s">
        <v>50</v>
      </c>
      <c r="D36" s="44">
        <v>-155</v>
      </c>
      <c r="E36" s="44">
        <v>0</v>
      </c>
      <c r="F36" s="44">
        <v>-17777.282653999999</v>
      </c>
      <c r="G36" s="66">
        <v>-0.22364899999999999</v>
      </c>
      <c r="H36" s="43">
        <v>-68</v>
      </c>
      <c r="I36" s="44">
        <v>-37293.656684000001</v>
      </c>
      <c r="J36" s="74">
        <v>-0.49290299999999998</v>
      </c>
      <c r="K36" s="44">
        <v>-87</v>
      </c>
      <c r="L36" s="44">
        <v>-6828.2888519999997</v>
      </c>
      <c r="M36" s="66">
        <v>-9.2467999999999995E-2</v>
      </c>
      <c r="N36" s="43">
        <v>0</v>
      </c>
      <c r="O36" s="44">
        <v>0</v>
      </c>
      <c r="P36" s="74">
        <v>0</v>
      </c>
    </row>
    <row r="37" spans="1:16" ht="15" customHeight="1" x14ac:dyDescent="0.2">
      <c r="A37" s="111"/>
      <c r="B37" s="114"/>
      <c r="C37" s="84" t="s">
        <v>51</v>
      </c>
      <c r="D37" s="44">
        <v>-171</v>
      </c>
      <c r="E37" s="44">
        <v>0</v>
      </c>
      <c r="F37" s="44">
        <v>-17248.513786</v>
      </c>
      <c r="G37" s="66">
        <v>-0.13098499999999999</v>
      </c>
      <c r="H37" s="43">
        <v>-57</v>
      </c>
      <c r="I37" s="44">
        <v>-35438.939415000001</v>
      </c>
      <c r="J37" s="74">
        <v>-0.12826100000000001</v>
      </c>
      <c r="K37" s="44">
        <v>-114</v>
      </c>
      <c r="L37" s="44">
        <v>-8599.6712680000001</v>
      </c>
      <c r="M37" s="66">
        <v>-0.123292</v>
      </c>
      <c r="N37" s="43">
        <v>0</v>
      </c>
      <c r="O37" s="44">
        <v>0</v>
      </c>
      <c r="P37" s="74">
        <v>0</v>
      </c>
    </row>
    <row r="38" spans="1:16" s="3" customFormat="1" ht="15" customHeight="1" x14ac:dyDescent="0.2">
      <c r="A38" s="111"/>
      <c r="B38" s="114"/>
      <c r="C38" s="84" t="s">
        <v>52</v>
      </c>
      <c r="D38" s="35">
        <v>-128</v>
      </c>
      <c r="E38" s="35">
        <v>0</v>
      </c>
      <c r="F38" s="35">
        <v>-12284.032827999999</v>
      </c>
      <c r="G38" s="68">
        <v>-0.200127</v>
      </c>
      <c r="H38" s="43">
        <v>-29</v>
      </c>
      <c r="I38" s="44">
        <v>37877.526665999998</v>
      </c>
      <c r="J38" s="74">
        <v>0.27653100000000003</v>
      </c>
      <c r="K38" s="35">
        <v>-99</v>
      </c>
      <c r="L38" s="35">
        <v>-37539.414470000003</v>
      </c>
      <c r="M38" s="68">
        <v>-0.447046</v>
      </c>
      <c r="N38" s="43">
        <v>0</v>
      </c>
      <c r="O38" s="44">
        <v>0</v>
      </c>
      <c r="P38" s="74">
        <v>0</v>
      </c>
    </row>
    <row r="39" spans="1:16" ht="15" customHeight="1" x14ac:dyDescent="0.2">
      <c r="A39" s="111"/>
      <c r="B39" s="114"/>
      <c r="C39" s="84" t="s">
        <v>53</v>
      </c>
      <c r="D39" s="44">
        <v>-117</v>
      </c>
      <c r="E39" s="44">
        <v>0</v>
      </c>
      <c r="F39" s="44">
        <v>-40470.327646999998</v>
      </c>
      <c r="G39" s="66">
        <v>-0.60884400000000005</v>
      </c>
      <c r="H39" s="43">
        <v>-37</v>
      </c>
      <c r="I39" s="44">
        <v>-49018.119186000004</v>
      </c>
      <c r="J39" s="74">
        <v>-0.65217400000000003</v>
      </c>
      <c r="K39" s="44">
        <v>-80</v>
      </c>
      <c r="L39" s="44">
        <v>-37022.397225000001</v>
      </c>
      <c r="M39" s="66">
        <v>-0.593588</v>
      </c>
      <c r="N39" s="43">
        <v>0</v>
      </c>
      <c r="O39" s="44">
        <v>0</v>
      </c>
      <c r="P39" s="74">
        <v>0</v>
      </c>
    </row>
    <row r="40" spans="1:16" ht="15" customHeight="1" x14ac:dyDescent="0.2">
      <c r="A40" s="111"/>
      <c r="B40" s="114"/>
      <c r="C40" s="84" t="s">
        <v>54</v>
      </c>
      <c r="D40" s="44">
        <v>-87</v>
      </c>
      <c r="E40" s="44">
        <v>0</v>
      </c>
      <c r="F40" s="44">
        <v>12634.97947</v>
      </c>
      <c r="G40" s="66">
        <v>-0.30567100000000003</v>
      </c>
      <c r="H40" s="43">
        <v>-32</v>
      </c>
      <c r="I40" s="44">
        <v>10151.32408</v>
      </c>
      <c r="J40" s="74">
        <v>-0.37669399999999997</v>
      </c>
      <c r="K40" s="44">
        <v>-55</v>
      </c>
      <c r="L40" s="44">
        <v>15641.971905</v>
      </c>
      <c r="M40" s="66">
        <v>-0.24434400000000001</v>
      </c>
      <c r="N40" s="43">
        <v>0</v>
      </c>
      <c r="O40" s="44">
        <v>0</v>
      </c>
      <c r="P40" s="74">
        <v>0</v>
      </c>
    </row>
    <row r="41" spans="1:16" ht="15" customHeight="1" x14ac:dyDescent="0.2">
      <c r="A41" s="111"/>
      <c r="B41" s="114"/>
      <c r="C41" s="84" t="s">
        <v>55</v>
      </c>
      <c r="D41" s="44">
        <v>-107</v>
      </c>
      <c r="E41" s="44">
        <v>0</v>
      </c>
      <c r="F41" s="44">
        <v>-30769.380786000002</v>
      </c>
      <c r="G41" s="66">
        <v>-0.48695699999999997</v>
      </c>
      <c r="H41" s="43">
        <v>-47</v>
      </c>
      <c r="I41" s="44">
        <v>-12064.070326999999</v>
      </c>
      <c r="J41" s="74">
        <v>-0.26530599999999999</v>
      </c>
      <c r="K41" s="44">
        <v>-60</v>
      </c>
      <c r="L41" s="44">
        <v>-40962.310142000002</v>
      </c>
      <c r="M41" s="66">
        <v>-0.65151499999999996</v>
      </c>
      <c r="N41" s="43">
        <v>0</v>
      </c>
      <c r="O41" s="44">
        <v>0</v>
      </c>
      <c r="P41" s="74">
        <v>0</v>
      </c>
    </row>
    <row r="42" spans="1:16" s="3" customFormat="1" ht="15" customHeight="1" x14ac:dyDescent="0.2">
      <c r="A42" s="111"/>
      <c r="B42" s="114"/>
      <c r="C42" s="84" t="s">
        <v>56</v>
      </c>
      <c r="D42" s="35">
        <v>-146</v>
      </c>
      <c r="E42" s="35">
        <v>0</v>
      </c>
      <c r="F42" s="35">
        <v>-18585.986851000001</v>
      </c>
      <c r="G42" s="68">
        <v>-0.28571400000000002</v>
      </c>
      <c r="H42" s="43">
        <v>-51</v>
      </c>
      <c r="I42" s="44">
        <v>-76124.690268000006</v>
      </c>
      <c r="J42" s="74">
        <v>-8.7719000000000005E-2</v>
      </c>
      <c r="K42" s="35">
        <v>-95</v>
      </c>
      <c r="L42" s="35">
        <v>188231.82855899999</v>
      </c>
      <c r="M42" s="68">
        <v>-0.40206199999999997</v>
      </c>
      <c r="N42" s="43">
        <v>0</v>
      </c>
      <c r="O42" s="44">
        <v>0</v>
      </c>
      <c r="P42" s="74">
        <v>0</v>
      </c>
    </row>
    <row r="43" spans="1:16" s="3" customFormat="1" ht="15" customHeight="1" x14ac:dyDescent="0.2">
      <c r="A43" s="112"/>
      <c r="B43" s="115"/>
      <c r="C43" s="85" t="s">
        <v>9</v>
      </c>
      <c r="D43" s="46">
        <v>-879</v>
      </c>
      <c r="E43" s="46">
        <v>0</v>
      </c>
      <c r="F43" s="46">
        <v>-30892.886881999999</v>
      </c>
      <c r="G43" s="67">
        <v>-0.28233200000000003</v>
      </c>
      <c r="H43" s="87">
        <v>-302</v>
      </c>
      <c r="I43" s="46">
        <v>-25981.499529000001</v>
      </c>
      <c r="J43" s="75">
        <v>-0.25063200000000002</v>
      </c>
      <c r="K43" s="46">
        <v>-577</v>
      </c>
      <c r="L43" s="46">
        <v>-33451.685571000002</v>
      </c>
      <c r="M43" s="67">
        <v>-0.29885800000000001</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v>
      </c>
      <c r="E45" s="53">
        <v>1.8867999999999999E-2</v>
      </c>
      <c r="F45" s="44">
        <v>290407</v>
      </c>
      <c r="G45" s="66">
        <v>0</v>
      </c>
      <c r="H45" s="43">
        <v>0</v>
      </c>
      <c r="I45" s="44">
        <v>0</v>
      </c>
      <c r="J45" s="74">
        <v>0</v>
      </c>
      <c r="K45" s="44">
        <v>1</v>
      </c>
      <c r="L45" s="44">
        <v>290407</v>
      </c>
      <c r="M45" s="66">
        <v>0</v>
      </c>
      <c r="N45" s="43">
        <v>0</v>
      </c>
      <c r="O45" s="44">
        <v>0</v>
      </c>
      <c r="P45" s="74">
        <v>0</v>
      </c>
    </row>
    <row r="46" spans="1:16" ht="15" customHeight="1" x14ac:dyDescent="0.2">
      <c r="A46" s="111"/>
      <c r="B46" s="114"/>
      <c r="C46" s="84" t="s">
        <v>48</v>
      </c>
      <c r="D46" s="44">
        <v>27</v>
      </c>
      <c r="E46" s="53">
        <v>5.9211E-2</v>
      </c>
      <c r="F46" s="44">
        <v>170879.14814800001</v>
      </c>
      <c r="G46" s="66">
        <v>0</v>
      </c>
      <c r="H46" s="43">
        <v>13</v>
      </c>
      <c r="I46" s="44">
        <v>169071.61538500001</v>
      </c>
      <c r="J46" s="74">
        <v>0</v>
      </c>
      <c r="K46" s="44">
        <v>14</v>
      </c>
      <c r="L46" s="44">
        <v>172557.571429</v>
      </c>
      <c r="M46" s="66">
        <v>0</v>
      </c>
      <c r="N46" s="43">
        <v>0</v>
      </c>
      <c r="O46" s="44">
        <v>0</v>
      </c>
      <c r="P46" s="74">
        <v>0</v>
      </c>
    </row>
    <row r="47" spans="1:16" ht="15" customHeight="1" x14ac:dyDescent="0.2">
      <c r="A47" s="111"/>
      <c r="B47" s="114"/>
      <c r="C47" s="84" t="s">
        <v>49</v>
      </c>
      <c r="D47" s="44">
        <v>131</v>
      </c>
      <c r="E47" s="53">
        <v>8.1772999999999998E-2</v>
      </c>
      <c r="F47" s="44">
        <v>189140.31297699999</v>
      </c>
      <c r="G47" s="66">
        <v>0.23664099999999999</v>
      </c>
      <c r="H47" s="43">
        <v>37</v>
      </c>
      <c r="I47" s="44">
        <v>180988.594595</v>
      </c>
      <c r="J47" s="74">
        <v>0.189189</v>
      </c>
      <c r="K47" s="44">
        <v>94</v>
      </c>
      <c r="L47" s="44">
        <v>192348.968085</v>
      </c>
      <c r="M47" s="66">
        <v>0.25531900000000002</v>
      </c>
      <c r="N47" s="43">
        <v>0</v>
      </c>
      <c r="O47" s="44">
        <v>0</v>
      </c>
      <c r="P47" s="74">
        <v>0</v>
      </c>
    </row>
    <row r="48" spans="1:16" ht="15" customHeight="1" x14ac:dyDescent="0.2">
      <c r="A48" s="111"/>
      <c r="B48" s="114"/>
      <c r="C48" s="84" t="s">
        <v>50</v>
      </c>
      <c r="D48" s="44">
        <v>186</v>
      </c>
      <c r="E48" s="53">
        <v>7.0083000000000006E-2</v>
      </c>
      <c r="F48" s="44">
        <v>213608.069892</v>
      </c>
      <c r="G48" s="66">
        <v>0.38709700000000002</v>
      </c>
      <c r="H48" s="43">
        <v>51</v>
      </c>
      <c r="I48" s="44">
        <v>229210.66666700001</v>
      </c>
      <c r="J48" s="74">
        <v>0.56862699999999999</v>
      </c>
      <c r="K48" s="44">
        <v>135</v>
      </c>
      <c r="L48" s="44">
        <v>207713.75555599999</v>
      </c>
      <c r="M48" s="66">
        <v>0.318519</v>
      </c>
      <c r="N48" s="43">
        <v>0</v>
      </c>
      <c r="O48" s="44">
        <v>0</v>
      </c>
      <c r="P48" s="74">
        <v>0</v>
      </c>
    </row>
    <row r="49" spans="1:16" ht="15" customHeight="1" x14ac:dyDescent="0.2">
      <c r="A49" s="111"/>
      <c r="B49" s="114"/>
      <c r="C49" s="84" t="s">
        <v>51</v>
      </c>
      <c r="D49" s="44">
        <v>148</v>
      </c>
      <c r="E49" s="53">
        <v>5.9581000000000002E-2</v>
      </c>
      <c r="F49" s="44">
        <v>226246.472973</v>
      </c>
      <c r="G49" s="66">
        <v>0.53378400000000004</v>
      </c>
      <c r="H49" s="43">
        <v>38</v>
      </c>
      <c r="I49" s="44">
        <v>233670.63157900001</v>
      </c>
      <c r="J49" s="74">
        <v>0.605263</v>
      </c>
      <c r="K49" s="44">
        <v>110</v>
      </c>
      <c r="L49" s="44">
        <v>223681.76363599999</v>
      </c>
      <c r="M49" s="66">
        <v>0.50909099999999996</v>
      </c>
      <c r="N49" s="43">
        <v>0</v>
      </c>
      <c r="O49" s="44">
        <v>0</v>
      </c>
      <c r="P49" s="74">
        <v>0</v>
      </c>
    </row>
    <row r="50" spans="1:16" s="3" customFormat="1" ht="15" customHeight="1" x14ac:dyDescent="0.2">
      <c r="A50" s="111"/>
      <c r="B50" s="114"/>
      <c r="C50" s="84" t="s">
        <v>52</v>
      </c>
      <c r="D50" s="35">
        <v>94</v>
      </c>
      <c r="E50" s="55">
        <v>4.6788999999999997E-2</v>
      </c>
      <c r="F50" s="35">
        <v>248954.234043</v>
      </c>
      <c r="G50" s="68">
        <v>0.82978700000000005</v>
      </c>
      <c r="H50" s="43">
        <v>22</v>
      </c>
      <c r="I50" s="44">
        <v>246826.13636400001</v>
      </c>
      <c r="J50" s="74">
        <v>0.81818199999999996</v>
      </c>
      <c r="K50" s="35">
        <v>72</v>
      </c>
      <c r="L50" s="35">
        <v>249604.48611100001</v>
      </c>
      <c r="M50" s="68">
        <v>0.83333299999999999</v>
      </c>
      <c r="N50" s="43">
        <v>0</v>
      </c>
      <c r="O50" s="44">
        <v>0</v>
      </c>
      <c r="P50" s="74">
        <v>0</v>
      </c>
    </row>
    <row r="51" spans="1:16" ht="15" customHeight="1" x14ac:dyDescent="0.2">
      <c r="A51" s="111"/>
      <c r="B51" s="114"/>
      <c r="C51" s="84" t="s">
        <v>53</v>
      </c>
      <c r="D51" s="44">
        <v>50</v>
      </c>
      <c r="E51" s="53">
        <v>2.7949000000000002E-2</v>
      </c>
      <c r="F51" s="44">
        <v>230292.64</v>
      </c>
      <c r="G51" s="66">
        <v>0.44</v>
      </c>
      <c r="H51" s="43">
        <v>13</v>
      </c>
      <c r="I51" s="44">
        <v>245323</v>
      </c>
      <c r="J51" s="74">
        <v>0.538462</v>
      </c>
      <c r="K51" s="44">
        <v>37</v>
      </c>
      <c r="L51" s="44">
        <v>225011.70270299999</v>
      </c>
      <c r="M51" s="66">
        <v>0.40540500000000002</v>
      </c>
      <c r="N51" s="43">
        <v>0</v>
      </c>
      <c r="O51" s="44">
        <v>0</v>
      </c>
      <c r="P51" s="74">
        <v>0</v>
      </c>
    </row>
    <row r="52" spans="1:16" ht="15" customHeight="1" x14ac:dyDescent="0.2">
      <c r="A52" s="111"/>
      <c r="B52" s="114"/>
      <c r="C52" s="84" t="s">
        <v>54</v>
      </c>
      <c r="D52" s="44">
        <v>38</v>
      </c>
      <c r="E52" s="53">
        <v>2.5016E-2</v>
      </c>
      <c r="F52" s="44">
        <v>271686.52631599997</v>
      </c>
      <c r="G52" s="66">
        <v>0.68421100000000001</v>
      </c>
      <c r="H52" s="43">
        <v>11</v>
      </c>
      <c r="I52" s="44">
        <v>273498.18181799998</v>
      </c>
      <c r="J52" s="74">
        <v>0.54545500000000002</v>
      </c>
      <c r="K52" s="44">
        <v>27</v>
      </c>
      <c r="L52" s="44">
        <v>270948.44444400002</v>
      </c>
      <c r="M52" s="66">
        <v>0.74074099999999998</v>
      </c>
      <c r="N52" s="43">
        <v>0</v>
      </c>
      <c r="O52" s="44">
        <v>0</v>
      </c>
      <c r="P52" s="74">
        <v>0</v>
      </c>
    </row>
    <row r="53" spans="1:16" ht="15" customHeight="1" x14ac:dyDescent="0.2">
      <c r="A53" s="111"/>
      <c r="B53" s="114"/>
      <c r="C53" s="84" t="s">
        <v>55</v>
      </c>
      <c r="D53" s="44">
        <v>10</v>
      </c>
      <c r="E53" s="53">
        <v>7.5700000000000003E-3</v>
      </c>
      <c r="F53" s="44">
        <v>286520.59999999998</v>
      </c>
      <c r="G53" s="66">
        <v>0.3</v>
      </c>
      <c r="H53" s="43">
        <v>5</v>
      </c>
      <c r="I53" s="44">
        <v>332723.40000000002</v>
      </c>
      <c r="J53" s="74">
        <v>0.2</v>
      </c>
      <c r="K53" s="44">
        <v>5</v>
      </c>
      <c r="L53" s="44">
        <v>240317.8</v>
      </c>
      <c r="M53" s="66">
        <v>0.4</v>
      </c>
      <c r="N53" s="43">
        <v>0</v>
      </c>
      <c r="O53" s="44">
        <v>0</v>
      </c>
      <c r="P53" s="74">
        <v>0</v>
      </c>
    </row>
    <row r="54" spans="1:16" s="3" customFormat="1" ht="15" customHeight="1" x14ac:dyDescent="0.2">
      <c r="A54" s="111"/>
      <c r="B54" s="114"/>
      <c r="C54" s="84" t="s">
        <v>56</v>
      </c>
      <c r="D54" s="35">
        <v>6</v>
      </c>
      <c r="E54" s="55">
        <v>2.7910000000000001E-3</v>
      </c>
      <c r="F54" s="35">
        <v>415826.16666699998</v>
      </c>
      <c r="G54" s="68">
        <v>1.3333330000000001</v>
      </c>
      <c r="H54" s="43">
        <v>1</v>
      </c>
      <c r="I54" s="44">
        <v>275787</v>
      </c>
      <c r="J54" s="74">
        <v>0</v>
      </c>
      <c r="K54" s="35">
        <v>5</v>
      </c>
      <c r="L54" s="35">
        <v>443834</v>
      </c>
      <c r="M54" s="68">
        <v>1.6</v>
      </c>
      <c r="N54" s="43">
        <v>0</v>
      </c>
      <c r="O54" s="44">
        <v>0</v>
      </c>
      <c r="P54" s="74">
        <v>0</v>
      </c>
    </row>
    <row r="55" spans="1:16" s="3" customFormat="1" ht="15" customHeight="1" x14ac:dyDescent="0.2">
      <c r="A55" s="112"/>
      <c r="B55" s="115"/>
      <c r="C55" s="85" t="s">
        <v>9</v>
      </c>
      <c r="D55" s="46">
        <v>691</v>
      </c>
      <c r="E55" s="54">
        <v>4.3057999999999999E-2</v>
      </c>
      <c r="F55" s="46">
        <v>222138.47322700001</v>
      </c>
      <c r="G55" s="67">
        <v>0.46165</v>
      </c>
      <c r="H55" s="87">
        <v>191</v>
      </c>
      <c r="I55" s="46">
        <v>225293.16753899999</v>
      </c>
      <c r="J55" s="75">
        <v>0.47643999999999997</v>
      </c>
      <c r="K55" s="46">
        <v>500</v>
      </c>
      <c r="L55" s="46">
        <v>220933.38</v>
      </c>
      <c r="M55" s="67">
        <v>0.45600000000000002</v>
      </c>
      <c r="N55" s="87">
        <v>0</v>
      </c>
      <c r="O55" s="46">
        <v>0</v>
      </c>
      <c r="P55" s="75">
        <v>0</v>
      </c>
    </row>
    <row r="56" spans="1:16" ht="15" customHeight="1" x14ac:dyDescent="0.2">
      <c r="A56" s="110">
        <v>5</v>
      </c>
      <c r="B56" s="113" t="s">
        <v>60</v>
      </c>
      <c r="C56" s="84" t="s">
        <v>46</v>
      </c>
      <c r="D56" s="44">
        <v>11</v>
      </c>
      <c r="E56" s="53">
        <v>1</v>
      </c>
      <c r="F56" s="44">
        <v>74069.454545000001</v>
      </c>
      <c r="G56" s="66">
        <v>0.18181800000000001</v>
      </c>
      <c r="H56" s="43">
        <v>5</v>
      </c>
      <c r="I56" s="44">
        <v>93979.8</v>
      </c>
      <c r="J56" s="74">
        <v>0.2</v>
      </c>
      <c r="K56" s="44">
        <v>6</v>
      </c>
      <c r="L56" s="44">
        <v>57477.5</v>
      </c>
      <c r="M56" s="66">
        <v>0.16666700000000001</v>
      </c>
      <c r="N56" s="43">
        <v>0</v>
      </c>
      <c r="O56" s="44">
        <v>0</v>
      </c>
      <c r="P56" s="74">
        <v>0</v>
      </c>
    </row>
    <row r="57" spans="1:16" ht="15" customHeight="1" x14ac:dyDescent="0.2">
      <c r="A57" s="111"/>
      <c r="B57" s="114"/>
      <c r="C57" s="84" t="s">
        <v>47</v>
      </c>
      <c r="D57" s="44">
        <v>53</v>
      </c>
      <c r="E57" s="53">
        <v>1</v>
      </c>
      <c r="F57" s="44">
        <v>135726.50943400001</v>
      </c>
      <c r="G57" s="66">
        <v>5.6604000000000002E-2</v>
      </c>
      <c r="H57" s="43">
        <v>19</v>
      </c>
      <c r="I57" s="44">
        <v>129491.05263200001</v>
      </c>
      <c r="J57" s="74">
        <v>0</v>
      </c>
      <c r="K57" s="44">
        <v>34</v>
      </c>
      <c r="L57" s="44">
        <v>139211.029412</v>
      </c>
      <c r="M57" s="66">
        <v>8.8234999999999994E-2</v>
      </c>
      <c r="N57" s="43">
        <v>0</v>
      </c>
      <c r="O57" s="44">
        <v>0</v>
      </c>
      <c r="P57" s="74">
        <v>0</v>
      </c>
    </row>
    <row r="58" spans="1:16" ht="15" customHeight="1" x14ac:dyDescent="0.2">
      <c r="A58" s="111"/>
      <c r="B58" s="114"/>
      <c r="C58" s="84" t="s">
        <v>48</v>
      </c>
      <c r="D58" s="44">
        <v>456</v>
      </c>
      <c r="E58" s="53">
        <v>1</v>
      </c>
      <c r="F58" s="44">
        <v>166891.03947399999</v>
      </c>
      <c r="G58" s="66">
        <v>4.1667000000000003E-2</v>
      </c>
      <c r="H58" s="43">
        <v>176</v>
      </c>
      <c r="I58" s="44">
        <v>180034.31818199999</v>
      </c>
      <c r="J58" s="74">
        <v>7.9545000000000005E-2</v>
      </c>
      <c r="K58" s="44">
        <v>280</v>
      </c>
      <c r="L58" s="44">
        <v>158629.54999999999</v>
      </c>
      <c r="M58" s="66">
        <v>1.7857000000000001E-2</v>
      </c>
      <c r="N58" s="43">
        <v>0</v>
      </c>
      <c r="O58" s="44">
        <v>0</v>
      </c>
      <c r="P58" s="74">
        <v>0</v>
      </c>
    </row>
    <row r="59" spans="1:16" ht="15" customHeight="1" x14ac:dyDescent="0.2">
      <c r="A59" s="111"/>
      <c r="B59" s="114"/>
      <c r="C59" s="84" t="s">
        <v>49</v>
      </c>
      <c r="D59" s="44">
        <v>1602</v>
      </c>
      <c r="E59" s="53">
        <v>1</v>
      </c>
      <c r="F59" s="44">
        <v>183399.89950100001</v>
      </c>
      <c r="G59" s="66">
        <v>0.17290900000000001</v>
      </c>
      <c r="H59" s="43">
        <v>593</v>
      </c>
      <c r="I59" s="44">
        <v>191218.67959499999</v>
      </c>
      <c r="J59" s="74">
        <v>0.263069</v>
      </c>
      <c r="K59" s="44">
        <v>1009</v>
      </c>
      <c r="L59" s="44">
        <v>178804.71952399999</v>
      </c>
      <c r="M59" s="66">
        <v>0.119921</v>
      </c>
      <c r="N59" s="43">
        <v>0</v>
      </c>
      <c r="O59" s="44">
        <v>0</v>
      </c>
      <c r="P59" s="74">
        <v>0</v>
      </c>
    </row>
    <row r="60" spans="1:16" ht="15" customHeight="1" x14ac:dyDescent="0.2">
      <c r="A60" s="111"/>
      <c r="B60" s="114"/>
      <c r="C60" s="84" t="s">
        <v>50</v>
      </c>
      <c r="D60" s="44">
        <v>2654</v>
      </c>
      <c r="E60" s="53">
        <v>1</v>
      </c>
      <c r="F60" s="44">
        <v>205399.51507200001</v>
      </c>
      <c r="G60" s="66">
        <v>0.352298</v>
      </c>
      <c r="H60" s="43">
        <v>944</v>
      </c>
      <c r="I60" s="44">
        <v>222064.64089000001</v>
      </c>
      <c r="J60" s="74">
        <v>0.53283899999999995</v>
      </c>
      <c r="K60" s="44">
        <v>1710</v>
      </c>
      <c r="L60" s="44">
        <v>196199.58596500001</v>
      </c>
      <c r="M60" s="66">
        <v>0.25263200000000002</v>
      </c>
      <c r="N60" s="43">
        <v>0</v>
      </c>
      <c r="O60" s="44">
        <v>0</v>
      </c>
      <c r="P60" s="74">
        <v>0</v>
      </c>
    </row>
    <row r="61" spans="1:16" ht="15" customHeight="1" x14ac:dyDescent="0.2">
      <c r="A61" s="111"/>
      <c r="B61" s="114"/>
      <c r="C61" s="84" t="s">
        <v>51</v>
      </c>
      <c r="D61" s="44">
        <v>2484</v>
      </c>
      <c r="E61" s="53">
        <v>1</v>
      </c>
      <c r="F61" s="44">
        <v>230525.689614</v>
      </c>
      <c r="G61" s="66">
        <v>0.543076</v>
      </c>
      <c r="H61" s="43">
        <v>842</v>
      </c>
      <c r="I61" s="44">
        <v>243440.021378</v>
      </c>
      <c r="J61" s="74">
        <v>0.67339700000000002</v>
      </c>
      <c r="K61" s="44">
        <v>1642</v>
      </c>
      <c r="L61" s="44">
        <v>223903.35870899999</v>
      </c>
      <c r="M61" s="66">
        <v>0.476248</v>
      </c>
      <c r="N61" s="43">
        <v>0</v>
      </c>
      <c r="O61" s="44">
        <v>0</v>
      </c>
      <c r="P61" s="74">
        <v>0</v>
      </c>
    </row>
    <row r="62" spans="1:16" s="3" customFormat="1" ht="15" customHeight="1" x14ac:dyDescent="0.2">
      <c r="A62" s="111"/>
      <c r="B62" s="114"/>
      <c r="C62" s="84" t="s">
        <v>52</v>
      </c>
      <c r="D62" s="35">
        <v>2009</v>
      </c>
      <c r="E62" s="55">
        <v>1</v>
      </c>
      <c r="F62" s="35">
        <v>245440.184171</v>
      </c>
      <c r="G62" s="68">
        <v>0.71279199999999998</v>
      </c>
      <c r="H62" s="43">
        <v>702</v>
      </c>
      <c r="I62" s="44">
        <v>249562.84330499999</v>
      </c>
      <c r="J62" s="74">
        <v>0.73646699999999998</v>
      </c>
      <c r="K62" s="35">
        <v>1307</v>
      </c>
      <c r="L62" s="35">
        <v>243225.871461</v>
      </c>
      <c r="M62" s="68">
        <v>0.70007699999999995</v>
      </c>
      <c r="N62" s="43">
        <v>0</v>
      </c>
      <c r="O62" s="44">
        <v>0</v>
      </c>
      <c r="P62" s="74">
        <v>0</v>
      </c>
    </row>
    <row r="63" spans="1:16" ht="15" customHeight="1" x14ac:dyDescent="0.2">
      <c r="A63" s="111"/>
      <c r="B63" s="114"/>
      <c r="C63" s="84" t="s">
        <v>53</v>
      </c>
      <c r="D63" s="44">
        <v>1789</v>
      </c>
      <c r="E63" s="53">
        <v>1</v>
      </c>
      <c r="F63" s="44">
        <v>253311.63610999999</v>
      </c>
      <c r="G63" s="66">
        <v>0.78311900000000001</v>
      </c>
      <c r="H63" s="43">
        <v>683</v>
      </c>
      <c r="I63" s="44">
        <v>240868.79063</v>
      </c>
      <c r="J63" s="74">
        <v>0.59297200000000005</v>
      </c>
      <c r="K63" s="44">
        <v>1106</v>
      </c>
      <c r="L63" s="44">
        <v>260995.59945800001</v>
      </c>
      <c r="M63" s="66">
        <v>0.90054199999999995</v>
      </c>
      <c r="N63" s="43">
        <v>0</v>
      </c>
      <c r="O63" s="44">
        <v>0</v>
      </c>
      <c r="P63" s="74">
        <v>0</v>
      </c>
    </row>
    <row r="64" spans="1:16" ht="15" customHeight="1" x14ac:dyDescent="0.2">
      <c r="A64" s="111"/>
      <c r="B64" s="114"/>
      <c r="C64" s="84" t="s">
        <v>54</v>
      </c>
      <c r="D64" s="44">
        <v>1519</v>
      </c>
      <c r="E64" s="53">
        <v>1</v>
      </c>
      <c r="F64" s="44">
        <v>254190.51217900001</v>
      </c>
      <c r="G64" s="66">
        <v>0.681369</v>
      </c>
      <c r="H64" s="43">
        <v>607</v>
      </c>
      <c r="I64" s="44">
        <v>236015.29983500001</v>
      </c>
      <c r="J64" s="74">
        <v>0.44810499999999998</v>
      </c>
      <c r="K64" s="44">
        <v>912</v>
      </c>
      <c r="L64" s="44">
        <v>266287.39144699997</v>
      </c>
      <c r="M64" s="66">
        <v>0.83662300000000001</v>
      </c>
      <c r="N64" s="43">
        <v>0</v>
      </c>
      <c r="O64" s="44">
        <v>0</v>
      </c>
      <c r="P64" s="74">
        <v>0</v>
      </c>
    </row>
    <row r="65" spans="1:16" ht="15" customHeight="1" x14ac:dyDescent="0.2">
      <c r="A65" s="111"/>
      <c r="B65" s="114"/>
      <c r="C65" s="84" t="s">
        <v>55</v>
      </c>
      <c r="D65" s="44">
        <v>1321</v>
      </c>
      <c r="E65" s="53">
        <v>1</v>
      </c>
      <c r="F65" s="44">
        <v>256742.78879600001</v>
      </c>
      <c r="G65" s="66">
        <v>0.57759300000000002</v>
      </c>
      <c r="H65" s="43">
        <v>497</v>
      </c>
      <c r="I65" s="44">
        <v>229949.02615699999</v>
      </c>
      <c r="J65" s="74">
        <v>0.25150899999999998</v>
      </c>
      <c r="K65" s="44">
        <v>824</v>
      </c>
      <c r="L65" s="44">
        <v>272903.589806</v>
      </c>
      <c r="M65" s="66">
        <v>0.77427199999999996</v>
      </c>
      <c r="N65" s="43">
        <v>0</v>
      </c>
      <c r="O65" s="44">
        <v>0</v>
      </c>
      <c r="P65" s="74">
        <v>0</v>
      </c>
    </row>
    <row r="66" spans="1:16" s="3" customFormat="1" ht="15" customHeight="1" x14ac:dyDescent="0.2">
      <c r="A66" s="111"/>
      <c r="B66" s="114"/>
      <c r="C66" s="84" t="s">
        <v>56</v>
      </c>
      <c r="D66" s="35">
        <v>2150</v>
      </c>
      <c r="E66" s="55">
        <v>1</v>
      </c>
      <c r="F66" s="35">
        <v>246647.88232599999</v>
      </c>
      <c r="G66" s="68">
        <v>0.306977</v>
      </c>
      <c r="H66" s="43">
        <v>923</v>
      </c>
      <c r="I66" s="44">
        <v>210368.45070399999</v>
      </c>
      <c r="J66" s="74">
        <v>8.6674000000000001E-2</v>
      </c>
      <c r="K66" s="35">
        <v>1227</v>
      </c>
      <c r="L66" s="35">
        <v>273938.76691100001</v>
      </c>
      <c r="M66" s="68">
        <v>0.47269800000000001</v>
      </c>
      <c r="N66" s="43">
        <v>0</v>
      </c>
      <c r="O66" s="44">
        <v>0</v>
      </c>
      <c r="P66" s="74">
        <v>0</v>
      </c>
    </row>
    <row r="67" spans="1:16" s="3" customFormat="1" ht="15" customHeight="1" x14ac:dyDescent="0.2">
      <c r="A67" s="112"/>
      <c r="B67" s="115"/>
      <c r="C67" s="85" t="s">
        <v>9</v>
      </c>
      <c r="D67" s="46">
        <v>16048</v>
      </c>
      <c r="E67" s="54">
        <v>1</v>
      </c>
      <c r="F67" s="46">
        <v>230402.71398299999</v>
      </c>
      <c r="G67" s="67">
        <v>0.49077799999999999</v>
      </c>
      <c r="H67" s="87">
        <v>5991</v>
      </c>
      <c r="I67" s="46">
        <v>226011.85077600001</v>
      </c>
      <c r="J67" s="75">
        <v>0.44066100000000002</v>
      </c>
      <c r="K67" s="46">
        <v>10057</v>
      </c>
      <c r="L67" s="46">
        <v>233018.37088599999</v>
      </c>
      <c r="M67" s="67">
        <v>0.52063199999999998</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310" priority="30" operator="notEqual">
      <formula>H8+K8+N8</formula>
    </cfRule>
  </conditionalFormatting>
  <conditionalFormatting sqref="D20:D30">
    <cfRule type="cellIs" dxfId="309" priority="29" operator="notEqual">
      <formula>H20+K20+N20</formula>
    </cfRule>
  </conditionalFormatting>
  <conditionalFormatting sqref="D32:D42">
    <cfRule type="cellIs" dxfId="308" priority="28" operator="notEqual">
      <formula>H32+K32+N32</formula>
    </cfRule>
  </conditionalFormatting>
  <conditionalFormatting sqref="D44:D54">
    <cfRule type="cellIs" dxfId="307" priority="27" operator="notEqual">
      <formula>H44+K44+N44</formula>
    </cfRule>
  </conditionalFormatting>
  <conditionalFormatting sqref="D56:D66">
    <cfRule type="cellIs" dxfId="306" priority="26" operator="notEqual">
      <formula>H56+K56+N56</formula>
    </cfRule>
  </conditionalFormatting>
  <conditionalFormatting sqref="D19">
    <cfRule type="cellIs" dxfId="305" priority="25" operator="notEqual">
      <formula>SUM(D8:D18)</formula>
    </cfRule>
  </conditionalFormatting>
  <conditionalFormatting sqref="D31">
    <cfRule type="cellIs" dxfId="304" priority="24" operator="notEqual">
      <formula>H31+K31+N31</formula>
    </cfRule>
  </conditionalFormatting>
  <conditionalFormatting sqref="D31">
    <cfRule type="cellIs" dxfId="303" priority="23" operator="notEqual">
      <formula>SUM(D20:D30)</formula>
    </cfRule>
  </conditionalFormatting>
  <conditionalFormatting sqref="D43">
    <cfRule type="cellIs" dxfId="302" priority="22" operator="notEqual">
      <formula>H43+K43+N43</formula>
    </cfRule>
  </conditionalFormatting>
  <conditionalFormatting sqref="D43">
    <cfRule type="cellIs" dxfId="301" priority="21" operator="notEqual">
      <formula>SUM(D32:D42)</formula>
    </cfRule>
  </conditionalFormatting>
  <conditionalFormatting sqref="D55">
    <cfRule type="cellIs" dxfId="300" priority="20" operator="notEqual">
      <formula>H55+K55+N55</formula>
    </cfRule>
  </conditionalFormatting>
  <conditionalFormatting sqref="D55">
    <cfRule type="cellIs" dxfId="299" priority="19" operator="notEqual">
      <formula>SUM(D44:D54)</formula>
    </cfRule>
  </conditionalFormatting>
  <conditionalFormatting sqref="D67">
    <cfRule type="cellIs" dxfId="298" priority="18" operator="notEqual">
      <formula>H67+K67+N67</formula>
    </cfRule>
  </conditionalFormatting>
  <conditionalFormatting sqref="D67">
    <cfRule type="cellIs" dxfId="297" priority="17" operator="notEqual">
      <formula>SUM(D56:D66)</formula>
    </cfRule>
  </conditionalFormatting>
  <conditionalFormatting sqref="H19">
    <cfRule type="cellIs" dxfId="296" priority="16" operator="notEqual">
      <formula>SUM(H8:H18)</formula>
    </cfRule>
  </conditionalFormatting>
  <conditionalFormatting sqref="K19">
    <cfRule type="cellIs" dxfId="295" priority="15" operator="notEqual">
      <formula>SUM(K8:K18)</formula>
    </cfRule>
  </conditionalFormatting>
  <conditionalFormatting sqref="N19">
    <cfRule type="cellIs" dxfId="294" priority="14" operator="notEqual">
      <formula>SUM(N8:N18)</formula>
    </cfRule>
  </conditionalFormatting>
  <conditionalFormatting sqref="H31">
    <cfRule type="cellIs" dxfId="293" priority="13" operator="notEqual">
      <formula>SUM(H20:H30)</formula>
    </cfRule>
  </conditionalFormatting>
  <conditionalFormatting sqref="K31">
    <cfRule type="cellIs" dxfId="292" priority="12" operator="notEqual">
      <formula>SUM(K20:K30)</formula>
    </cfRule>
  </conditionalFormatting>
  <conditionalFormatting sqref="N31">
    <cfRule type="cellIs" dxfId="291" priority="11" operator="notEqual">
      <formula>SUM(N20:N30)</formula>
    </cfRule>
  </conditionalFormatting>
  <conditionalFormatting sqref="H43">
    <cfRule type="cellIs" dxfId="290" priority="10" operator="notEqual">
      <formula>SUM(H32:H42)</formula>
    </cfRule>
  </conditionalFormatting>
  <conditionalFormatting sqref="K43">
    <cfRule type="cellIs" dxfId="289" priority="9" operator="notEqual">
      <formula>SUM(K32:K42)</formula>
    </cfRule>
  </conditionalFormatting>
  <conditionalFormatting sqref="N43">
    <cfRule type="cellIs" dxfId="288" priority="8" operator="notEqual">
      <formula>SUM(N32:N42)</formula>
    </cfRule>
  </conditionalFormatting>
  <conditionalFormatting sqref="H55">
    <cfRule type="cellIs" dxfId="287" priority="7" operator="notEqual">
      <formula>SUM(H44:H54)</formula>
    </cfRule>
  </conditionalFormatting>
  <conditionalFormatting sqref="K55">
    <cfRule type="cellIs" dxfId="286" priority="6" operator="notEqual">
      <formula>SUM(K44:K54)</formula>
    </cfRule>
  </conditionalFormatting>
  <conditionalFormatting sqref="N55">
    <cfRule type="cellIs" dxfId="285" priority="5" operator="notEqual">
      <formula>SUM(N44:N54)</formula>
    </cfRule>
  </conditionalFormatting>
  <conditionalFormatting sqref="H67">
    <cfRule type="cellIs" dxfId="284" priority="4" operator="notEqual">
      <formula>SUM(H56:H66)</formula>
    </cfRule>
  </conditionalFormatting>
  <conditionalFormatting sqref="K67">
    <cfRule type="cellIs" dxfId="283" priority="3" operator="notEqual">
      <formula>SUM(K56:K66)</formula>
    </cfRule>
  </conditionalFormatting>
  <conditionalFormatting sqref="N67">
    <cfRule type="cellIs" dxfId="282" priority="2" operator="notEqual">
      <formula>SUM(N56:N66)</formula>
    </cfRule>
  </conditionalFormatting>
  <conditionalFormatting sqref="D32:D43">
    <cfRule type="cellIs" dxfId="28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70</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11</v>
      </c>
      <c r="E8" s="53">
        <v>0.13750000000000001</v>
      </c>
      <c r="F8" s="44">
        <v>63918.032850000003</v>
      </c>
      <c r="G8" s="66">
        <v>0.36363600000000001</v>
      </c>
      <c r="H8" s="43">
        <v>7</v>
      </c>
      <c r="I8" s="44">
        <v>74545.453194999995</v>
      </c>
      <c r="J8" s="74">
        <v>0.57142899999999996</v>
      </c>
      <c r="K8" s="44">
        <v>4</v>
      </c>
      <c r="L8" s="44">
        <v>45320.047246000002</v>
      </c>
      <c r="M8" s="66">
        <v>0</v>
      </c>
      <c r="N8" s="43">
        <v>0</v>
      </c>
      <c r="O8" s="44">
        <v>0</v>
      </c>
      <c r="P8" s="74">
        <v>0</v>
      </c>
    </row>
    <row r="9" spans="1:16" ht="15" customHeight="1" x14ac:dyDescent="0.2">
      <c r="A9" s="111"/>
      <c r="B9" s="114"/>
      <c r="C9" s="84" t="s">
        <v>47</v>
      </c>
      <c r="D9" s="44">
        <v>52</v>
      </c>
      <c r="E9" s="53">
        <v>0.165605</v>
      </c>
      <c r="F9" s="44">
        <v>125478.333944</v>
      </c>
      <c r="G9" s="66">
        <v>0.115385</v>
      </c>
      <c r="H9" s="43">
        <v>15</v>
      </c>
      <c r="I9" s="44">
        <v>135108.38725900001</v>
      </c>
      <c r="J9" s="74">
        <v>0.13333300000000001</v>
      </c>
      <c r="K9" s="44">
        <v>37</v>
      </c>
      <c r="L9" s="44">
        <v>121574.258275</v>
      </c>
      <c r="M9" s="66">
        <v>0.108108</v>
      </c>
      <c r="N9" s="43">
        <v>0</v>
      </c>
      <c r="O9" s="44">
        <v>0</v>
      </c>
      <c r="P9" s="74">
        <v>0</v>
      </c>
    </row>
    <row r="10" spans="1:16" ht="15" customHeight="1" x14ac:dyDescent="0.2">
      <c r="A10" s="111"/>
      <c r="B10" s="114"/>
      <c r="C10" s="84" t="s">
        <v>48</v>
      </c>
      <c r="D10" s="44">
        <v>393</v>
      </c>
      <c r="E10" s="53">
        <v>0.13886899999999999</v>
      </c>
      <c r="F10" s="44">
        <v>151180.68812899999</v>
      </c>
      <c r="G10" s="66">
        <v>0.124682</v>
      </c>
      <c r="H10" s="43">
        <v>125</v>
      </c>
      <c r="I10" s="44">
        <v>159640.43545300001</v>
      </c>
      <c r="J10" s="74">
        <v>0.20799999999999999</v>
      </c>
      <c r="K10" s="44">
        <v>268</v>
      </c>
      <c r="L10" s="44">
        <v>147234.91045900001</v>
      </c>
      <c r="M10" s="66">
        <v>8.5820999999999995E-2</v>
      </c>
      <c r="N10" s="43">
        <v>0</v>
      </c>
      <c r="O10" s="44">
        <v>0</v>
      </c>
      <c r="P10" s="74">
        <v>0</v>
      </c>
    </row>
    <row r="11" spans="1:16" ht="15" customHeight="1" x14ac:dyDescent="0.2">
      <c r="A11" s="111"/>
      <c r="B11" s="114"/>
      <c r="C11" s="84" t="s">
        <v>49</v>
      </c>
      <c r="D11" s="44">
        <v>1054</v>
      </c>
      <c r="E11" s="53">
        <v>0.12989899999999999</v>
      </c>
      <c r="F11" s="44">
        <v>166204.69529199999</v>
      </c>
      <c r="G11" s="66">
        <v>0.23149900000000001</v>
      </c>
      <c r="H11" s="43">
        <v>370</v>
      </c>
      <c r="I11" s="44">
        <v>173884.86111500001</v>
      </c>
      <c r="J11" s="74">
        <v>0.35405399999999998</v>
      </c>
      <c r="K11" s="44">
        <v>684</v>
      </c>
      <c r="L11" s="44">
        <v>162050.21962799999</v>
      </c>
      <c r="M11" s="66">
        <v>0.16520499999999999</v>
      </c>
      <c r="N11" s="43">
        <v>0</v>
      </c>
      <c r="O11" s="44">
        <v>0</v>
      </c>
      <c r="P11" s="74">
        <v>0</v>
      </c>
    </row>
    <row r="12" spans="1:16" ht="15" customHeight="1" x14ac:dyDescent="0.2">
      <c r="A12" s="111"/>
      <c r="B12" s="114"/>
      <c r="C12" s="84" t="s">
        <v>50</v>
      </c>
      <c r="D12" s="44">
        <v>1285</v>
      </c>
      <c r="E12" s="53">
        <v>0.10046099999999999</v>
      </c>
      <c r="F12" s="44">
        <v>186311.75230699999</v>
      </c>
      <c r="G12" s="66">
        <v>0.37898799999999999</v>
      </c>
      <c r="H12" s="43">
        <v>468</v>
      </c>
      <c r="I12" s="44">
        <v>199727.83558000001</v>
      </c>
      <c r="J12" s="74">
        <v>0.55769199999999997</v>
      </c>
      <c r="K12" s="44">
        <v>817</v>
      </c>
      <c r="L12" s="44">
        <v>178626.65197400001</v>
      </c>
      <c r="M12" s="66">
        <v>0.27662199999999998</v>
      </c>
      <c r="N12" s="43">
        <v>0</v>
      </c>
      <c r="O12" s="44">
        <v>0</v>
      </c>
      <c r="P12" s="74">
        <v>0</v>
      </c>
    </row>
    <row r="13" spans="1:16" ht="15" customHeight="1" x14ac:dyDescent="0.2">
      <c r="A13" s="111"/>
      <c r="B13" s="114"/>
      <c r="C13" s="84" t="s">
        <v>51</v>
      </c>
      <c r="D13" s="44">
        <v>1070</v>
      </c>
      <c r="E13" s="53">
        <v>8.6276000000000005E-2</v>
      </c>
      <c r="F13" s="44">
        <v>205797.286265</v>
      </c>
      <c r="G13" s="66">
        <v>0.58691599999999999</v>
      </c>
      <c r="H13" s="43">
        <v>356</v>
      </c>
      <c r="I13" s="44">
        <v>220030.274932</v>
      </c>
      <c r="J13" s="74">
        <v>0.74157300000000004</v>
      </c>
      <c r="K13" s="44">
        <v>714</v>
      </c>
      <c r="L13" s="44">
        <v>198700.726089</v>
      </c>
      <c r="M13" s="66">
        <v>0.50980400000000003</v>
      </c>
      <c r="N13" s="43">
        <v>0</v>
      </c>
      <c r="O13" s="44">
        <v>0</v>
      </c>
      <c r="P13" s="74">
        <v>0</v>
      </c>
    </row>
    <row r="14" spans="1:16" s="3" customFormat="1" ht="15" customHeight="1" x14ac:dyDescent="0.2">
      <c r="A14" s="111"/>
      <c r="B14" s="114"/>
      <c r="C14" s="84" t="s">
        <v>52</v>
      </c>
      <c r="D14" s="35">
        <v>775</v>
      </c>
      <c r="E14" s="55">
        <v>7.1594000000000005E-2</v>
      </c>
      <c r="F14" s="35">
        <v>218165.33939400001</v>
      </c>
      <c r="G14" s="68">
        <v>0.72</v>
      </c>
      <c r="H14" s="43">
        <v>240</v>
      </c>
      <c r="I14" s="44">
        <v>207491.471983</v>
      </c>
      <c r="J14" s="74">
        <v>0.65416700000000005</v>
      </c>
      <c r="K14" s="35">
        <v>535</v>
      </c>
      <c r="L14" s="35">
        <v>222953.61636300001</v>
      </c>
      <c r="M14" s="68">
        <v>0.749533</v>
      </c>
      <c r="N14" s="43">
        <v>0</v>
      </c>
      <c r="O14" s="44">
        <v>0</v>
      </c>
      <c r="P14" s="74">
        <v>0</v>
      </c>
    </row>
    <row r="15" spans="1:16" ht="15" customHeight="1" x14ac:dyDescent="0.2">
      <c r="A15" s="111"/>
      <c r="B15" s="114"/>
      <c r="C15" s="84" t="s">
        <v>53</v>
      </c>
      <c r="D15" s="44">
        <v>640</v>
      </c>
      <c r="E15" s="53">
        <v>6.5714999999999996E-2</v>
      </c>
      <c r="F15" s="44">
        <v>220370.60128</v>
      </c>
      <c r="G15" s="66">
        <v>0.72499999999999998</v>
      </c>
      <c r="H15" s="43">
        <v>189</v>
      </c>
      <c r="I15" s="44">
        <v>206886.73358299999</v>
      </c>
      <c r="J15" s="74">
        <v>0.51851899999999995</v>
      </c>
      <c r="K15" s="44">
        <v>451</v>
      </c>
      <c r="L15" s="44">
        <v>226021.26867300001</v>
      </c>
      <c r="M15" s="66">
        <v>0.81152999999999997</v>
      </c>
      <c r="N15" s="43">
        <v>0</v>
      </c>
      <c r="O15" s="44">
        <v>0</v>
      </c>
      <c r="P15" s="74">
        <v>0</v>
      </c>
    </row>
    <row r="16" spans="1:16" ht="15" customHeight="1" x14ac:dyDescent="0.2">
      <c r="A16" s="111"/>
      <c r="B16" s="114"/>
      <c r="C16" s="84" t="s">
        <v>54</v>
      </c>
      <c r="D16" s="44">
        <v>462</v>
      </c>
      <c r="E16" s="53">
        <v>5.8770999999999997E-2</v>
      </c>
      <c r="F16" s="44">
        <v>225929.71905399999</v>
      </c>
      <c r="G16" s="66">
        <v>0.718615</v>
      </c>
      <c r="H16" s="43">
        <v>165</v>
      </c>
      <c r="I16" s="44">
        <v>202643.970975</v>
      </c>
      <c r="J16" s="74">
        <v>0.43030299999999999</v>
      </c>
      <c r="K16" s="44">
        <v>297</v>
      </c>
      <c r="L16" s="44">
        <v>238866.245765</v>
      </c>
      <c r="M16" s="66">
        <v>0.87878800000000001</v>
      </c>
      <c r="N16" s="43">
        <v>0</v>
      </c>
      <c r="O16" s="44">
        <v>0</v>
      </c>
      <c r="P16" s="74">
        <v>0</v>
      </c>
    </row>
    <row r="17" spans="1:16" ht="15" customHeight="1" x14ac:dyDescent="0.2">
      <c r="A17" s="111"/>
      <c r="B17" s="114"/>
      <c r="C17" s="84" t="s">
        <v>55</v>
      </c>
      <c r="D17" s="44">
        <v>512</v>
      </c>
      <c r="E17" s="53">
        <v>7.9367999999999994E-2</v>
      </c>
      <c r="F17" s="44">
        <v>229354.19508199999</v>
      </c>
      <c r="G17" s="66">
        <v>0.54296900000000003</v>
      </c>
      <c r="H17" s="43">
        <v>193</v>
      </c>
      <c r="I17" s="44">
        <v>200098.47232299999</v>
      </c>
      <c r="J17" s="74">
        <v>0.170984</v>
      </c>
      <c r="K17" s="44">
        <v>319</v>
      </c>
      <c r="L17" s="44">
        <v>247054.36590500001</v>
      </c>
      <c r="M17" s="66">
        <v>0.76802499999999996</v>
      </c>
      <c r="N17" s="43">
        <v>0</v>
      </c>
      <c r="O17" s="44">
        <v>0</v>
      </c>
      <c r="P17" s="74">
        <v>0</v>
      </c>
    </row>
    <row r="18" spans="1:16" s="3" customFormat="1" ht="15" customHeight="1" x14ac:dyDescent="0.2">
      <c r="A18" s="111"/>
      <c r="B18" s="114"/>
      <c r="C18" s="84" t="s">
        <v>56</v>
      </c>
      <c r="D18" s="35">
        <v>709</v>
      </c>
      <c r="E18" s="55">
        <v>5.8813999999999998E-2</v>
      </c>
      <c r="F18" s="35">
        <v>231984.965926</v>
      </c>
      <c r="G18" s="68">
        <v>0.36671399999999998</v>
      </c>
      <c r="H18" s="43">
        <v>242</v>
      </c>
      <c r="I18" s="44">
        <v>194488.02345400001</v>
      </c>
      <c r="J18" s="74">
        <v>5.3719000000000003E-2</v>
      </c>
      <c r="K18" s="35">
        <v>467</v>
      </c>
      <c r="L18" s="35">
        <v>251415.929691</v>
      </c>
      <c r="M18" s="68">
        <v>0.52890800000000004</v>
      </c>
      <c r="N18" s="43">
        <v>0</v>
      </c>
      <c r="O18" s="44">
        <v>0</v>
      </c>
      <c r="P18" s="74">
        <v>0</v>
      </c>
    </row>
    <row r="19" spans="1:16" s="3" customFormat="1" ht="15" customHeight="1" x14ac:dyDescent="0.2">
      <c r="A19" s="112"/>
      <c r="B19" s="115"/>
      <c r="C19" s="85" t="s">
        <v>9</v>
      </c>
      <c r="D19" s="46">
        <v>6963</v>
      </c>
      <c r="E19" s="54">
        <v>8.3427000000000001E-2</v>
      </c>
      <c r="F19" s="46">
        <v>200752.114145</v>
      </c>
      <c r="G19" s="67">
        <v>0.47537000000000001</v>
      </c>
      <c r="H19" s="87">
        <v>2370</v>
      </c>
      <c r="I19" s="46">
        <v>196905.15186499999</v>
      </c>
      <c r="J19" s="75">
        <v>0.44725700000000002</v>
      </c>
      <c r="K19" s="46">
        <v>4593</v>
      </c>
      <c r="L19" s="46">
        <v>202737.156732</v>
      </c>
      <c r="M19" s="67">
        <v>0.48987599999999998</v>
      </c>
      <c r="N19" s="87">
        <v>0</v>
      </c>
      <c r="O19" s="46">
        <v>0</v>
      </c>
      <c r="P19" s="75">
        <v>0</v>
      </c>
    </row>
    <row r="20" spans="1:16" ht="15" customHeight="1" x14ac:dyDescent="0.2">
      <c r="A20" s="110">
        <v>2</v>
      </c>
      <c r="B20" s="113" t="s">
        <v>57</v>
      </c>
      <c r="C20" s="84" t="s">
        <v>46</v>
      </c>
      <c r="D20" s="44">
        <v>26</v>
      </c>
      <c r="E20" s="53">
        <v>0.32500000000000001</v>
      </c>
      <c r="F20" s="44">
        <v>89650</v>
      </c>
      <c r="G20" s="66">
        <v>7.6923000000000005E-2</v>
      </c>
      <c r="H20" s="43">
        <v>15</v>
      </c>
      <c r="I20" s="44">
        <v>89681.133333000005</v>
      </c>
      <c r="J20" s="74">
        <v>0.13333300000000001</v>
      </c>
      <c r="K20" s="44">
        <v>11</v>
      </c>
      <c r="L20" s="44">
        <v>89607.545454999999</v>
      </c>
      <c r="M20" s="66">
        <v>0</v>
      </c>
      <c r="N20" s="43">
        <v>0</v>
      </c>
      <c r="O20" s="44">
        <v>0</v>
      </c>
      <c r="P20" s="74">
        <v>0</v>
      </c>
    </row>
    <row r="21" spans="1:16" ht="15" customHeight="1" x14ac:dyDescent="0.2">
      <c r="A21" s="111"/>
      <c r="B21" s="114"/>
      <c r="C21" s="84" t="s">
        <v>47</v>
      </c>
      <c r="D21" s="44">
        <v>149</v>
      </c>
      <c r="E21" s="53">
        <v>0.474522</v>
      </c>
      <c r="F21" s="44">
        <v>125879.66443</v>
      </c>
      <c r="G21" s="66">
        <v>3.3556999999999997E-2</v>
      </c>
      <c r="H21" s="43">
        <v>40</v>
      </c>
      <c r="I21" s="44">
        <v>120775.25</v>
      </c>
      <c r="J21" s="74">
        <v>2.5000000000000001E-2</v>
      </c>
      <c r="K21" s="44">
        <v>109</v>
      </c>
      <c r="L21" s="44">
        <v>127752.844037</v>
      </c>
      <c r="M21" s="66">
        <v>3.6697E-2</v>
      </c>
      <c r="N21" s="43">
        <v>0</v>
      </c>
      <c r="O21" s="44">
        <v>0</v>
      </c>
      <c r="P21" s="74">
        <v>0</v>
      </c>
    </row>
    <row r="22" spans="1:16" ht="15" customHeight="1" x14ac:dyDescent="0.2">
      <c r="A22" s="111"/>
      <c r="B22" s="114"/>
      <c r="C22" s="84" t="s">
        <v>48</v>
      </c>
      <c r="D22" s="44">
        <v>854</v>
      </c>
      <c r="E22" s="53">
        <v>0.30176700000000001</v>
      </c>
      <c r="F22" s="44">
        <v>155369.535129</v>
      </c>
      <c r="G22" s="66">
        <v>5.1521999999999998E-2</v>
      </c>
      <c r="H22" s="43">
        <v>326</v>
      </c>
      <c r="I22" s="44">
        <v>159859.03067499999</v>
      </c>
      <c r="J22" s="74">
        <v>3.3742000000000001E-2</v>
      </c>
      <c r="K22" s="44">
        <v>528</v>
      </c>
      <c r="L22" s="44">
        <v>152597.61174200001</v>
      </c>
      <c r="M22" s="66">
        <v>6.25E-2</v>
      </c>
      <c r="N22" s="43">
        <v>0</v>
      </c>
      <c r="O22" s="44">
        <v>0</v>
      </c>
      <c r="P22" s="74">
        <v>0</v>
      </c>
    </row>
    <row r="23" spans="1:16" ht="15" customHeight="1" x14ac:dyDescent="0.2">
      <c r="A23" s="111"/>
      <c r="B23" s="114"/>
      <c r="C23" s="84" t="s">
        <v>49</v>
      </c>
      <c r="D23" s="44">
        <v>760</v>
      </c>
      <c r="E23" s="53">
        <v>9.3664999999999998E-2</v>
      </c>
      <c r="F23" s="44">
        <v>158226.140789</v>
      </c>
      <c r="G23" s="66">
        <v>0.122368</v>
      </c>
      <c r="H23" s="43">
        <v>282</v>
      </c>
      <c r="I23" s="44">
        <v>158199.652482</v>
      </c>
      <c r="J23" s="74">
        <v>9.2199000000000003E-2</v>
      </c>
      <c r="K23" s="44">
        <v>478</v>
      </c>
      <c r="L23" s="44">
        <v>158241.76778200001</v>
      </c>
      <c r="M23" s="66">
        <v>0.14016700000000001</v>
      </c>
      <c r="N23" s="43">
        <v>0</v>
      </c>
      <c r="O23" s="44">
        <v>0</v>
      </c>
      <c r="P23" s="74">
        <v>0</v>
      </c>
    </row>
    <row r="24" spans="1:16" ht="15" customHeight="1" x14ac:dyDescent="0.2">
      <c r="A24" s="111"/>
      <c r="B24" s="114"/>
      <c r="C24" s="84" t="s">
        <v>50</v>
      </c>
      <c r="D24" s="44">
        <v>588</v>
      </c>
      <c r="E24" s="53">
        <v>4.5969999999999997E-2</v>
      </c>
      <c r="F24" s="44">
        <v>179974.59353700001</v>
      </c>
      <c r="G24" s="66">
        <v>0.23469400000000001</v>
      </c>
      <c r="H24" s="43">
        <v>164</v>
      </c>
      <c r="I24" s="44">
        <v>192115.73780500001</v>
      </c>
      <c r="J24" s="74">
        <v>0.27439000000000002</v>
      </c>
      <c r="K24" s="44">
        <v>424</v>
      </c>
      <c r="L24" s="44">
        <v>175278.49056599999</v>
      </c>
      <c r="M24" s="66">
        <v>0.21934000000000001</v>
      </c>
      <c r="N24" s="43">
        <v>0</v>
      </c>
      <c r="O24" s="44">
        <v>0</v>
      </c>
      <c r="P24" s="74">
        <v>0</v>
      </c>
    </row>
    <row r="25" spans="1:16" ht="15" customHeight="1" x14ac:dyDescent="0.2">
      <c r="A25" s="111"/>
      <c r="B25" s="114"/>
      <c r="C25" s="84" t="s">
        <v>51</v>
      </c>
      <c r="D25" s="44">
        <v>384</v>
      </c>
      <c r="E25" s="53">
        <v>3.0963000000000001E-2</v>
      </c>
      <c r="F25" s="44">
        <v>189056.69010400001</v>
      </c>
      <c r="G25" s="66">
        <v>0.315104</v>
      </c>
      <c r="H25" s="43">
        <v>111</v>
      </c>
      <c r="I25" s="44">
        <v>197497.81982</v>
      </c>
      <c r="J25" s="74">
        <v>0.42342299999999999</v>
      </c>
      <c r="K25" s="44">
        <v>273</v>
      </c>
      <c r="L25" s="44">
        <v>185624.58241800001</v>
      </c>
      <c r="M25" s="66">
        <v>0.27106200000000003</v>
      </c>
      <c r="N25" s="43">
        <v>0</v>
      </c>
      <c r="O25" s="44">
        <v>0</v>
      </c>
      <c r="P25" s="74">
        <v>0</v>
      </c>
    </row>
    <row r="26" spans="1:16" s="3" customFormat="1" ht="15" customHeight="1" x14ac:dyDescent="0.2">
      <c r="A26" s="111"/>
      <c r="B26" s="114"/>
      <c r="C26" s="84" t="s">
        <v>52</v>
      </c>
      <c r="D26" s="35">
        <v>241</v>
      </c>
      <c r="E26" s="55">
        <v>2.2263000000000002E-2</v>
      </c>
      <c r="F26" s="35">
        <v>204665.99585100001</v>
      </c>
      <c r="G26" s="68">
        <v>0.41908699999999999</v>
      </c>
      <c r="H26" s="43">
        <v>74</v>
      </c>
      <c r="I26" s="44">
        <v>212562.256757</v>
      </c>
      <c r="J26" s="74">
        <v>0.51351400000000003</v>
      </c>
      <c r="K26" s="35">
        <v>167</v>
      </c>
      <c r="L26" s="35">
        <v>201167.053892</v>
      </c>
      <c r="M26" s="68">
        <v>0.37724600000000003</v>
      </c>
      <c r="N26" s="43">
        <v>0</v>
      </c>
      <c r="O26" s="44">
        <v>0</v>
      </c>
      <c r="P26" s="74">
        <v>0</v>
      </c>
    </row>
    <row r="27" spans="1:16" ht="15" customHeight="1" x14ac:dyDescent="0.2">
      <c r="A27" s="111"/>
      <c r="B27" s="114"/>
      <c r="C27" s="84" t="s">
        <v>53</v>
      </c>
      <c r="D27" s="44">
        <v>194</v>
      </c>
      <c r="E27" s="53">
        <v>1.992E-2</v>
      </c>
      <c r="F27" s="44">
        <v>190779.706186</v>
      </c>
      <c r="G27" s="66">
        <v>0.37113400000000002</v>
      </c>
      <c r="H27" s="43">
        <v>45</v>
      </c>
      <c r="I27" s="44">
        <v>199852.84444399999</v>
      </c>
      <c r="J27" s="74">
        <v>0.48888900000000002</v>
      </c>
      <c r="K27" s="44">
        <v>149</v>
      </c>
      <c r="L27" s="44">
        <v>188039.496644</v>
      </c>
      <c r="M27" s="66">
        <v>0.33556999999999998</v>
      </c>
      <c r="N27" s="43">
        <v>0</v>
      </c>
      <c r="O27" s="44">
        <v>0</v>
      </c>
      <c r="P27" s="74">
        <v>0</v>
      </c>
    </row>
    <row r="28" spans="1:16" ht="15" customHeight="1" x14ac:dyDescent="0.2">
      <c r="A28" s="111"/>
      <c r="B28" s="114"/>
      <c r="C28" s="84" t="s">
        <v>54</v>
      </c>
      <c r="D28" s="44">
        <v>82</v>
      </c>
      <c r="E28" s="53">
        <v>1.0430999999999999E-2</v>
      </c>
      <c r="F28" s="44">
        <v>222465.268293</v>
      </c>
      <c r="G28" s="66">
        <v>0.37804900000000002</v>
      </c>
      <c r="H28" s="43">
        <v>26</v>
      </c>
      <c r="I28" s="44">
        <v>198223.846154</v>
      </c>
      <c r="J28" s="74">
        <v>0.230769</v>
      </c>
      <c r="K28" s="44">
        <v>56</v>
      </c>
      <c r="L28" s="44">
        <v>233720.214286</v>
      </c>
      <c r="M28" s="66">
        <v>0.44642900000000002</v>
      </c>
      <c r="N28" s="43">
        <v>0</v>
      </c>
      <c r="O28" s="44">
        <v>0</v>
      </c>
      <c r="P28" s="74">
        <v>0</v>
      </c>
    </row>
    <row r="29" spans="1:16" ht="15" customHeight="1" x14ac:dyDescent="0.2">
      <c r="A29" s="111"/>
      <c r="B29" s="114"/>
      <c r="C29" s="84" t="s">
        <v>55</v>
      </c>
      <c r="D29" s="44">
        <v>29</v>
      </c>
      <c r="E29" s="53">
        <v>4.4949999999999999E-3</v>
      </c>
      <c r="F29" s="44">
        <v>242352.793103</v>
      </c>
      <c r="G29" s="66">
        <v>0.34482800000000002</v>
      </c>
      <c r="H29" s="43">
        <v>11</v>
      </c>
      <c r="I29" s="44">
        <v>262317.54545500001</v>
      </c>
      <c r="J29" s="74">
        <v>0.36363600000000001</v>
      </c>
      <c r="K29" s="44">
        <v>18</v>
      </c>
      <c r="L29" s="44">
        <v>230152.11111100001</v>
      </c>
      <c r="M29" s="66">
        <v>0.33333299999999999</v>
      </c>
      <c r="N29" s="43">
        <v>0</v>
      </c>
      <c r="O29" s="44">
        <v>0</v>
      </c>
      <c r="P29" s="74">
        <v>0</v>
      </c>
    </row>
    <row r="30" spans="1:16" s="3" customFormat="1" ht="15" customHeight="1" x14ac:dyDescent="0.2">
      <c r="A30" s="111"/>
      <c r="B30" s="114"/>
      <c r="C30" s="84" t="s">
        <v>56</v>
      </c>
      <c r="D30" s="35">
        <v>50</v>
      </c>
      <c r="E30" s="55">
        <v>4.1479999999999998E-3</v>
      </c>
      <c r="F30" s="35">
        <v>179828</v>
      </c>
      <c r="G30" s="68">
        <v>0.12</v>
      </c>
      <c r="H30" s="43">
        <v>41</v>
      </c>
      <c r="I30" s="44">
        <v>159800.829268</v>
      </c>
      <c r="J30" s="74">
        <v>7.3171E-2</v>
      </c>
      <c r="K30" s="35">
        <v>9</v>
      </c>
      <c r="L30" s="35">
        <v>271062.88888899999</v>
      </c>
      <c r="M30" s="68">
        <v>0.33333299999999999</v>
      </c>
      <c r="N30" s="43">
        <v>0</v>
      </c>
      <c r="O30" s="44">
        <v>0</v>
      </c>
      <c r="P30" s="74">
        <v>0</v>
      </c>
    </row>
    <row r="31" spans="1:16" s="3" customFormat="1" ht="15" customHeight="1" x14ac:dyDescent="0.2">
      <c r="A31" s="112"/>
      <c r="B31" s="115"/>
      <c r="C31" s="85" t="s">
        <v>9</v>
      </c>
      <c r="D31" s="46">
        <v>3357</v>
      </c>
      <c r="E31" s="54">
        <v>4.0222000000000001E-2</v>
      </c>
      <c r="F31" s="46">
        <v>170701.45993400001</v>
      </c>
      <c r="G31" s="67">
        <v>0.185582</v>
      </c>
      <c r="H31" s="87">
        <v>1135</v>
      </c>
      <c r="I31" s="46">
        <v>172375.28105699999</v>
      </c>
      <c r="J31" s="75">
        <v>0.180617</v>
      </c>
      <c r="K31" s="46">
        <v>2222</v>
      </c>
      <c r="L31" s="46">
        <v>169846.47029699999</v>
      </c>
      <c r="M31" s="67">
        <v>0.18811900000000001</v>
      </c>
      <c r="N31" s="87">
        <v>0</v>
      </c>
      <c r="O31" s="46">
        <v>0</v>
      </c>
      <c r="P31" s="75">
        <v>0</v>
      </c>
    </row>
    <row r="32" spans="1:16" ht="15" customHeight="1" x14ac:dyDescent="0.2">
      <c r="A32" s="110">
        <v>3</v>
      </c>
      <c r="B32" s="113" t="s">
        <v>58</v>
      </c>
      <c r="C32" s="84" t="s">
        <v>46</v>
      </c>
      <c r="D32" s="44">
        <v>15</v>
      </c>
      <c r="E32" s="44">
        <v>0</v>
      </c>
      <c r="F32" s="44">
        <v>25731.96715</v>
      </c>
      <c r="G32" s="66">
        <v>-0.286713</v>
      </c>
      <c r="H32" s="43">
        <v>8</v>
      </c>
      <c r="I32" s="44">
        <v>15135.680139</v>
      </c>
      <c r="J32" s="74">
        <v>-0.43809500000000001</v>
      </c>
      <c r="K32" s="44">
        <v>7</v>
      </c>
      <c r="L32" s="44">
        <v>44287.498207999997</v>
      </c>
      <c r="M32" s="66">
        <v>0</v>
      </c>
      <c r="N32" s="43">
        <v>0</v>
      </c>
      <c r="O32" s="44">
        <v>0</v>
      </c>
      <c r="P32" s="74">
        <v>0</v>
      </c>
    </row>
    <row r="33" spans="1:16" ht="15" customHeight="1" x14ac:dyDescent="0.2">
      <c r="A33" s="111"/>
      <c r="B33" s="114"/>
      <c r="C33" s="84" t="s">
        <v>47</v>
      </c>
      <c r="D33" s="44">
        <v>97</v>
      </c>
      <c r="E33" s="44">
        <v>0</v>
      </c>
      <c r="F33" s="44">
        <v>401.33048600000001</v>
      </c>
      <c r="G33" s="66">
        <v>-8.1827999999999998E-2</v>
      </c>
      <c r="H33" s="43">
        <v>25</v>
      </c>
      <c r="I33" s="44">
        <v>-14333.137258999999</v>
      </c>
      <c r="J33" s="74">
        <v>-0.108333</v>
      </c>
      <c r="K33" s="44">
        <v>72</v>
      </c>
      <c r="L33" s="44">
        <v>6178.5857610000003</v>
      </c>
      <c r="M33" s="66">
        <v>-7.1411000000000002E-2</v>
      </c>
      <c r="N33" s="43">
        <v>0</v>
      </c>
      <c r="O33" s="44">
        <v>0</v>
      </c>
      <c r="P33" s="74">
        <v>0</v>
      </c>
    </row>
    <row r="34" spans="1:16" ht="15" customHeight="1" x14ac:dyDescent="0.2">
      <c r="A34" s="111"/>
      <c r="B34" s="114"/>
      <c r="C34" s="84" t="s">
        <v>48</v>
      </c>
      <c r="D34" s="44">
        <v>461</v>
      </c>
      <c r="E34" s="44">
        <v>0</v>
      </c>
      <c r="F34" s="44">
        <v>4188.8469999999998</v>
      </c>
      <c r="G34" s="66">
        <v>-7.3160000000000003E-2</v>
      </c>
      <c r="H34" s="43">
        <v>201</v>
      </c>
      <c r="I34" s="44">
        <v>218.59522200000001</v>
      </c>
      <c r="J34" s="74">
        <v>-0.174258</v>
      </c>
      <c r="K34" s="44">
        <v>260</v>
      </c>
      <c r="L34" s="44">
        <v>5362.7012839999998</v>
      </c>
      <c r="M34" s="66">
        <v>-2.3321000000000001E-2</v>
      </c>
      <c r="N34" s="43">
        <v>0</v>
      </c>
      <c r="O34" s="44">
        <v>0</v>
      </c>
      <c r="P34" s="74">
        <v>0</v>
      </c>
    </row>
    <row r="35" spans="1:16" ht="15" customHeight="1" x14ac:dyDescent="0.2">
      <c r="A35" s="111"/>
      <c r="B35" s="114"/>
      <c r="C35" s="84" t="s">
        <v>49</v>
      </c>
      <c r="D35" s="44">
        <v>-294</v>
      </c>
      <c r="E35" s="44">
        <v>0</v>
      </c>
      <c r="F35" s="44">
        <v>-7978.5545030000003</v>
      </c>
      <c r="G35" s="66">
        <v>-0.10913100000000001</v>
      </c>
      <c r="H35" s="43">
        <v>-88</v>
      </c>
      <c r="I35" s="44">
        <v>-15685.208633</v>
      </c>
      <c r="J35" s="74">
        <v>-0.261855</v>
      </c>
      <c r="K35" s="44">
        <v>-206</v>
      </c>
      <c r="L35" s="44">
        <v>-3808.4518459999999</v>
      </c>
      <c r="M35" s="66">
        <v>-2.5037E-2</v>
      </c>
      <c r="N35" s="43">
        <v>0</v>
      </c>
      <c r="O35" s="44">
        <v>0</v>
      </c>
      <c r="P35" s="74">
        <v>0</v>
      </c>
    </row>
    <row r="36" spans="1:16" ht="15" customHeight="1" x14ac:dyDescent="0.2">
      <c r="A36" s="111"/>
      <c r="B36" s="114"/>
      <c r="C36" s="84" t="s">
        <v>50</v>
      </c>
      <c r="D36" s="44">
        <v>-697</v>
      </c>
      <c r="E36" s="44">
        <v>0</v>
      </c>
      <c r="F36" s="44">
        <v>-6337.1587689999997</v>
      </c>
      <c r="G36" s="66">
        <v>-0.14429400000000001</v>
      </c>
      <c r="H36" s="43">
        <v>-304</v>
      </c>
      <c r="I36" s="44">
        <v>-7612.0977750000002</v>
      </c>
      <c r="J36" s="74">
        <v>-0.283302</v>
      </c>
      <c r="K36" s="44">
        <v>-393</v>
      </c>
      <c r="L36" s="44">
        <v>-3348.1614079999999</v>
      </c>
      <c r="M36" s="66">
        <v>-5.7282E-2</v>
      </c>
      <c r="N36" s="43">
        <v>0</v>
      </c>
      <c r="O36" s="44">
        <v>0</v>
      </c>
      <c r="P36" s="74">
        <v>0</v>
      </c>
    </row>
    <row r="37" spans="1:16" ht="15" customHeight="1" x14ac:dyDescent="0.2">
      <c r="A37" s="111"/>
      <c r="B37" s="114"/>
      <c r="C37" s="84" t="s">
        <v>51</v>
      </c>
      <c r="D37" s="44">
        <v>-686</v>
      </c>
      <c r="E37" s="44">
        <v>0</v>
      </c>
      <c r="F37" s="44">
        <v>-16740.596161000001</v>
      </c>
      <c r="G37" s="66">
        <v>-0.271812</v>
      </c>
      <c r="H37" s="43">
        <v>-245</v>
      </c>
      <c r="I37" s="44">
        <v>-22532.455112</v>
      </c>
      <c r="J37" s="74">
        <v>-0.31814999999999999</v>
      </c>
      <c r="K37" s="44">
        <v>-441</v>
      </c>
      <c r="L37" s="44">
        <v>-13076.143672</v>
      </c>
      <c r="M37" s="66">
        <v>-0.23874200000000001</v>
      </c>
      <c r="N37" s="43">
        <v>0</v>
      </c>
      <c r="O37" s="44">
        <v>0</v>
      </c>
      <c r="P37" s="74">
        <v>0</v>
      </c>
    </row>
    <row r="38" spans="1:16" s="3" customFormat="1" ht="15" customHeight="1" x14ac:dyDescent="0.2">
      <c r="A38" s="111"/>
      <c r="B38" s="114"/>
      <c r="C38" s="84" t="s">
        <v>52</v>
      </c>
      <c r="D38" s="35">
        <v>-534</v>
      </c>
      <c r="E38" s="35">
        <v>0</v>
      </c>
      <c r="F38" s="35">
        <v>-13499.343543000001</v>
      </c>
      <c r="G38" s="68">
        <v>-0.30091299999999999</v>
      </c>
      <c r="H38" s="43">
        <v>-166</v>
      </c>
      <c r="I38" s="44">
        <v>5070.7847739999997</v>
      </c>
      <c r="J38" s="74">
        <v>-0.140653</v>
      </c>
      <c r="K38" s="35">
        <v>-368</v>
      </c>
      <c r="L38" s="35">
        <v>-21786.562471000001</v>
      </c>
      <c r="M38" s="68">
        <v>-0.37228699999999998</v>
      </c>
      <c r="N38" s="43">
        <v>0</v>
      </c>
      <c r="O38" s="44">
        <v>0</v>
      </c>
      <c r="P38" s="74">
        <v>0</v>
      </c>
    </row>
    <row r="39" spans="1:16" ht="15" customHeight="1" x14ac:dyDescent="0.2">
      <c r="A39" s="111"/>
      <c r="B39" s="114"/>
      <c r="C39" s="84" t="s">
        <v>53</v>
      </c>
      <c r="D39" s="44">
        <v>-446</v>
      </c>
      <c r="E39" s="44">
        <v>0</v>
      </c>
      <c r="F39" s="44">
        <v>-29590.895094</v>
      </c>
      <c r="G39" s="66">
        <v>-0.35386600000000001</v>
      </c>
      <c r="H39" s="43">
        <v>-144</v>
      </c>
      <c r="I39" s="44">
        <v>-7033.8891389999999</v>
      </c>
      <c r="J39" s="74">
        <v>-2.963E-2</v>
      </c>
      <c r="K39" s="44">
        <v>-302</v>
      </c>
      <c r="L39" s="44">
        <v>-37981.772029</v>
      </c>
      <c r="M39" s="66">
        <v>-0.47595900000000002</v>
      </c>
      <c r="N39" s="43">
        <v>0</v>
      </c>
      <c r="O39" s="44">
        <v>0</v>
      </c>
      <c r="P39" s="74">
        <v>0</v>
      </c>
    </row>
    <row r="40" spans="1:16" ht="15" customHeight="1" x14ac:dyDescent="0.2">
      <c r="A40" s="111"/>
      <c r="B40" s="114"/>
      <c r="C40" s="84" t="s">
        <v>54</v>
      </c>
      <c r="D40" s="44">
        <v>-380</v>
      </c>
      <c r="E40" s="44">
        <v>0</v>
      </c>
      <c r="F40" s="44">
        <v>-3464.4507610000001</v>
      </c>
      <c r="G40" s="66">
        <v>-0.34056599999999998</v>
      </c>
      <c r="H40" s="43">
        <v>-139</v>
      </c>
      <c r="I40" s="44">
        <v>-4420.1248210000003</v>
      </c>
      <c r="J40" s="74">
        <v>-0.19953399999999999</v>
      </c>
      <c r="K40" s="44">
        <v>-241</v>
      </c>
      <c r="L40" s="44">
        <v>-5146.0314790000002</v>
      </c>
      <c r="M40" s="66">
        <v>-0.43235899999999999</v>
      </c>
      <c r="N40" s="43">
        <v>0</v>
      </c>
      <c r="O40" s="44">
        <v>0</v>
      </c>
      <c r="P40" s="74">
        <v>0</v>
      </c>
    </row>
    <row r="41" spans="1:16" ht="15" customHeight="1" x14ac:dyDescent="0.2">
      <c r="A41" s="111"/>
      <c r="B41" s="114"/>
      <c r="C41" s="84" t="s">
        <v>55</v>
      </c>
      <c r="D41" s="44">
        <v>-483</v>
      </c>
      <c r="E41" s="44">
        <v>0</v>
      </c>
      <c r="F41" s="44">
        <v>12998.598021</v>
      </c>
      <c r="G41" s="66">
        <v>-0.19814100000000001</v>
      </c>
      <c r="H41" s="43">
        <v>-182</v>
      </c>
      <c r="I41" s="44">
        <v>62219.073131999998</v>
      </c>
      <c r="J41" s="74">
        <v>0.19265199999999999</v>
      </c>
      <c r="K41" s="44">
        <v>-301</v>
      </c>
      <c r="L41" s="44">
        <v>-16902.254794</v>
      </c>
      <c r="M41" s="66">
        <v>-0.43469200000000002</v>
      </c>
      <c r="N41" s="43">
        <v>0</v>
      </c>
      <c r="O41" s="44">
        <v>0</v>
      </c>
      <c r="P41" s="74">
        <v>0</v>
      </c>
    </row>
    <row r="42" spans="1:16" s="3" customFormat="1" ht="15" customHeight="1" x14ac:dyDescent="0.2">
      <c r="A42" s="111"/>
      <c r="B42" s="114"/>
      <c r="C42" s="84" t="s">
        <v>56</v>
      </c>
      <c r="D42" s="35">
        <v>-659</v>
      </c>
      <c r="E42" s="35">
        <v>0</v>
      </c>
      <c r="F42" s="35">
        <v>-52156.965925999997</v>
      </c>
      <c r="G42" s="68">
        <v>-0.24671399999999999</v>
      </c>
      <c r="H42" s="43">
        <v>-201</v>
      </c>
      <c r="I42" s="44">
        <v>-34687.194185</v>
      </c>
      <c r="J42" s="74">
        <v>1.9452000000000001E-2</v>
      </c>
      <c r="K42" s="35">
        <v>-458</v>
      </c>
      <c r="L42" s="35">
        <v>19646.959198</v>
      </c>
      <c r="M42" s="68">
        <v>-0.195575</v>
      </c>
      <c r="N42" s="43">
        <v>0</v>
      </c>
      <c r="O42" s="44">
        <v>0</v>
      </c>
      <c r="P42" s="74">
        <v>0</v>
      </c>
    </row>
    <row r="43" spans="1:16" s="3" customFormat="1" ht="15" customHeight="1" x14ac:dyDescent="0.2">
      <c r="A43" s="112"/>
      <c r="B43" s="115"/>
      <c r="C43" s="85" t="s">
        <v>9</v>
      </c>
      <c r="D43" s="46">
        <v>-3606</v>
      </c>
      <c r="E43" s="46">
        <v>0</v>
      </c>
      <c r="F43" s="46">
        <v>-30050.654211000001</v>
      </c>
      <c r="G43" s="67">
        <v>-0.28978700000000002</v>
      </c>
      <c r="H43" s="87">
        <v>-1235</v>
      </c>
      <c r="I43" s="46">
        <v>-24529.870808</v>
      </c>
      <c r="J43" s="75">
        <v>-0.26664100000000002</v>
      </c>
      <c r="K43" s="46">
        <v>-2371</v>
      </c>
      <c r="L43" s="46">
        <v>-32890.686435000003</v>
      </c>
      <c r="M43" s="67">
        <v>-0.301757</v>
      </c>
      <c r="N43" s="87">
        <v>0</v>
      </c>
      <c r="O43" s="46">
        <v>0</v>
      </c>
      <c r="P43" s="75">
        <v>0</v>
      </c>
    </row>
    <row r="44" spans="1:16" ht="15" customHeight="1" x14ac:dyDescent="0.2">
      <c r="A44" s="110">
        <v>4</v>
      </c>
      <c r="B44" s="113" t="s">
        <v>59</v>
      </c>
      <c r="C44" s="84" t="s">
        <v>46</v>
      </c>
      <c r="D44" s="44">
        <v>1</v>
      </c>
      <c r="E44" s="53">
        <v>1.2500000000000001E-2</v>
      </c>
      <c r="F44" s="44">
        <v>141853</v>
      </c>
      <c r="G44" s="66">
        <v>0</v>
      </c>
      <c r="H44" s="43">
        <v>1</v>
      </c>
      <c r="I44" s="44">
        <v>141853</v>
      </c>
      <c r="J44" s="74">
        <v>0</v>
      </c>
      <c r="K44" s="44">
        <v>0</v>
      </c>
      <c r="L44" s="44">
        <v>0</v>
      </c>
      <c r="M44" s="66">
        <v>0</v>
      </c>
      <c r="N44" s="43">
        <v>0</v>
      </c>
      <c r="O44" s="44">
        <v>0</v>
      </c>
      <c r="P44" s="74">
        <v>0</v>
      </c>
    </row>
    <row r="45" spans="1:16" ht="15" customHeight="1" x14ac:dyDescent="0.2">
      <c r="A45" s="111"/>
      <c r="B45" s="114"/>
      <c r="C45" s="84" t="s">
        <v>47</v>
      </c>
      <c r="D45" s="44">
        <v>1</v>
      </c>
      <c r="E45" s="53">
        <v>3.1849999999999999E-3</v>
      </c>
      <c r="F45" s="44">
        <v>115984</v>
      </c>
      <c r="G45" s="66">
        <v>0</v>
      </c>
      <c r="H45" s="43">
        <v>1</v>
      </c>
      <c r="I45" s="44">
        <v>115984</v>
      </c>
      <c r="J45" s="74">
        <v>0</v>
      </c>
      <c r="K45" s="44">
        <v>0</v>
      </c>
      <c r="L45" s="44">
        <v>0</v>
      </c>
      <c r="M45" s="66">
        <v>0</v>
      </c>
      <c r="N45" s="43">
        <v>0</v>
      </c>
      <c r="O45" s="44">
        <v>0</v>
      </c>
      <c r="P45" s="74">
        <v>0</v>
      </c>
    </row>
    <row r="46" spans="1:16" ht="15" customHeight="1" x14ac:dyDescent="0.2">
      <c r="A46" s="111"/>
      <c r="B46" s="114"/>
      <c r="C46" s="84" t="s">
        <v>48</v>
      </c>
      <c r="D46" s="44">
        <v>130</v>
      </c>
      <c r="E46" s="53">
        <v>4.5935999999999998E-2</v>
      </c>
      <c r="F46" s="44">
        <v>177606.42307700001</v>
      </c>
      <c r="G46" s="66">
        <v>0.107692</v>
      </c>
      <c r="H46" s="43">
        <v>44</v>
      </c>
      <c r="I46" s="44">
        <v>181922.04545500001</v>
      </c>
      <c r="J46" s="74">
        <v>9.0909000000000004E-2</v>
      </c>
      <c r="K46" s="44">
        <v>86</v>
      </c>
      <c r="L46" s="44">
        <v>175398.43023299999</v>
      </c>
      <c r="M46" s="66">
        <v>0.11627899999999999</v>
      </c>
      <c r="N46" s="43">
        <v>0</v>
      </c>
      <c r="O46" s="44">
        <v>0</v>
      </c>
      <c r="P46" s="74">
        <v>0</v>
      </c>
    </row>
    <row r="47" spans="1:16" ht="15" customHeight="1" x14ac:dyDescent="0.2">
      <c r="A47" s="111"/>
      <c r="B47" s="114"/>
      <c r="C47" s="84" t="s">
        <v>49</v>
      </c>
      <c r="D47" s="44">
        <v>552</v>
      </c>
      <c r="E47" s="53">
        <v>6.8030999999999994E-2</v>
      </c>
      <c r="F47" s="44">
        <v>192992.434783</v>
      </c>
      <c r="G47" s="66">
        <v>0.26630399999999999</v>
      </c>
      <c r="H47" s="43">
        <v>160</v>
      </c>
      <c r="I47" s="44">
        <v>197131.82500000001</v>
      </c>
      <c r="J47" s="74">
        <v>0.25</v>
      </c>
      <c r="K47" s="44">
        <v>392</v>
      </c>
      <c r="L47" s="44">
        <v>191302.887755</v>
      </c>
      <c r="M47" s="66">
        <v>0.27295900000000001</v>
      </c>
      <c r="N47" s="43">
        <v>0</v>
      </c>
      <c r="O47" s="44">
        <v>0</v>
      </c>
      <c r="P47" s="74">
        <v>0</v>
      </c>
    </row>
    <row r="48" spans="1:16" ht="15" customHeight="1" x14ac:dyDescent="0.2">
      <c r="A48" s="111"/>
      <c r="B48" s="114"/>
      <c r="C48" s="84" t="s">
        <v>50</v>
      </c>
      <c r="D48" s="44">
        <v>786</v>
      </c>
      <c r="E48" s="53">
        <v>6.1448999999999997E-2</v>
      </c>
      <c r="F48" s="44">
        <v>213697.792621</v>
      </c>
      <c r="G48" s="66">
        <v>0.49109399999999997</v>
      </c>
      <c r="H48" s="43">
        <v>225</v>
      </c>
      <c r="I48" s="44">
        <v>222579.01333300001</v>
      </c>
      <c r="J48" s="74">
        <v>0.63555600000000001</v>
      </c>
      <c r="K48" s="44">
        <v>561</v>
      </c>
      <c r="L48" s="44">
        <v>210135.805704</v>
      </c>
      <c r="M48" s="66">
        <v>0.43315500000000001</v>
      </c>
      <c r="N48" s="43">
        <v>0</v>
      </c>
      <c r="O48" s="44">
        <v>0</v>
      </c>
      <c r="P48" s="74">
        <v>0</v>
      </c>
    </row>
    <row r="49" spans="1:16" ht="15" customHeight="1" x14ac:dyDescent="0.2">
      <c r="A49" s="111"/>
      <c r="B49" s="114"/>
      <c r="C49" s="84" t="s">
        <v>51</v>
      </c>
      <c r="D49" s="44">
        <v>578</v>
      </c>
      <c r="E49" s="53">
        <v>4.6605000000000001E-2</v>
      </c>
      <c r="F49" s="44">
        <v>224324.380623</v>
      </c>
      <c r="G49" s="66">
        <v>0.61764699999999995</v>
      </c>
      <c r="H49" s="43">
        <v>158</v>
      </c>
      <c r="I49" s="44">
        <v>226209.15822799999</v>
      </c>
      <c r="J49" s="74">
        <v>0.67088599999999998</v>
      </c>
      <c r="K49" s="44">
        <v>420</v>
      </c>
      <c r="L49" s="44">
        <v>223615.34523800001</v>
      </c>
      <c r="M49" s="66">
        <v>0.59761900000000001</v>
      </c>
      <c r="N49" s="43">
        <v>0</v>
      </c>
      <c r="O49" s="44">
        <v>0</v>
      </c>
      <c r="P49" s="74">
        <v>0</v>
      </c>
    </row>
    <row r="50" spans="1:16" s="3" customFormat="1" ht="15" customHeight="1" x14ac:dyDescent="0.2">
      <c r="A50" s="111"/>
      <c r="B50" s="114"/>
      <c r="C50" s="84" t="s">
        <v>52</v>
      </c>
      <c r="D50" s="35">
        <v>433</v>
      </c>
      <c r="E50" s="55">
        <v>0.04</v>
      </c>
      <c r="F50" s="35">
        <v>243733.57736699999</v>
      </c>
      <c r="G50" s="68">
        <v>0.85450300000000001</v>
      </c>
      <c r="H50" s="43">
        <v>112</v>
      </c>
      <c r="I50" s="44">
        <v>241070.116071</v>
      </c>
      <c r="J50" s="74">
        <v>0.84821400000000002</v>
      </c>
      <c r="K50" s="35">
        <v>321</v>
      </c>
      <c r="L50" s="35">
        <v>244662.884735</v>
      </c>
      <c r="M50" s="68">
        <v>0.85669799999999996</v>
      </c>
      <c r="N50" s="43">
        <v>0</v>
      </c>
      <c r="O50" s="44">
        <v>0</v>
      </c>
      <c r="P50" s="74">
        <v>0</v>
      </c>
    </row>
    <row r="51" spans="1:16" ht="15" customHeight="1" x14ac:dyDescent="0.2">
      <c r="A51" s="111"/>
      <c r="B51" s="114"/>
      <c r="C51" s="84" t="s">
        <v>53</v>
      </c>
      <c r="D51" s="44">
        <v>272</v>
      </c>
      <c r="E51" s="53">
        <v>2.7928999999999999E-2</v>
      </c>
      <c r="F51" s="44">
        <v>249467.06985299999</v>
      </c>
      <c r="G51" s="66">
        <v>0.78676500000000005</v>
      </c>
      <c r="H51" s="43">
        <v>93</v>
      </c>
      <c r="I51" s="44">
        <v>235279.07526899999</v>
      </c>
      <c r="J51" s="74">
        <v>0.69892500000000002</v>
      </c>
      <c r="K51" s="44">
        <v>179</v>
      </c>
      <c r="L51" s="44">
        <v>256838.486034</v>
      </c>
      <c r="M51" s="66">
        <v>0.83240199999999998</v>
      </c>
      <c r="N51" s="43">
        <v>0</v>
      </c>
      <c r="O51" s="44">
        <v>0</v>
      </c>
      <c r="P51" s="74">
        <v>0</v>
      </c>
    </row>
    <row r="52" spans="1:16" ht="15" customHeight="1" x14ac:dyDescent="0.2">
      <c r="A52" s="111"/>
      <c r="B52" s="114"/>
      <c r="C52" s="84" t="s">
        <v>54</v>
      </c>
      <c r="D52" s="44">
        <v>103</v>
      </c>
      <c r="E52" s="53">
        <v>1.3103E-2</v>
      </c>
      <c r="F52" s="44">
        <v>253454.05825199999</v>
      </c>
      <c r="G52" s="66">
        <v>0.63106799999999996</v>
      </c>
      <c r="H52" s="43">
        <v>33</v>
      </c>
      <c r="I52" s="44">
        <v>238247.96969699999</v>
      </c>
      <c r="J52" s="74">
        <v>0.36363600000000001</v>
      </c>
      <c r="K52" s="44">
        <v>70</v>
      </c>
      <c r="L52" s="44">
        <v>260622.642857</v>
      </c>
      <c r="M52" s="66">
        <v>0.75714300000000001</v>
      </c>
      <c r="N52" s="43">
        <v>0</v>
      </c>
      <c r="O52" s="44">
        <v>0</v>
      </c>
      <c r="P52" s="74">
        <v>0</v>
      </c>
    </row>
    <row r="53" spans="1:16" ht="15" customHeight="1" x14ac:dyDescent="0.2">
      <c r="A53" s="111"/>
      <c r="B53" s="114"/>
      <c r="C53" s="84" t="s">
        <v>55</v>
      </c>
      <c r="D53" s="44">
        <v>31</v>
      </c>
      <c r="E53" s="53">
        <v>4.8050000000000002E-3</v>
      </c>
      <c r="F53" s="44">
        <v>280017.225806</v>
      </c>
      <c r="G53" s="66">
        <v>0.61290299999999998</v>
      </c>
      <c r="H53" s="43">
        <v>9</v>
      </c>
      <c r="I53" s="44">
        <v>258229.66666700001</v>
      </c>
      <c r="J53" s="74">
        <v>0.222222</v>
      </c>
      <c r="K53" s="44">
        <v>22</v>
      </c>
      <c r="L53" s="44">
        <v>288930.31818200002</v>
      </c>
      <c r="M53" s="66">
        <v>0.77272700000000005</v>
      </c>
      <c r="N53" s="43">
        <v>0</v>
      </c>
      <c r="O53" s="44">
        <v>0</v>
      </c>
      <c r="P53" s="74">
        <v>0</v>
      </c>
    </row>
    <row r="54" spans="1:16" s="3" customFormat="1" ht="15" customHeight="1" x14ac:dyDescent="0.2">
      <c r="A54" s="111"/>
      <c r="B54" s="114"/>
      <c r="C54" s="84" t="s">
        <v>56</v>
      </c>
      <c r="D54" s="35">
        <v>3</v>
      </c>
      <c r="E54" s="55">
        <v>2.4899999999999998E-4</v>
      </c>
      <c r="F54" s="35">
        <v>249931.66666700001</v>
      </c>
      <c r="G54" s="68">
        <v>0.33333299999999999</v>
      </c>
      <c r="H54" s="43">
        <v>2</v>
      </c>
      <c r="I54" s="44">
        <v>214444.5</v>
      </c>
      <c r="J54" s="74">
        <v>0</v>
      </c>
      <c r="K54" s="35">
        <v>1</v>
      </c>
      <c r="L54" s="35">
        <v>320906</v>
      </c>
      <c r="M54" s="68">
        <v>1</v>
      </c>
      <c r="N54" s="43">
        <v>0</v>
      </c>
      <c r="O54" s="44">
        <v>0</v>
      </c>
      <c r="P54" s="74">
        <v>0</v>
      </c>
    </row>
    <row r="55" spans="1:16" s="3" customFormat="1" ht="15" customHeight="1" x14ac:dyDescent="0.2">
      <c r="A55" s="112"/>
      <c r="B55" s="115"/>
      <c r="C55" s="85" t="s">
        <v>9</v>
      </c>
      <c r="D55" s="46">
        <v>2890</v>
      </c>
      <c r="E55" s="54">
        <v>3.4626999999999998E-2</v>
      </c>
      <c r="F55" s="46">
        <v>220218.76539799999</v>
      </c>
      <c r="G55" s="67">
        <v>0.54429099999999997</v>
      </c>
      <c r="H55" s="87">
        <v>838</v>
      </c>
      <c r="I55" s="46">
        <v>220907.84009499999</v>
      </c>
      <c r="J55" s="75">
        <v>0.55727899999999997</v>
      </c>
      <c r="K55" s="46">
        <v>2052</v>
      </c>
      <c r="L55" s="46">
        <v>219937.35964899999</v>
      </c>
      <c r="M55" s="67">
        <v>0.53898599999999997</v>
      </c>
      <c r="N55" s="87">
        <v>0</v>
      </c>
      <c r="O55" s="46">
        <v>0</v>
      </c>
      <c r="P55" s="75">
        <v>0</v>
      </c>
    </row>
    <row r="56" spans="1:16" ht="15" customHeight="1" x14ac:dyDescent="0.2">
      <c r="A56" s="110">
        <v>5</v>
      </c>
      <c r="B56" s="113" t="s">
        <v>60</v>
      </c>
      <c r="C56" s="84" t="s">
        <v>46</v>
      </c>
      <c r="D56" s="44">
        <v>80</v>
      </c>
      <c r="E56" s="53">
        <v>1</v>
      </c>
      <c r="F56" s="44">
        <v>73822.975000000006</v>
      </c>
      <c r="G56" s="66">
        <v>0.1125</v>
      </c>
      <c r="H56" s="43">
        <v>42</v>
      </c>
      <c r="I56" s="44">
        <v>73889.142856999999</v>
      </c>
      <c r="J56" s="74">
        <v>9.5238000000000003E-2</v>
      </c>
      <c r="K56" s="44">
        <v>38</v>
      </c>
      <c r="L56" s="44">
        <v>73749.842105000003</v>
      </c>
      <c r="M56" s="66">
        <v>0.131579</v>
      </c>
      <c r="N56" s="43">
        <v>0</v>
      </c>
      <c r="O56" s="44">
        <v>0</v>
      </c>
      <c r="P56" s="74">
        <v>0</v>
      </c>
    </row>
    <row r="57" spans="1:16" ht="15" customHeight="1" x14ac:dyDescent="0.2">
      <c r="A57" s="111"/>
      <c r="B57" s="114"/>
      <c r="C57" s="84" t="s">
        <v>47</v>
      </c>
      <c r="D57" s="44">
        <v>314</v>
      </c>
      <c r="E57" s="53">
        <v>1</v>
      </c>
      <c r="F57" s="44">
        <v>125508.80573199999</v>
      </c>
      <c r="G57" s="66">
        <v>5.7325000000000001E-2</v>
      </c>
      <c r="H57" s="43">
        <v>115</v>
      </c>
      <c r="I57" s="44">
        <v>120450.852174</v>
      </c>
      <c r="J57" s="74">
        <v>6.087E-2</v>
      </c>
      <c r="K57" s="44">
        <v>199</v>
      </c>
      <c r="L57" s="44">
        <v>128431.74371900001</v>
      </c>
      <c r="M57" s="66">
        <v>5.5275999999999999E-2</v>
      </c>
      <c r="N57" s="43">
        <v>0</v>
      </c>
      <c r="O57" s="44">
        <v>0</v>
      </c>
      <c r="P57" s="74">
        <v>0</v>
      </c>
    </row>
    <row r="58" spans="1:16" ht="15" customHeight="1" x14ac:dyDescent="0.2">
      <c r="A58" s="111"/>
      <c r="B58" s="114"/>
      <c r="C58" s="84" t="s">
        <v>48</v>
      </c>
      <c r="D58" s="44">
        <v>2830</v>
      </c>
      <c r="E58" s="53">
        <v>1</v>
      </c>
      <c r="F58" s="44">
        <v>165313.43427600001</v>
      </c>
      <c r="G58" s="66">
        <v>7.2084999999999996E-2</v>
      </c>
      <c r="H58" s="43">
        <v>1165</v>
      </c>
      <c r="I58" s="44">
        <v>169871.92188800001</v>
      </c>
      <c r="J58" s="74">
        <v>7.8112000000000001E-2</v>
      </c>
      <c r="K58" s="44">
        <v>1665</v>
      </c>
      <c r="L58" s="44">
        <v>162123.86186199999</v>
      </c>
      <c r="M58" s="66">
        <v>6.7867999999999998E-2</v>
      </c>
      <c r="N58" s="43">
        <v>0</v>
      </c>
      <c r="O58" s="44">
        <v>0</v>
      </c>
      <c r="P58" s="74">
        <v>0</v>
      </c>
    </row>
    <row r="59" spans="1:16" ht="15" customHeight="1" x14ac:dyDescent="0.2">
      <c r="A59" s="111"/>
      <c r="B59" s="114"/>
      <c r="C59" s="84" t="s">
        <v>49</v>
      </c>
      <c r="D59" s="44">
        <v>8114</v>
      </c>
      <c r="E59" s="53">
        <v>1</v>
      </c>
      <c r="F59" s="44">
        <v>187234.92432799999</v>
      </c>
      <c r="G59" s="66">
        <v>0.20175000000000001</v>
      </c>
      <c r="H59" s="43">
        <v>3270</v>
      </c>
      <c r="I59" s="44">
        <v>192242.757492</v>
      </c>
      <c r="J59" s="74">
        <v>0.257492</v>
      </c>
      <c r="K59" s="44">
        <v>4844</v>
      </c>
      <c r="L59" s="44">
        <v>183854.32679600001</v>
      </c>
      <c r="M59" s="66">
        <v>0.16412099999999999</v>
      </c>
      <c r="N59" s="43">
        <v>0</v>
      </c>
      <c r="O59" s="44">
        <v>0</v>
      </c>
      <c r="P59" s="74">
        <v>0</v>
      </c>
    </row>
    <row r="60" spans="1:16" ht="15" customHeight="1" x14ac:dyDescent="0.2">
      <c r="A60" s="111"/>
      <c r="B60" s="114"/>
      <c r="C60" s="84" t="s">
        <v>50</v>
      </c>
      <c r="D60" s="44">
        <v>12791</v>
      </c>
      <c r="E60" s="53">
        <v>1</v>
      </c>
      <c r="F60" s="44">
        <v>213012.946134</v>
      </c>
      <c r="G60" s="66">
        <v>0.42826999999999998</v>
      </c>
      <c r="H60" s="43">
        <v>4956</v>
      </c>
      <c r="I60" s="44">
        <v>221230.00625499999</v>
      </c>
      <c r="J60" s="74">
        <v>0.53329300000000002</v>
      </c>
      <c r="K60" s="44">
        <v>7835</v>
      </c>
      <c r="L60" s="44">
        <v>207815.27543099999</v>
      </c>
      <c r="M60" s="66">
        <v>0.36183799999999999</v>
      </c>
      <c r="N60" s="43">
        <v>0</v>
      </c>
      <c r="O60" s="44">
        <v>0</v>
      </c>
      <c r="P60" s="74">
        <v>0</v>
      </c>
    </row>
    <row r="61" spans="1:16" ht="15" customHeight="1" x14ac:dyDescent="0.2">
      <c r="A61" s="111"/>
      <c r="B61" s="114"/>
      <c r="C61" s="84" t="s">
        <v>51</v>
      </c>
      <c r="D61" s="44">
        <v>12402</v>
      </c>
      <c r="E61" s="53">
        <v>1</v>
      </c>
      <c r="F61" s="44">
        <v>239506.82373800001</v>
      </c>
      <c r="G61" s="66">
        <v>0.67859999999999998</v>
      </c>
      <c r="H61" s="43">
        <v>4771</v>
      </c>
      <c r="I61" s="44">
        <v>243681.45567</v>
      </c>
      <c r="J61" s="74">
        <v>0.707399</v>
      </c>
      <c r="K61" s="44">
        <v>7631</v>
      </c>
      <c r="L61" s="44">
        <v>236896.78980500001</v>
      </c>
      <c r="M61" s="66">
        <v>0.66059500000000004</v>
      </c>
      <c r="N61" s="43">
        <v>0</v>
      </c>
      <c r="O61" s="44">
        <v>0</v>
      </c>
      <c r="P61" s="74">
        <v>0</v>
      </c>
    </row>
    <row r="62" spans="1:16" s="3" customFormat="1" ht="15" customHeight="1" x14ac:dyDescent="0.2">
      <c r="A62" s="111"/>
      <c r="B62" s="114"/>
      <c r="C62" s="84" t="s">
        <v>52</v>
      </c>
      <c r="D62" s="35">
        <v>10825</v>
      </c>
      <c r="E62" s="55">
        <v>1</v>
      </c>
      <c r="F62" s="35">
        <v>253879.56046199999</v>
      </c>
      <c r="G62" s="68">
        <v>0.87187099999999995</v>
      </c>
      <c r="H62" s="43">
        <v>4167</v>
      </c>
      <c r="I62" s="44">
        <v>243363.023758</v>
      </c>
      <c r="J62" s="74">
        <v>0.72906199999999999</v>
      </c>
      <c r="K62" s="35">
        <v>6658</v>
      </c>
      <c r="L62" s="35">
        <v>260461.47822200001</v>
      </c>
      <c r="M62" s="68">
        <v>0.96125000000000005</v>
      </c>
      <c r="N62" s="43">
        <v>0</v>
      </c>
      <c r="O62" s="44">
        <v>0</v>
      </c>
      <c r="P62" s="74">
        <v>0</v>
      </c>
    </row>
    <row r="63" spans="1:16" ht="15" customHeight="1" x14ac:dyDescent="0.2">
      <c r="A63" s="111"/>
      <c r="B63" s="114"/>
      <c r="C63" s="84" t="s">
        <v>53</v>
      </c>
      <c r="D63" s="44">
        <v>9739</v>
      </c>
      <c r="E63" s="53">
        <v>1</v>
      </c>
      <c r="F63" s="44">
        <v>259425.33360700001</v>
      </c>
      <c r="G63" s="66">
        <v>0.902146</v>
      </c>
      <c r="H63" s="43">
        <v>3896</v>
      </c>
      <c r="I63" s="44">
        <v>243445.698409</v>
      </c>
      <c r="J63" s="74">
        <v>0.67864500000000005</v>
      </c>
      <c r="K63" s="44">
        <v>5843</v>
      </c>
      <c r="L63" s="44">
        <v>270080.24696199998</v>
      </c>
      <c r="M63" s="66">
        <v>1.051172</v>
      </c>
      <c r="N63" s="43">
        <v>0</v>
      </c>
      <c r="O63" s="44">
        <v>0</v>
      </c>
      <c r="P63" s="74">
        <v>0</v>
      </c>
    </row>
    <row r="64" spans="1:16" ht="15" customHeight="1" x14ac:dyDescent="0.2">
      <c r="A64" s="111"/>
      <c r="B64" s="114"/>
      <c r="C64" s="84" t="s">
        <v>54</v>
      </c>
      <c r="D64" s="44">
        <v>7861</v>
      </c>
      <c r="E64" s="53">
        <v>1</v>
      </c>
      <c r="F64" s="44">
        <v>258214.44320099999</v>
      </c>
      <c r="G64" s="66">
        <v>0.83157400000000004</v>
      </c>
      <c r="H64" s="43">
        <v>3049</v>
      </c>
      <c r="I64" s="44">
        <v>232250.42505699999</v>
      </c>
      <c r="J64" s="74">
        <v>0.491309</v>
      </c>
      <c r="K64" s="44">
        <v>4812</v>
      </c>
      <c r="L64" s="44">
        <v>274665.87531199999</v>
      </c>
      <c r="M64" s="66">
        <v>1.047174</v>
      </c>
      <c r="N64" s="43">
        <v>0</v>
      </c>
      <c r="O64" s="44">
        <v>0</v>
      </c>
      <c r="P64" s="74">
        <v>0</v>
      </c>
    </row>
    <row r="65" spans="1:16" ht="15" customHeight="1" x14ac:dyDescent="0.2">
      <c r="A65" s="111"/>
      <c r="B65" s="114"/>
      <c r="C65" s="84" t="s">
        <v>55</v>
      </c>
      <c r="D65" s="44">
        <v>6451</v>
      </c>
      <c r="E65" s="53">
        <v>1</v>
      </c>
      <c r="F65" s="44">
        <v>261952.131918</v>
      </c>
      <c r="G65" s="66">
        <v>0.66966400000000004</v>
      </c>
      <c r="H65" s="43">
        <v>2429</v>
      </c>
      <c r="I65" s="44">
        <v>228150.90325199999</v>
      </c>
      <c r="J65" s="74">
        <v>0.28283199999999997</v>
      </c>
      <c r="K65" s="44">
        <v>4022</v>
      </c>
      <c r="L65" s="44">
        <v>282365.65365499997</v>
      </c>
      <c r="M65" s="66">
        <v>0.90328200000000003</v>
      </c>
      <c r="N65" s="43">
        <v>0</v>
      </c>
      <c r="O65" s="44">
        <v>0</v>
      </c>
      <c r="P65" s="74">
        <v>0</v>
      </c>
    </row>
    <row r="66" spans="1:16" s="3" customFormat="1" ht="15" customHeight="1" x14ac:dyDescent="0.2">
      <c r="A66" s="111"/>
      <c r="B66" s="114"/>
      <c r="C66" s="84" t="s">
        <v>56</v>
      </c>
      <c r="D66" s="35">
        <v>12055</v>
      </c>
      <c r="E66" s="55">
        <v>1</v>
      </c>
      <c r="F66" s="35">
        <v>245700.27789299999</v>
      </c>
      <c r="G66" s="68">
        <v>0.346495</v>
      </c>
      <c r="H66" s="43">
        <v>5109</v>
      </c>
      <c r="I66" s="44">
        <v>206656.627324</v>
      </c>
      <c r="J66" s="74">
        <v>7.3986999999999997E-2</v>
      </c>
      <c r="K66" s="35">
        <v>6946</v>
      </c>
      <c r="L66" s="35">
        <v>274418.10264900001</v>
      </c>
      <c r="M66" s="68">
        <v>0.546933</v>
      </c>
      <c r="N66" s="43">
        <v>0</v>
      </c>
      <c r="O66" s="44">
        <v>0</v>
      </c>
      <c r="P66" s="74">
        <v>0</v>
      </c>
    </row>
    <row r="67" spans="1:16" s="3" customFormat="1" ht="15" customHeight="1" x14ac:dyDescent="0.2">
      <c r="A67" s="112"/>
      <c r="B67" s="115"/>
      <c r="C67" s="85" t="s">
        <v>9</v>
      </c>
      <c r="D67" s="46">
        <v>83462</v>
      </c>
      <c r="E67" s="54">
        <v>1</v>
      </c>
      <c r="F67" s="46">
        <v>235841.12982</v>
      </c>
      <c r="G67" s="67">
        <v>0.58733299999999999</v>
      </c>
      <c r="H67" s="87">
        <v>32969</v>
      </c>
      <c r="I67" s="46">
        <v>223943.30716699999</v>
      </c>
      <c r="J67" s="75">
        <v>0.46125100000000002</v>
      </c>
      <c r="K67" s="46">
        <v>50493</v>
      </c>
      <c r="L67" s="46">
        <v>243609.71784200001</v>
      </c>
      <c r="M67" s="67">
        <v>0.66965699999999995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280" priority="30" operator="notEqual">
      <formula>H8+K8+N8</formula>
    </cfRule>
  </conditionalFormatting>
  <conditionalFormatting sqref="D20:D30">
    <cfRule type="cellIs" dxfId="279" priority="29" operator="notEqual">
      <formula>H20+K20+N20</formula>
    </cfRule>
  </conditionalFormatting>
  <conditionalFormatting sqref="D32:D42">
    <cfRule type="cellIs" dxfId="278" priority="28" operator="notEqual">
      <formula>H32+K32+N32</formula>
    </cfRule>
  </conditionalFormatting>
  <conditionalFormatting sqref="D44:D54">
    <cfRule type="cellIs" dxfId="277" priority="27" operator="notEqual">
      <formula>H44+K44+N44</formula>
    </cfRule>
  </conditionalFormatting>
  <conditionalFormatting sqref="D56:D66">
    <cfRule type="cellIs" dxfId="276" priority="26" operator="notEqual">
      <formula>H56+K56+N56</formula>
    </cfRule>
  </conditionalFormatting>
  <conditionalFormatting sqref="D19">
    <cfRule type="cellIs" dxfId="275" priority="25" operator="notEqual">
      <formula>SUM(D8:D18)</formula>
    </cfRule>
  </conditionalFormatting>
  <conditionalFormatting sqref="D31">
    <cfRule type="cellIs" dxfId="274" priority="24" operator="notEqual">
      <formula>H31+K31+N31</formula>
    </cfRule>
  </conditionalFormatting>
  <conditionalFormatting sqref="D31">
    <cfRule type="cellIs" dxfId="273" priority="23" operator="notEqual">
      <formula>SUM(D20:D30)</formula>
    </cfRule>
  </conditionalFormatting>
  <conditionalFormatting sqref="D43">
    <cfRule type="cellIs" dxfId="272" priority="22" operator="notEqual">
      <formula>H43+K43+N43</formula>
    </cfRule>
  </conditionalFormatting>
  <conditionalFormatting sqref="D43">
    <cfRule type="cellIs" dxfId="271" priority="21" operator="notEqual">
      <formula>SUM(D32:D42)</formula>
    </cfRule>
  </conditionalFormatting>
  <conditionalFormatting sqref="D55">
    <cfRule type="cellIs" dxfId="270" priority="20" operator="notEqual">
      <formula>H55+K55+N55</formula>
    </cfRule>
  </conditionalFormatting>
  <conditionalFormatting sqref="D55">
    <cfRule type="cellIs" dxfId="269" priority="19" operator="notEqual">
      <formula>SUM(D44:D54)</formula>
    </cfRule>
  </conditionalFormatting>
  <conditionalFormatting sqref="D67">
    <cfRule type="cellIs" dxfId="268" priority="18" operator="notEqual">
      <formula>H67+K67+N67</formula>
    </cfRule>
  </conditionalFormatting>
  <conditionalFormatting sqref="D67">
    <cfRule type="cellIs" dxfId="267" priority="17" operator="notEqual">
      <formula>SUM(D56:D66)</formula>
    </cfRule>
  </conditionalFormatting>
  <conditionalFormatting sqref="H19">
    <cfRule type="cellIs" dxfId="266" priority="16" operator="notEqual">
      <formula>SUM(H8:H18)</formula>
    </cfRule>
  </conditionalFormatting>
  <conditionalFormatting sqref="K19">
    <cfRule type="cellIs" dxfId="265" priority="15" operator="notEqual">
      <formula>SUM(K8:K18)</formula>
    </cfRule>
  </conditionalFormatting>
  <conditionalFormatting sqref="N19">
    <cfRule type="cellIs" dxfId="264" priority="14" operator="notEqual">
      <formula>SUM(N8:N18)</formula>
    </cfRule>
  </conditionalFormatting>
  <conditionalFormatting sqref="H31">
    <cfRule type="cellIs" dxfId="263" priority="13" operator="notEqual">
      <formula>SUM(H20:H30)</formula>
    </cfRule>
  </conditionalFormatting>
  <conditionalFormatting sqref="K31">
    <cfRule type="cellIs" dxfId="262" priority="12" operator="notEqual">
      <formula>SUM(K20:K30)</formula>
    </cfRule>
  </conditionalFormatting>
  <conditionalFormatting sqref="N31">
    <cfRule type="cellIs" dxfId="261" priority="11" operator="notEqual">
      <formula>SUM(N20:N30)</formula>
    </cfRule>
  </conditionalFormatting>
  <conditionalFormatting sqref="H43">
    <cfRule type="cellIs" dxfId="260" priority="10" operator="notEqual">
      <formula>SUM(H32:H42)</formula>
    </cfRule>
  </conditionalFormatting>
  <conditionalFormatting sqref="K43">
    <cfRule type="cellIs" dxfId="259" priority="9" operator="notEqual">
      <formula>SUM(K32:K42)</formula>
    </cfRule>
  </conditionalFormatting>
  <conditionalFormatting sqref="N43">
    <cfRule type="cellIs" dxfId="258" priority="8" operator="notEqual">
      <formula>SUM(N32:N42)</formula>
    </cfRule>
  </conditionalFormatting>
  <conditionalFormatting sqref="H55">
    <cfRule type="cellIs" dxfId="257" priority="7" operator="notEqual">
      <formula>SUM(H44:H54)</formula>
    </cfRule>
  </conditionalFormatting>
  <conditionalFormatting sqref="K55">
    <cfRule type="cellIs" dxfId="256" priority="6" operator="notEqual">
      <formula>SUM(K44:K54)</formula>
    </cfRule>
  </conditionalFormatting>
  <conditionalFormatting sqref="N55">
    <cfRule type="cellIs" dxfId="255" priority="5" operator="notEqual">
      <formula>SUM(N44:N54)</formula>
    </cfRule>
  </conditionalFormatting>
  <conditionalFormatting sqref="H67">
    <cfRule type="cellIs" dxfId="254" priority="4" operator="notEqual">
      <formula>SUM(H56:H66)</formula>
    </cfRule>
  </conditionalFormatting>
  <conditionalFormatting sqref="K67">
    <cfRule type="cellIs" dxfId="253" priority="3" operator="notEqual">
      <formula>SUM(K56:K66)</formula>
    </cfRule>
  </conditionalFormatting>
  <conditionalFormatting sqref="N67">
    <cfRule type="cellIs" dxfId="252" priority="2" operator="notEqual">
      <formula>SUM(N56:N66)</formula>
    </cfRule>
  </conditionalFormatting>
  <conditionalFormatting sqref="D32:D43">
    <cfRule type="cellIs" dxfId="25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71</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6</v>
      </c>
      <c r="E8" s="53">
        <v>0.17647099999999999</v>
      </c>
      <c r="F8" s="44">
        <v>76686.943721999996</v>
      </c>
      <c r="G8" s="66">
        <v>0.33333299999999999</v>
      </c>
      <c r="H8" s="43">
        <v>3</v>
      </c>
      <c r="I8" s="44">
        <v>91651.640973000001</v>
      </c>
      <c r="J8" s="74">
        <v>0.66666700000000001</v>
      </c>
      <c r="K8" s="44">
        <v>3</v>
      </c>
      <c r="L8" s="44">
        <v>61722.246470999999</v>
      </c>
      <c r="M8" s="66">
        <v>0</v>
      </c>
      <c r="N8" s="43">
        <v>0</v>
      </c>
      <c r="O8" s="44">
        <v>0</v>
      </c>
      <c r="P8" s="74">
        <v>0</v>
      </c>
    </row>
    <row r="9" spans="1:16" ht="15" customHeight="1" x14ac:dyDescent="0.2">
      <c r="A9" s="111"/>
      <c r="B9" s="114"/>
      <c r="C9" s="84" t="s">
        <v>47</v>
      </c>
      <c r="D9" s="44">
        <v>20</v>
      </c>
      <c r="E9" s="53">
        <v>0.18348600000000001</v>
      </c>
      <c r="F9" s="44">
        <v>144847.508776</v>
      </c>
      <c r="G9" s="66">
        <v>0.25</v>
      </c>
      <c r="H9" s="43">
        <v>6</v>
      </c>
      <c r="I9" s="44">
        <v>193555.25422500001</v>
      </c>
      <c r="J9" s="74">
        <v>0.5</v>
      </c>
      <c r="K9" s="44">
        <v>14</v>
      </c>
      <c r="L9" s="44">
        <v>123972.76072599999</v>
      </c>
      <c r="M9" s="66">
        <v>0.14285700000000001</v>
      </c>
      <c r="N9" s="43">
        <v>0</v>
      </c>
      <c r="O9" s="44">
        <v>0</v>
      </c>
      <c r="P9" s="74">
        <v>0</v>
      </c>
    </row>
    <row r="10" spans="1:16" ht="15" customHeight="1" x14ac:dyDescent="0.2">
      <c r="A10" s="111"/>
      <c r="B10" s="114"/>
      <c r="C10" s="84" t="s">
        <v>48</v>
      </c>
      <c r="D10" s="44">
        <v>155</v>
      </c>
      <c r="E10" s="53">
        <v>0.164718</v>
      </c>
      <c r="F10" s="44">
        <v>158090.12284900001</v>
      </c>
      <c r="G10" s="66">
        <v>0.14193500000000001</v>
      </c>
      <c r="H10" s="43">
        <v>61</v>
      </c>
      <c r="I10" s="44">
        <v>163813.05898</v>
      </c>
      <c r="J10" s="74">
        <v>0.22950799999999999</v>
      </c>
      <c r="K10" s="44">
        <v>94</v>
      </c>
      <c r="L10" s="44">
        <v>154376.30259400001</v>
      </c>
      <c r="M10" s="66">
        <v>8.5106000000000001E-2</v>
      </c>
      <c r="N10" s="43">
        <v>0</v>
      </c>
      <c r="O10" s="44">
        <v>0</v>
      </c>
      <c r="P10" s="74">
        <v>0</v>
      </c>
    </row>
    <row r="11" spans="1:16" ht="15" customHeight="1" x14ac:dyDescent="0.2">
      <c r="A11" s="111"/>
      <c r="B11" s="114"/>
      <c r="C11" s="84" t="s">
        <v>49</v>
      </c>
      <c r="D11" s="44">
        <v>517</v>
      </c>
      <c r="E11" s="53">
        <v>0.14441300000000001</v>
      </c>
      <c r="F11" s="44">
        <v>168069.71967600001</v>
      </c>
      <c r="G11" s="66">
        <v>0.234043</v>
      </c>
      <c r="H11" s="43">
        <v>198</v>
      </c>
      <c r="I11" s="44">
        <v>182091.34006799999</v>
      </c>
      <c r="J11" s="74">
        <v>0.39899000000000001</v>
      </c>
      <c r="K11" s="44">
        <v>319</v>
      </c>
      <c r="L11" s="44">
        <v>159366.64494999999</v>
      </c>
      <c r="M11" s="66">
        <v>0.131661</v>
      </c>
      <c r="N11" s="43">
        <v>0</v>
      </c>
      <c r="O11" s="44">
        <v>0</v>
      </c>
      <c r="P11" s="74">
        <v>0</v>
      </c>
    </row>
    <row r="12" spans="1:16" ht="15" customHeight="1" x14ac:dyDescent="0.2">
      <c r="A12" s="111"/>
      <c r="B12" s="114"/>
      <c r="C12" s="84" t="s">
        <v>50</v>
      </c>
      <c r="D12" s="44">
        <v>617</v>
      </c>
      <c r="E12" s="53">
        <v>0.106729</v>
      </c>
      <c r="F12" s="44">
        <v>189713.16930899999</v>
      </c>
      <c r="G12" s="66">
        <v>0.366288</v>
      </c>
      <c r="H12" s="43">
        <v>243</v>
      </c>
      <c r="I12" s="44">
        <v>207838.97271100001</v>
      </c>
      <c r="J12" s="74">
        <v>0.55967100000000003</v>
      </c>
      <c r="K12" s="44">
        <v>374</v>
      </c>
      <c r="L12" s="44">
        <v>177936.24356999999</v>
      </c>
      <c r="M12" s="66">
        <v>0.24064199999999999</v>
      </c>
      <c r="N12" s="43">
        <v>0</v>
      </c>
      <c r="O12" s="44">
        <v>0</v>
      </c>
      <c r="P12" s="74">
        <v>0</v>
      </c>
    </row>
    <row r="13" spans="1:16" ht="15" customHeight="1" x14ac:dyDescent="0.2">
      <c r="A13" s="111"/>
      <c r="B13" s="114"/>
      <c r="C13" s="84" t="s">
        <v>51</v>
      </c>
      <c r="D13" s="44">
        <v>471</v>
      </c>
      <c r="E13" s="53">
        <v>8.8733999999999993E-2</v>
      </c>
      <c r="F13" s="44">
        <v>216726.594403</v>
      </c>
      <c r="G13" s="66">
        <v>0.60084899999999997</v>
      </c>
      <c r="H13" s="43">
        <v>177</v>
      </c>
      <c r="I13" s="44">
        <v>226762.51699199999</v>
      </c>
      <c r="J13" s="74">
        <v>0.70621500000000004</v>
      </c>
      <c r="K13" s="44">
        <v>294</v>
      </c>
      <c r="L13" s="44">
        <v>210684.55937599999</v>
      </c>
      <c r="M13" s="66">
        <v>0.53741499999999998</v>
      </c>
      <c r="N13" s="43">
        <v>0</v>
      </c>
      <c r="O13" s="44">
        <v>0</v>
      </c>
      <c r="P13" s="74">
        <v>0</v>
      </c>
    </row>
    <row r="14" spans="1:16" s="3" customFormat="1" ht="15" customHeight="1" x14ac:dyDescent="0.2">
      <c r="A14" s="111"/>
      <c r="B14" s="114"/>
      <c r="C14" s="84" t="s">
        <v>52</v>
      </c>
      <c r="D14" s="35">
        <v>372</v>
      </c>
      <c r="E14" s="55">
        <v>8.1685999999999995E-2</v>
      </c>
      <c r="F14" s="35">
        <v>217281.826997</v>
      </c>
      <c r="G14" s="68">
        <v>0.60752700000000004</v>
      </c>
      <c r="H14" s="43">
        <v>121</v>
      </c>
      <c r="I14" s="44">
        <v>217870.38949599999</v>
      </c>
      <c r="J14" s="74">
        <v>0.59504100000000004</v>
      </c>
      <c r="K14" s="35">
        <v>251</v>
      </c>
      <c r="L14" s="35">
        <v>216998.09766500001</v>
      </c>
      <c r="M14" s="68">
        <v>0.61354600000000004</v>
      </c>
      <c r="N14" s="43">
        <v>0</v>
      </c>
      <c r="O14" s="44">
        <v>0</v>
      </c>
      <c r="P14" s="74">
        <v>0</v>
      </c>
    </row>
    <row r="15" spans="1:16" ht="15" customHeight="1" x14ac:dyDescent="0.2">
      <c r="A15" s="111"/>
      <c r="B15" s="114"/>
      <c r="C15" s="84" t="s">
        <v>53</v>
      </c>
      <c r="D15" s="44">
        <v>298</v>
      </c>
      <c r="E15" s="53">
        <v>7.2103E-2</v>
      </c>
      <c r="F15" s="44">
        <v>219926.97785600001</v>
      </c>
      <c r="G15" s="66">
        <v>0.66107400000000005</v>
      </c>
      <c r="H15" s="43">
        <v>114</v>
      </c>
      <c r="I15" s="44">
        <v>210319.30580100001</v>
      </c>
      <c r="J15" s="74">
        <v>0.57017499999999999</v>
      </c>
      <c r="K15" s="44">
        <v>184</v>
      </c>
      <c r="L15" s="44">
        <v>225879.55728099999</v>
      </c>
      <c r="M15" s="66">
        <v>0.717391</v>
      </c>
      <c r="N15" s="43">
        <v>0</v>
      </c>
      <c r="O15" s="44">
        <v>0</v>
      </c>
      <c r="P15" s="74">
        <v>0</v>
      </c>
    </row>
    <row r="16" spans="1:16" ht="15" customHeight="1" x14ac:dyDescent="0.2">
      <c r="A16" s="111"/>
      <c r="B16" s="114"/>
      <c r="C16" s="84" t="s">
        <v>54</v>
      </c>
      <c r="D16" s="44">
        <v>235</v>
      </c>
      <c r="E16" s="53">
        <v>6.9383E-2</v>
      </c>
      <c r="F16" s="44">
        <v>223496.45804</v>
      </c>
      <c r="G16" s="66">
        <v>0.62553199999999998</v>
      </c>
      <c r="H16" s="43">
        <v>104</v>
      </c>
      <c r="I16" s="44">
        <v>214634.99815199999</v>
      </c>
      <c r="J16" s="74">
        <v>0.40384599999999998</v>
      </c>
      <c r="K16" s="44">
        <v>131</v>
      </c>
      <c r="L16" s="44">
        <v>230531.51016400001</v>
      </c>
      <c r="M16" s="66">
        <v>0.80152699999999999</v>
      </c>
      <c r="N16" s="43">
        <v>0</v>
      </c>
      <c r="O16" s="44">
        <v>0</v>
      </c>
      <c r="P16" s="74">
        <v>0</v>
      </c>
    </row>
    <row r="17" spans="1:16" ht="15" customHeight="1" x14ac:dyDescent="0.2">
      <c r="A17" s="111"/>
      <c r="B17" s="114"/>
      <c r="C17" s="84" t="s">
        <v>55</v>
      </c>
      <c r="D17" s="44">
        <v>280</v>
      </c>
      <c r="E17" s="53">
        <v>9.9361000000000005E-2</v>
      </c>
      <c r="F17" s="44">
        <v>232740.42696000001</v>
      </c>
      <c r="G17" s="66">
        <v>0.489286</v>
      </c>
      <c r="H17" s="43">
        <v>141</v>
      </c>
      <c r="I17" s="44">
        <v>209855.097817</v>
      </c>
      <c r="J17" s="74">
        <v>0.248227</v>
      </c>
      <c r="K17" s="44">
        <v>139</v>
      </c>
      <c r="L17" s="44">
        <v>255955.041413</v>
      </c>
      <c r="M17" s="66">
        <v>0.73381300000000005</v>
      </c>
      <c r="N17" s="43">
        <v>0</v>
      </c>
      <c r="O17" s="44">
        <v>0</v>
      </c>
      <c r="P17" s="74">
        <v>0</v>
      </c>
    </row>
    <row r="18" spans="1:16" s="3" customFormat="1" ht="15" customHeight="1" x14ac:dyDescent="0.2">
      <c r="A18" s="111"/>
      <c r="B18" s="114"/>
      <c r="C18" s="84" t="s">
        <v>56</v>
      </c>
      <c r="D18" s="35">
        <v>417</v>
      </c>
      <c r="E18" s="55">
        <v>7.9021999999999995E-2</v>
      </c>
      <c r="F18" s="35">
        <v>229788.444238</v>
      </c>
      <c r="G18" s="68">
        <v>0.31654700000000002</v>
      </c>
      <c r="H18" s="43">
        <v>164</v>
      </c>
      <c r="I18" s="44">
        <v>183526.58841200001</v>
      </c>
      <c r="J18" s="74">
        <v>0.103659</v>
      </c>
      <c r="K18" s="35">
        <v>253</v>
      </c>
      <c r="L18" s="35">
        <v>259776.366591</v>
      </c>
      <c r="M18" s="68">
        <v>0.45454499999999998</v>
      </c>
      <c r="N18" s="43">
        <v>0</v>
      </c>
      <c r="O18" s="44">
        <v>0</v>
      </c>
      <c r="P18" s="74">
        <v>0</v>
      </c>
    </row>
    <row r="19" spans="1:16" s="3" customFormat="1" ht="15" customHeight="1" x14ac:dyDescent="0.2">
      <c r="A19" s="112"/>
      <c r="B19" s="115"/>
      <c r="C19" s="85" t="s">
        <v>9</v>
      </c>
      <c r="D19" s="46">
        <v>3388</v>
      </c>
      <c r="E19" s="54">
        <v>9.4314999999999996E-2</v>
      </c>
      <c r="F19" s="46">
        <v>204770.42056</v>
      </c>
      <c r="G19" s="67">
        <v>0.44214900000000001</v>
      </c>
      <c r="H19" s="87">
        <v>1332</v>
      </c>
      <c r="I19" s="46">
        <v>203058.17668599999</v>
      </c>
      <c r="J19" s="75">
        <v>0.44294299999999998</v>
      </c>
      <c r="K19" s="46">
        <v>2056</v>
      </c>
      <c r="L19" s="46">
        <v>205879.714744</v>
      </c>
      <c r="M19" s="67">
        <v>0.44163400000000003</v>
      </c>
      <c r="N19" s="87">
        <v>0</v>
      </c>
      <c r="O19" s="46">
        <v>0</v>
      </c>
      <c r="P19" s="75">
        <v>0</v>
      </c>
    </row>
    <row r="20" spans="1:16" ht="15" customHeight="1" x14ac:dyDescent="0.2">
      <c r="A20" s="110">
        <v>2</v>
      </c>
      <c r="B20" s="113" t="s">
        <v>57</v>
      </c>
      <c r="C20" s="84" t="s">
        <v>46</v>
      </c>
      <c r="D20" s="44">
        <v>6</v>
      </c>
      <c r="E20" s="53">
        <v>0.17647099999999999</v>
      </c>
      <c r="F20" s="44">
        <v>89059.833333000002</v>
      </c>
      <c r="G20" s="66">
        <v>0.16666700000000001</v>
      </c>
      <c r="H20" s="43">
        <v>3</v>
      </c>
      <c r="I20" s="44">
        <v>128627.666667</v>
      </c>
      <c r="J20" s="74">
        <v>0.33333299999999999</v>
      </c>
      <c r="K20" s="44">
        <v>3</v>
      </c>
      <c r="L20" s="44">
        <v>49492</v>
      </c>
      <c r="M20" s="66">
        <v>0</v>
      </c>
      <c r="N20" s="43">
        <v>0</v>
      </c>
      <c r="O20" s="44">
        <v>0</v>
      </c>
      <c r="P20" s="74">
        <v>0</v>
      </c>
    </row>
    <row r="21" spans="1:16" ht="15" customHeight="1" x14ac:dyDescent="0.2">
      <c r="A21" s="111"/>
      <c r="B21" s="114"/>
      <c r="C21" s="84" t="s">
        <v>47</v>
      </c>
      <c r="D21" s="44">
        <v>53</v>
      </c>
      <c r="E21" s="53">
        <v>0.48623899999999998</v>
      </c>
      <c r="F21" s="44">
        <v>140120.56603799999</v>
      </c>
      <c r="G21" s="66">
        <v>5.6604000000000002E-2</v>
      </c>
      <c r="H21" s="43">
        <v>14</v>
      </c>
      <c r="I21" s="44">
        <v>156858.642857</v>
      </c>
      <c r="J21" s="74">
        <v>0.14285700000000001</v>
      </c>
      <c r="K21" s="44">
        <v>39</v>
      </c>
      <c r="L21" s="44">
        <v>134112.02564099999</v>
      </c>
      <c r="M21" s="66">
        <v>2.5641000000000001E-2</v>
      </c>
      <c r="N21" s="43">
        <v>0</v>
      </c>
      <c r="O21" s="44">
        <v>0</v>
      </c>
      <c r="P21" s="74">
        <v>0</v>
      </c>
    </row>
    <row r="22" spans="1:16" ht="15" customHeight="1" x14ac:dyDescent="0.2">
      <c r="A22" s="111"/>
      <c r="B22" s="114"/>
      <c r="C22" s="84" t="s">
        <v>48</v>
      </c>
      <c r="D22" s="44">
        <v>245</v>
      </c>
      <c r="E22" s="53">
        <v>0.26036100000000001</v>
      </c>
      <c r="F22" s="44">
        <v>160832.82857099999</v>
      </c>
      <c r="G22" s="66">
        <v>4.4898E-2</v>
      </c>
      <c r="H22" s="43">
        <v>116</v>
      </c>
      <c r="I22" s="44">
        <v>167033.844828</v>
      </c>
      <c r="J22" s="74">
        <v>5.1723999999999999E-2</v>
      </c>
      <c r="K22" s="44">
        <v>129</v>
      </c>
      <c r="L22" s="44">
        <v>155256.72093000001</v>
      </c>
      <c r="M22" s="66">
        <v>3.8760000000000003E-2</v>
      </c>
      <c r="N22" s="43">
        <v>0</v>
      </c>
      <c r="O22" s="44">
        <v>0</v>
      </c>
      <c r="P22" s="74">
        <v>0</v>
      </c>
    </row>
    <row r="23" spans="1:16" ht="15" customHeight="1" x14ac:dyDescent="0.2">
      <c r="A23" s="111"/>
      <c r="B23" s="114"/>
      <c r="C23" s="84" t="s">
        <v>49</v>
      </c>
      <c r="D23" s="44">
        <v>304</v>
      </c>
      <c r="E23" s="53">
        <v>8.4916000000000005E-2</v>
      </c>
      <c r="F23" s="44">
        <v>173308.71052600001</v>
      </c>
      <c r="G23" s="66">
        <v>0.180921</v>
      </c>
      <c r="H23" s="43">
        <v>119</v>
      </c>
      <c r="I23" s="44">
        <v>174459.33613400001</v>
      </c>
      <c r="J23" s="74">
        <v>0.21008399999999999</v>
      </c>
      <c r="K23" s="44">
        <v>185</v>
      </c>
      <c r="L23" s="44">
        <v>172568.57837800001</v>
      </c>
      <c r="M23" s="66">
        <v>0.162162</v>
      </c>
      <c r="N23" s="43">
        <v>0</v>
      </c>
      <c r="O23" s="44">
        <v>0</v>
      </c>
      <c r="P23" s="74">
        <v>0</v>
      </c>
    </row>
    <row r="24" spans="1:16" ht="15" customHeight="1" x14ac:dyDescent="0.2">
      <c r="A24" s="111"/>
      <c r="B24" s="114"/>
      <c r="C24" s="84" t="s">
        <v>50</v>
      </c>
      <c r="D24" s="44">
        <v>213</v>
      </c>
      <c r="E24" s="53">
        <v>3.6845000000000003E-2</v>
      </c>
      <c r="F24" s="44">
        <v>183057.86384999999</v>
      </c>
      <c r="G24" s="66">
        <v>0.22065699999999999</v>
      </c>
      <c r="H24" s="43">
        <v>77</v>
      </c>
      <c r="I24" s="44">
        <v>204389.922078</v>
      </c>
      <c r="J24" s="74">
        <v>0.32467499999999999</v>
      </c>
      <c r="K24" s="44">
        <v>136</v>
      </c>
      <c r="L24" s="44">
        <v>170980.154412</v>
      </c>
      <c r="M24" s="66">
        <v>0.16176499999999999</v>
      </c>
      <c r="N24" s="43">
        <v>0</v>
      </c>
      <c r="O24" s="44">
        <v>0</v>
      </c>
      <c r="P24" s="74">
        <v>0</v>
      </c>
    </row>
    <row r="25" spans="1:16" ht="15" customHeight="1" x14ac:dyDescent="0.2">
      <c r="A25" s="111"/>
      <c r="B25" s="114"/>
      <c r="C25" s="84" t="s">
        <v>51</v>
      </c>
      <c r="D25" s="44">
        <v>137</v>
      </c>
      <c r="E25" s="53">
        <v>2.581E-2</v>
      </c>
      <c r="F25" s="44">
        <v>198420.31386900001</v>
      </c>
      <c r="G25" s="66">
        <v>0.35766399999999998</v>
      </c>
      <c r="H25" s="43">
        <v>50</v>
      </c>
      <c r="I25" s="44">
        <v>196752.32</v>
      </c>
      <c r="J25" s="74">
        <v>0.34</v>
      </c>
      <c r="K25" s="44">
        <v>87</v>
      </c>
      <c r="L25" s="44">
        <v>199378.93103400001</v>
      </c>
      <c r="M25" s="66">
        <v>0.36781599999999998</v>
      </c>
      <c r="N25" s="43">
        <v>0</v>
      </c>
      <c r="O25" s="44">
        <v>0</v>
      </c>
      <c r="P25" s="74">
        <v>0</v>
      </c>
    </row>
    <row r="26" spans="1:16" s="3" customFormat="1" ht="15" customHeight="1" x14ac:dyDescent="0.2">
      <c r="A26" s="111"/>
      <c r="B26" s="114"/>
      <c r="C26" s="84" t="s">
        <v>52</v>
      </c>
      <c r="D26" s="35">
        <v>91</v>
      </c>
      <c r="E26" s="55">
        <v>1.9982E-2</v>
      </c>
      <c r="F26" s="35">
        <v>228764.05494500001</v>
      </c>
      <c r="G26" s="68">
        <v>0.52747299999999997</v>
      </c>
      <c r="H26" s="43">
        <v>29</v>
      </c>
      <c r="I26" s="44">
        <v>222838</v>
      </c>
      <c r="J26" s="74">
        <v>0.48275899999999999</v>
      </c>
      <c r="K26" s="35">
        <v>62</v>
      </c>
      <c r="L26" s="35">
        <v>231535.91935499999</v>
      </c>
      <c r="M26" s="68">
        <v>0.54838699999999996</v>
      </c>
      <c r="N26" s="43">
        <v>0</v>
      </c>
      <c r="O26" s="44">
        <v>0</v>
      </c>
      <c r="P26" s="74">
        <v>0</v>
      </c>
    </row>
    <row r="27" spans="1:16" ht="15" customHeight="1" x14ac:dyDescent="0.2">
      <c r="A27" s="111"/>
      <c r="B27" s="114"/>
      <c r="C27" s="84" t="s">
        <v>53</v>
      </c>
      <c r="D27" s="44">
        <v>90</v>
      </c>
      <c r="E27" s="53">
        <v>2.1776E-2</v>
      </c>
      <c r="F27" s="44">
        <v>222584.93333299999</v>
      </c>
      <c r="G27" s="66">
        <v>0.43333300000000002</v>
      </c>
      <c r="H27" s="43">
        <v>32</v>
      </c>
      <c r="I27" s="44">
        <v>213841.90625</v>
      </c>
      <c r="J27" s="74">
        <v>0.28125</v>
      </c>
      <c r="K27" s="44">
        <v>58</v>
      </c>
      <c r="L27" s="44">
        <v>227408.672414</v>
      </c>
      <c r="M27" s="66">
        <v>0.51724099999999995</v>
      </c>
      <c r="N27" s="43">
        <v>0</v>
      </c>
      <c r="O27" s="44">
        <v>0</v>
      </c>
      <c r="P27" s="74">
        <v>0</v>
      </c>
    </row>
    <row r="28" spans="1:16" ht="15" customHeight="1" x14ac:dyDescent="0.2">
      <c r="A28" s="111"/>
      <c r="B28" s="114"/>
      <c r="C28" s="84" t="s">
        <v>54</v>
      </c>
      <c r="D28" s="44">
        <v>25</v>
      </c>
      <c r="E28" s="53">
        <v>7.3810000000000004E-3</v>
      </c>
      <c r="F28" s="44">
        <v>233341.72</v>
      </c>
      <c r="G28" s="66">
        <v>0.36</v>
      </c>
      <c r="H28" s="43">
        <v>7</v>
      </c>
      <c r="I28" s="44">
        <v>224337</v>
      </c>
      <c r="J28" s="74">
        <v>0.14285700000000001</v>
      </c>
      <c r="K28" s="44">
        <v>18</v>
      </c>
      <c r="L28" s="44">
        <v>236843.55555600001</v>
      </c>
      <c r="M28" s="66">
        <v>0.44444400000000001</v>
      </c>
      <c r="N28" s="43">
        <v>0</v>
      </c>
      <c r="O28" s="44">
        <v>0</v>
      </c>
      <c r="P28" s="74">
        <v>0</v>
      </c>
    </row>
    <row r="29" spans="1:16" ht="15" customHeight="1" x14ac:dyDescent="0.2">
      <c r="A29" s="111"/>
      <c r="B29" s="114"/>
      <c r="C29" s="84" t="s">
        <v>55</v>
      </c>
      <c r="D29" s="44">
        <v>13</v>
      </c>
      <c r="E29" s="53">
        <v>4.6129999999999999E-3</v>
      </c>
      <c r="F29" s="44">
        <v>278989.07692299999</v>
      </c>
      <c r="G29" s="66">
        <v>0.38461499999999998</v>
      </c>
      <c r="H29" s="43">
        <v>7</v>
      </c>
      <c r="I29" s="44">
        <v>269318.428571</v>
      </c>
      <c r="J29" s="74">
        <v>0</v>
      </c>
      <c r="K29" s="44">
        <v>6</v>
      </c>
      <c r="L29" s="44">
        <v>290271.5</v>
      </c>
      <c r="M29" s="66">
        <v>0.83333299999999999</v>
      </c>
      <c r="N29" s="43">
        <v>0</v>
      </c>
      <c r="O29" s="44">
        <v>0</v>
      </c>
      <c r="P29" s="74">
        <v>0</v>
      </c>
    </row>
    <row r="30" spans="1:16" s="3" customFormat="1" ht="15" customHeight="1" x14ac:dyDescent="0.2">
      <c r="A30" s="111"/>
      <c r="B30" s="114"/>
      <c r="C30" s="84" t="s">
        <v>56</v>
      </c>
      <c r="D30" s="35">
        <v>25</v>
      </c>
      <c r="E30" s="55">
        <v>4.738E-3</v>
      </c>
      <c r="F30" s="35">
        <v>144547.16</v>
      </c>
      <c r="G30" s="68">
        <v>0.2</v>
      </c>
      <c r="H30" s="43">
        <v>24</v>
      </c>
      <c r="I30" s="44">
        <v>130755.333333</v>
      </c>
      <c r="J30" s="74">
        <v>0.20833299999999999</v>
      </c>
      <c r="K30" s="35">
        <v>1</v>
      </c>
      <c r="L30" s="35">
        <v>475551</v>
      </c>
      <c r="M30" s="68">
        <v>0</v>
      </c>
      <c r="N30" s="43">
        <v>0</v>
      </c>
      <c r="O30" s="44">
        <v>0</v>
      </c>
      <c r="P30" s="74">
        <v>0</v>
      </c>
    </row>
    <row r="31" spans="1:16" s="3" customFormat="1" ht="15" customHeight="1" x14ac:dyDescent="0.2">
      <c r="A31" s="112"/>
      <c r="B31" s="115"/>
      <c r="C31" s="85" t="s">
        <v>9</v>
      </c>
      <c r="D31" s="46">
        <v>1202</v>
      </c>
      <c r="E31" s="54">
        <v>3.3460999999999998E-2</v>
      </c>
      <c r="F31" s="46">
        <v>183152.91264600001</v>
      </c>
      <c r="G31" s="67">
        <v>0.22628999999999999</v>
      </c>
      <c r="H31" s="87">
        <v>478</v>
      </c>
      <c r="I31" s="46">
        <v>184504.372385</v>
      </c>
      <c r="J31" s="75">
        <v>0.219665</v>
      </c>
      <c r="K31" s="46">
        <v>724</v>
      </c>
      <c r="L31" s="46">
        <v>182260.65055200001</v>
      </c>
      <c r="M31" s="67">
        <v>0.23066300000000001</v>
      </c>
      <c r="N31" s="87">
        <v>0</v>
      </c>
      <c r="O31" s="46">
        <v>0</v>
      </c>
      <c r="P31" s="75">
        <v>0</v>
      </c>
    </row>
    <row r="32" spans="1:16" ht="15" customHeight="1" x14ac:dyDescent="0.2">
      <c r="A32" s="110">
        <v>3</v>
      </c>
      <c r="B32" s="113" t="s">
        <v>58</v>
      </c>
      <c r="C32" s="84" t="s">
        <v>46</v>
      </c>
      <c r="D32" s="44">
        <v>0</v>
      </c>
      <c r="E32" s="44">
        <v>0</v>
      </c>
      <c r="F32" s="44">
        <v>12372.889611000001</v>
      </c>
      <c r="G32" s="66">
        <v>-0.16666700000000001</v>
      </c>
      <c r="H32" s="43">
        <v>0</v>
      </c>
      <c r="I32" s="44">
        <v>36976.025693000003</v>
      </c>
      <c r="J32" s="74">
        <v>-0.33333299999999999</v>
      </c>
      <c r="K32" s="44">
        <v>0</v>
      </c>
      <c r="L32" s="44">
        <v>-12230.246471</v>
      </c>
      <c r="M32" s="66">
        <v>0</v>
      </c>
      <c r="N32" s="43">
        <v>0</v>
      </c>
      <c r="O32" s="44">
        <v>0</v>
      </c>
      <c r="P32" s="74">
        <v>0</v>
      </c>
    </row>
    <row r="33" spans="1:16" ht="15" customHeight="1" x14ac:dyDescent="0.2">
      <c r="A33" s="111"/>
      <c r="B33" s="114"/>
      <c r="C33" s="84" t="s">
        <v>47</v>
      </c>
      <c r="D33" s="44">
        <v>33</v>
      </c>
      <c r="E33" s="44">
        <v>0</v>
      </c>
      <c r="F33" s="44">
        <v>-4726.9427379999997</v>
      </c>
      <c r="G33" s="66">
        <v>-0.19339600000000001</v>
      </c>
      <c r="H33" s="43">
        <v>8</v>
      </c>
      <c r="I33" s="44">
        <v>-36696.611367999998</v>
      </c>
      <c r="J33" s="74">
        <v>-0.35714299999999999</v>
      </c>
      <c r="K33" s="44">
        <v>25</v>
      </c>
      <c r="L33" s="44">
        <v>10139.264915</v>
      </c>
      <c r="M33" s="66">
        <v>-0.117216</v>
      </c>
      <c r="N33" s="43">
        <v>0</v>
      </c>
      <c r="O33" s="44">
        <v>0</v>
      </c>
      <c r="P33" s="74">
        <v>0</v>
      </c>
    </row>
    <row r="34" spans="1:16" ht="15" customHeight="1" x14ac:dyDescent="0.2">
      <c r="A34" s="111"/>
      <c r="B34" s="114"/>
      <c r="C34" s="84" t="s">
        <v>48</v>
      </c>
      <c r="D34" s="44">
        <v>90</v>
      </c>
      <c r="E34" s="44">
        <v>0</v>
      </c>
      <c r="F34" s="44">
        <v>2742.7057220000002</v>
      </c>
      <c r="G34" s="66">
        <v>-9.7037999999999999E-2</v>
      </c>
      <c r="H34" s="43">
        <v>55</v>
      </c>
      <c r="I34" s="44">
        <v>3220.7858470000001</v>
      </c>
      <c r="J34" s="74">
        <v>-0.177784</v>
      </c>
      <c r="K34" s="44">
        <v>35</v>
      </c>
      <c r="L34" s="44">
        <v>880.41833599999995</v>
      </c>
      <c r="M34" s="66">
        <v>-4.6346999999999999E-2</v>
      </c>
      <c r="N34" s="43">
        <v>0</v>
      </c>
      <c r="O34" s="44">
        <v>0</v>
      </c>
      <c r="P34" s="74">
        <v>0</v>
      </c>
    </row>
    <row r="35" spans="1:16" ht="15" customHeight="1" x14ac:dyDescent="0.2">
      <c r="A35" s="111"/>
      <c r="B35" s="114"/>
      <c r="C35" s="84" t="s">
        <v>49</v>
      </c>
      <c r="D35" s="44">
        <v>-213</v>
      </c>
      <c r="E35" s="44">
        <v>0</v>
      </c>
      <c r="F35" s="44">
        <v>5238.9908500000001</v>
      </c>
      <c r="G35" s="66">
        <v>-5.3122000000000003E-2</v>
      </c>
      <c r="H35" s="43">
        <v>-79</v>
      </c>
      <c r="I35" s="44">
        <v>-7632.003933</v>
      </c>
      <c r="J35" s="74">
        <v>-0.18890599999999999</v>
      </c>
      <c r="K35" s="44">
        <v>-134</v>
      </c>
      <c r="L35" s="44">
        <v>13201.933428</v>
      </c>
      <c r="M35" s="66">
        <v>3.0501E-2</v>
      </c>
      <c r="N35" s="43">
        <v>0</v>
      </c>
      <c r="O35" s="44">
        <v>0</v>
      </c>
      <c r="P35" s="74">
        <v>0</v>
      </c>
    </row>
    <row r="36" spans="1:16" ht="15" customHeight="1" x14ac:dyDescent="0.2">
      <c r="A36" s="111"/>
      <c r="B36" s="114"/>
      <c r="C36" s="84" t="s">
        <v>50</v>
      </c>
      <c r="D36" s="44">
        <v>-404</v>
      </c>
      <c r="E36" s="44">
        <v>0</v>
      </c>
      <c r="F36" s="44">
        <v>-6655.3054599999996</v>
      </c>
      <c r="G36" s="66">
        <v>-0.14563100000000001</v>
      </c>
      <c r="H36" s="43">
        <v>-166</v>
      </c>
      <c r="I36" s="44">
        <v>-3449.0506329999998</v>
      </c>
      <c r="J36" s="74">
        <v>-0.23499500000000001</v>
      </c>
      <c r="K36" s="44">
        <v>-238</v>
      </c>
      <c r="L36" s="44">
        <v>-6956.0891579999998</v>
      </c>
      <c r="M36" s="66">
        <v>-7.8877000000000003E-2</v>
      </c>
      <c r="N36" s="43">
        <v>0</v>
      </c>
      <c r="O36" s="44">
        <v>0</v>
      </c>
      <c r="P36" s="74">
        <v>0</v>
      </c>
    </row>
    <row r="37" spans="1:16" ht="15" customHeight="1" x14ac:dyDescent="0.2">
      <c r="A37" s="111"/>
      <c r="B37" s="114"/>
      <c r="C37" s="84" t="s">
        <v>51</v>
      </c>
      <c r="D37" s="44">
        <v>-334</v>
      </c>
      <c r="E37" s="44">
        <v>0</v>
      </c>
      <c r="F37" s="44">
        <v>-18306.280535000002</v>
      </c>
      <c r="G37" s="66">
        <v>-0.24318500000000001</v>
      </c>
      <c r="H37" s="43">
        <v>-127</v>
      </c>
      <c r="I37" s="44">
        <v>-30010.196992000001</v>
      </c>
      <c r="J37" s="74">
        <v>-0.36621500000000001</v>
      </c>
      <c r="K37" s="44">
        <v>-207</v>
      </c>
      <c r="L37" s="44">
        <v>-11305.628341</v>
      </c>
      <c r="M37" s="66">
        <v>-0.169599</v>
      </c>
      <c r="N37" s="43">
        <v>0</v>
      </c>
      <c r="O37" s="44">
        <v>0</v>
      </c>
      <c r="P37" s="74">
        <v>0</v>
      </c>
    </row>
    <row r="38" spans="1:16" s="3" customFormat="1" ht="15" customHeight="1" x14ac:dyDescent="0.2">
      <c r="A38" s="111"/>
      <c r="B38" s="114"/>
      <c r="C38" s="84" t="s">
        <v>52</v>
      </c>
      <c r="D38" s="35">
        <v>-281</v>
      </c>
      <c r="E38" s="35">
        <v>0</v>
      </c>
      <c r="F38" s="35">
        <v>11482.227948</v>
      </c>
      <c r="G38" s="68">
        <v>-8.0054E-2</v>
      </c>
      <c r="H38" s="43">
        <v>-92</v>
      </c>
      <c r="I38" s="44">
        <v>4967.6105040000002</v>
      </c>
      <c r="J38" s="74">
        <v>-0.11228299999999999</v>
      </c>
      <c r="K38" s="35">
        <v>-189</v>
      </c>
      <c r="L38" s="35">
        <v>14537.821690000001</v>
      </c>
      <c r="M38" s="68">
        <v>-6.5158999999999995E-2</v>
      </c>
      <c r="N38" s="43">
        <v>0</v>
      </c>
      <c r="O38" s="44">
        <v>0</v>
      </c>
      <c r="P38" s="74">
        <v>0</v>
      </c>
    </row>
    <row r="39" spans="1:16" ht="15" customHeight="1" x14ac:dyDescent="0.2">
      <c r="A39" s="111"/>
      <c r="B39" s="114"/>
      <c r="C39" s="84" t="s">
        <v>53</v>
      </c>
      <c r="D39" s="44">
        <v>-208</v>
      </c>
      <c r="E39" s="44">
        <v>0</v>
      </c>
      <c r="F39" s="44">
        <v>2657.9554779999999</v>
      </c>
      <c r="G39" s="66">
        <v>-0.22774</v>
      </c>
      <c r="H39" s="43">
        <v>-82</v>
      </c>
      <c r="I39" s="44">
        <v>3522.600449</v>
      </c>
      <c r="J39" s="74">
        <v>-0.28892499999999999</v>
      </c>
      <c r="K39" s="44">
        <v>-126</v>
      </c>
      <c r="L39" s="44">
        <v>1529.115133</v>
      </c>
      <c r="M39" s="66">
        <v>-0.20014999999999999</v>
      </c>
      <c r="N39" s="43">
        <v>0</v>
      </c>
      <c r="O39" s="44">
        <v>0</v>
      </c>
      <c r="P39" s="74">
        <v>0</v>
      </c>
    </row>
    <row r="40" spans="1:16" ht="15" customHeight="1" x14ac:dyDescent="0.2">
      <c r="A40" s="111"/>
      <c r="B40" s="114"/>
      <c r="C40" s="84" t="s">
        <v>54</v>
      </c>
      <c r="D40" s="44">
        <v>-210</v>
      </c>
      <c r="E40" s="44">
        <v>0</v>
      </c>
      <c r="F40" s="44">
        <v>9845.2619599999998</v>
      </c>
      <c r="G40" s="66">
        <v>-0.26553199999999999</v>
      </c>
      <c r="H40" s="43">
        <v>-97</v>
      </c>
      <c r="I40" s="44">
        <v>9702.0018479999999</v>
      </c>
      <c r="J40" s="74">
        <v>-0.26098900000000003</v>
      </c>
      <c r="K40" s="44">
        <v>-113</v>
      </c>
      <c r="L40" s="44">
        <v>6312.0453909999997</v>
      </c>
      <c r="M40" s="66">
        <v>-0.35708200000000001</v>
      </c>
      <c r="N40" s="43">
        <v>0</v>
      </c>
      <c r="O40" s="44">
        <v>0</v>
      </c>
      <c r="P40" s="74">
        <v>0</v>
      </c>
    </row>
    <row r="41" spans="1:16" ht="15" customHeight="1" x14ac:dyDescent="0.2">
      <c r="A41" s="111"/>
      <c r="B41" s="114"/>
      <c r="C41" s="84" t="s">
        <v>55</v>
      </c>
      <c r="D41" s="44">
        <v>-267</v>
      </c>
      <c r="E41" s="44">
        <v>0</v>
      </c>
      <c r="F41" s="44">
        <v>46248.649963999997</v>
      </c>
      <c r="G41" s="66">
        <v>-0.10467</v>
      </c>
      <c r="H41" s="43">
        <v>-134</v>
      </c>
      <c r="I41" s="44">
        <v>59463.330754000002</v>
      </c>
      <c r="J41" s="74">
        <v>-0.248227</v>
      </c>
      <c r="K41" s="44">
        <v>-133</v>
      </c>
      <c r="L41" s="44">
        <v>34316.458587000001</v>
      </c>
      <c r="M41" s="66">
        <v>9.9519999999999997E-2</v>
      </c>
      <c r="N41" s="43">
        <v>0</v>
      </c>
      <c r="O41" s="44">
        <v>0</v>
      </c>
      <c r="P41" s="74">
        <v>0</v>
      </c>
    </row>
    <row r="42" spans="1:16" s="3" customFormat="1" ht="15" customHeight="1" x14ac:dyDescent="0.2">
      <c r="A42" s="111"/>
      <c r="B42" s="114"/>
      <c r="C42" s="84" t="s">
        <v>56</v>
      </c>
      <c r="D42" s="35">
        <v>-392</v>
      </c>
      <c r="E42" s="35">
        <v>0</v>
      </c>
      <c r="F42" s="35">
        <v>-85241.284237999993</v>
      </c>
      <c r="G42" s="68">
        <v>-0.116547</v>
      </c>
      <c r="H42" s="43">
        <v>-140</v>
      </c>
      <c r="I42" s="44">
        <v>-52771.255079000002</v>
      </c>
      <c r="J42" s="74">
        <v>0.104675</v>
      </c>
      <c r="K42" s="35">
        <v>-252</v>
      </c>
      <c r="L42" s="35">
        <v>215774.633409</v>
      </c>
      <c r="M42" s="68">
        <v>-0.45454499999999998</v>
      </c>
      <c r="N42" s="43">
        <v>0</v>
      </c>
      <c r="O42" s="44">
        <v>0</v>
      </c>
      <c r="P42" s="74">
        <v>0</v>
      </c>
    </row>
    <row r="43" spans="1:16" s="3" customFormat="1" ht="15" customHeight="1" x14ac:dyDescent="0.2">
      <c r="A43" s="112"/>
      <c r="B43" s="115"/>
      <c r="C43" s="85" t="s">
        <v>9</v>
      </c>
      <c r="D43" s="46">
        <v>-2186</v>
      </c>
      <c r="E43" s="46">
        <v>0</v>
      </c>
      <c r="F43" s="46">
        <v>-21617.507914999998</v>
      </c>
      <c r="G43" s="67">
        <v>-0.215859</v>
      </c>
      <c r="H43" s="87">
        <v>-854</v>
      </c>
      <c r="I43" s="46">
        <v>-18553.804301</v>
      </c>
      <c r="J43" s="75">
        <v>-0.223278</v>
      </c>
      <c r="K43" s="46">
        <v>-1332</v>
      </c>
      <c r="L43" s="46">
        <v>-23619.064191000001</v>
      </c>
      <c r="M43" s="67">
        <v>-0.21097099999999999</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4</v>
      </c>
      <c r="E45" s="53">
        <v>3.6697E-2</v>
      </c>
      <c r="F45" s="44">
        <v>165062</v>
      </c>
      <c r="G45" s="66">
        <v>0</v>
      </c>
      <c r="H45" s="43">
        <v>0</v>
      </c>
      <c r="I45" s="44">
        <v>0</v>
      </c>
      <c r="J45" s="74">
        <v>0</v>
      </c>
      <c r="K45" s="44">
        <v>4</v>
      </c>
      <c r="L45" s="44">
        <v>165062</v>
      </c>
      <c r="M45" s="66">
        <v>0</v>
      </c>
      <c r="N45" s="43">
        <v>0</v>
      </c>
      <c r="O45" s="44">
        <v>0</v>
      </c>
      <c r="P45" s="74">
        <v>0</v>
      </c>
    </row>
    <row r="46" spans="1:16" ht="15" customHeight="1" x14ac:dyDescent="0.2">
      <c r="A46" s="111"/>
      <c r="B46" s="114"/>
      <c r="C46" s="84" t="s">
        <v>48</v>
      </c>
      <c r="D46" s="44">
        <v>43</v>
      </c>
      <c r="E46" s="53">
        <v>4.5696000000000001E-2</v>
      </c>
      <c r="F46" s="44">
        <v>212235.09302299999</v>
      </c>
      <c r="G46" s="66">
        <v>0.32558100000000001</v>
      </c>
      <c r="H46" s="43">
        <v>13</v>
      </c>
      <c r="I46" s="44">
        <v>184428.538462</v>
      </c>
      <c r="J46" s="74">
        <v>7.6923000000000005E-2</v>
      </c>
      <c r="K46" s="44">
        <v>30</v>
      </c>
      <c r="L46" s="44">
        <v>224284.6</v>
      </c>
      <c r="M46" s="66">
        <v>0.43333300000000002</v>
      </c>
      <c r="N46" s="43">
        <v>0</v>
      </c>
      <c r="O46" s="44">
        <v>0</v>
      </c>
      <c r="P46" s="74">
        <v>0</v>
      </c>
    </row>
    <row r="47" spans="1:16" ht="15" customHeight="1" x14ac:dyDescent="0.2">
      <c r="A47" s="111"/>
      <c r="B47" s="114"/>
      <c r="C47" s="84" t="s">
        <v>49</v>
      </c>
      <c r="D47" s="44">
        <v>229</v>
      </c>
      <c r="E47" s="53">
        <v>6.3965999999999995E-2</v>
      </c>
      <c r="F47" s="44">
        <v>199052.209607</v>
      </c>
      <c r="G47" s="66">
        <v>0.29694300000000001</v>
      </c>
      <c r="H47" s="43">
        <v>65</v>
      </c>
      <c r="I47" s="44">
        <v>208443.35384600001</v>
      </c>
      <c r="J47" s="74">
        <v>0.26153799999999999</v>
      </c>
      <c r="K47" s="44">
        <v>164</v>
      </c>
      <c r="L47" s="44">
        <v>195330.10975599999</v>
      </c>
      <c r="M47" s="66">
        <v>0.31097599999999997</v>
      </c>
      <c r="N47" s="43">
        <v>0</v>
      </c>
      <c r="O47" s="44">
        <v>0</v>
      </c>
      <c r="P47" s="74">
        <v>0</v>
      </c>
    </row>
    <row r="48" spans="1:16" ht="15" customHeight="1" x14ac:dyDescent="0.2">
      <c r="A48" s="111"/>
      <c r="B48" s="114"/>
      <c r="C48" s="84" t="s">
        <v>50</v>
      </c>
      <c r="D48" s="44">
        <v>376</v>
      </c>
      <c r="E48" s="53">
        <v>6.5041000000000002E-2</v>
      </c>
      <c r="F48" s="44">
        <v>226164.11170199999</v>
      </c>
      <c r="G48" s="66">
        <v>0.49202099999999999</v>
      </c>
      <c r="H48" s="43">
        <v>121</v>
      </c>
      <c r="I48" s="44">
        <v>227692.38016500001</v>
      </c>
      <c r="J48" s="74">
        <v>0.55371899999999996</v>
      </c>
      <c r="K48" s="44">
        <v>255</v>
      </c>
      <c r="L48" s="44">
        <v>225438.93333299999</v>
      </c>
      <c r="M48" s="66">
        <v>0.46274500000000002</v>
      </c>
      <c r="N48" s="43">
        <v>0</v>
      </c>
      <c r="O48" s="44">
        <v>0</v>
      </c>
      <c r="P48" s="74">
        <v>0</v>
      </c>
    </row>
    <row r="49" spans="1:16" ht="15" customHeight="1" x14ac:dyDescent="0.2">
      <c r="A49" s="111"/>
      <c r="B49" s="114"/>
      <c r="C49" s="84" t="s">
        <v>51</v>
      </c>
      <c r="D49" s="44">
        <v>271</v>
      </c>
      <c r="E49" s="53">
        <v>5.1055000000000003E-2</v>
      </c>
      <c r="F49" s="44">
        <v>237984.38745400001</v>
      </c>
      <c r="G49" s="66">
        <v>0.60147600000000001</v>
      </c>
      <c r="H49" s="43">
        <v>71</v>
      </c>
      <c r="I49" s="44">
        <v>249029.81690100001</v>
      </c>
      <c r="J49" s="74">
        <v>0.661972</v>
      </c>
      <c r="K49" s="44">
        <v>200</v>
      </c>
      <c r="L49" s="44">
        <v>234063.26</v>
      </c>
      <c r="M49" s="66">
        <v>0.57999999999999996</v>
      </c>
      <c r="N49" s="43">
        <v>0</v>
      </c>
      <c r="O49" s="44">
        <v>0</v>
      </c>
      <c r="P49" s="74">
        <v>0</v>
      </c>
    </row>
    <row r="50" spans="1:16" s="3" customFormat="1" ht="15" customHeight="1" x14ac:dyDescent="0.2">
      <c r="A50" s="111"/>
      <c r="B50" s="114"/>
      <c r="C50" s="84" t="s">
        <v>52</v>
      </c>
      <c r="D50" s="35">
        <v>173</v>
      </c>
      <c r="E50" s="55">
        <v>3.7989000000000002E-2</v>
      </c>
      <c r="F50" s="35">
        <v>244567.82659000001</v>
      </c>
      <c r="G50" s="68">
        <v>0.69364199999999998</v>
      </c>
      <c r="H50" s="43">
        <v>55</v>
      </c>
      <c r="I50" s="44">
        <v>243777.83636399999</v>
      </c>
      <c r="J50" s="74">
        <v>0.67272699999999996</v>
      </c>
      <c r="K50" s="35">
        <v>118</v>
      </c>
      <c r="L50" s="35">
        <v>244936.042373</v>
      </c>
      <c r="M50" s="68">
        <v>0.70338999999999996</v>
      </c>
      <c r="N50" s="43">
        <v>0</v>
      </c>
      <c r="O50" s="44">
        <v>0</v>
      </c>
      <c r="P50" s="74">
        <v>0</v>
      </c>
    </row>
    <row r="51" spans="1:16" ht="15" customHeight="1" x14ac:dyDescent="0.2">
      <c r="A51" s="111"/>
      <c r="B51" s="114"/>
      <c r="C51" s="84" t="s">
        <v>53</v>
      </c>
      <c r="D51" s="44">
        <v>145</v>
      </c>
      <c r="E51" s="53">
        <v>3.5083000000000003E-2</v>
      </c>
      <c r="F51" s="44">
        <v>250247.655172</v>
      </c>
      <c r="G51" s="66">
        <v>0.54482799999999998</v>
      </c>
      <c r="H51" s="43">
        <v>51</v>
      </c>
      <c r="I51" s="44">
        <v>244527.70588200001</v>
      </c>
      <c r="J51" s="74">
        <v>0.50980400000000003</v>
      </c>
      <c r="K51" s="44">
        <v>94</v>
      </c>
      <c r="L51" s="44">
        <v>253351.031915</v>
      </c>
      <c r="M51" s="66">
        <v>0.56383000000000005</v>
      </c>
      <c r="N51" s="43">
        <v>0</v>
      </c>
      <c r="O51" s="44">
        <v>0</v>
      </c>
      <c r="P51" s="74">
        <v>0</v>
      </c>
    </row>
    <row r="52" spans="1:16" ht="15" customHeight="1" x14ac:dyDescent="0.2">
      <c r="A52" s="111"/>
      <c r="B52" s="114"/>
      <c r="C52" s="84" t="s">
        <v>54</v>
      </c>
      <c r="D52" s="44">
        <v>52</v>
      </c>
      <c r="E52" s="53">
        <v>1.5353E-2</v>
      </c>
      <c r="F52" s="44">
        <v>254375.942308</v>
      </c>
      <c r="G52" s="66">
        <v>0.38461499999999998</v>
      </c>
      <c r="H52" s="43">
        <v>16</v>
      </c>
      <c r="I52" s="44">
        <v>244301.125</v>
      </c>
      <c r="J52" s="74">
        <v>0.125</v>
      </c>
      <c r="K52" s="44">
        <v>36</v>
      </c>
      <c r="L52" s="44">
        <v>258853.63888899999</v>
      </c>
      <c r="M52" s="66">
        <v>0.5</v>
      </c>
      <c r="N52" s="43">
        <v>0</v>
      </c>
      <c r="O52" s="44">
        <v>0</v>
      </c>
      <c r="P52" s="74">
        <v>0</v>
      </c>
    </row>
    <row r="53" spans="1:16" ht="15" customHeight="1" x14ac:dyDescent="0.2">
      <c r="A53" s="111"/>
      <c r="B53" s="114"/>
      <c r="C53" s="84" t="s">
        <v>55</v>
      </c>
      <c r="D53" s="44">
        <v>30</v>
      </c>
      <c r="E53" s="53">
        <v>1.0645999999999999E-2</v>
      </c>
      <c r="F53" s="44">
        <v>301901.13333300001</v>
      </c>
      <c r="G53" s="66">
        <v>0.466667</v>
      </c>
      <c r="H53" s="43">
        <v>11</v>
      </c>
      <c r="I53" s="44">
        <v>250375.90909100001</v>
      </c>
      <c r="J53" s="74">
        <v>0</v>
      </c>
      <c r="K53" s="44">
        <v>19</v>
      </c>
      <c r="L53" s="44">
        <v>331731.52631599997</v>
      </c>
      <c r="M53" s="66">
        <v>0.736842</v>
      </c>
      <c r="N53" s="43">
        <v>0</v>
      </c>
      <c r="O53" s="44">
        <v>0</v>
      </c>
      <c r="P53" s="74">
        <v>0</v>
      </c>
    </row>
    <row r="54" spans="1:16" s="3" customFormat="1" ht="15" customHeight="1" x14ac:dyDescent="0.2">
      <c r="A54" s="111"/>
      <c r="B54" s="114"/>
      <c r="C54" s="84" t="s">
        <v>56</v>
      </c>
      <c r="D54" s="35">
        <v>7</v>
      </c>
      <c r="E54" s="55">
        <v>1.3270000000000001E-3</v>
      </c>
      <c r="F54" s="35">
        <v>345759.428571</v>
      </c>
      <c r="G54" s="68">
        <v>0.57142899999999996</v>
      </c>
      <c r="H54" s="43">
        <v>3</v>
      </c>
      <c r="I54" s="44">
        <v>256429.33333299999</v>
      </c>
      <c r="J54" s="74">
        <v>0</v>
      </c>
      <c r="K54" s="35">
        <v>4</v>
      </c>
      <c r="L54" s="35">
        <v>412757</v>
      </c>
      <c r="M54" s="68">
        <v>1</v>
      </c>
      <c r="N54" s="43">
        <v>0</v>
      </c>
      <c r="O54" s="44">
        <v>0</v>
      </c>
      <c r="P54" s="74">
        <v>0</v>
      </c>
    </row>
    <row r="55" spans="1:16" s="3" customFormat="1" ht="15" customHeight="1" x14ac:dyDescent="0.2">
      <c r="A55" s="112"/>
      <c r="B55" s="115"/>
      <c r="C55" s="85" t="s">
        <v>9</v>
      </c>
      <c r="D55" s="46">
        <v>1330</v>
      </c>
      <c r="E55" s="54">
        <v>3.7025000000000002E-2</v>
      </c>
      <c r="F55" s="46">
        <v>231730.7</v>
      </c>
      <c r="G55" s="67">
        <v>0.50150399999999995</v>
      </c>
      <c r="H55" s="87">
        <v>406</v>
      </c>
      <c r="I55" s="46">
        <v>232732.066502</v>
      </c>
      <c r="J55" s="75">
        <v>0.48522199999999999</v>
      </c>
      <c r="K55" s="46">
        <v>924</v>
      </c>
      <c r="L55" s="46">
        <v>231290.705628</v>
      </c>
      <c r="M55" s="67">
        <v>0.50865800000000005</v>
      </c>
      <c r="N55" s="87">
        <v>0</v>
      </c>
      <c r="O55" s="46">
        <v>0</v>
      </c>
      <c r="P55" s="75">
        <v>0</v>
      </c>
    </row>
    <row r="56" spans="1:16" ht="15" customHeight="1" x14ac:dyDescent="0.2">
      <c r="A56" s="110">
        <v>5</v>
      </c>
      <c r="B56" s="113" t="s">
        <v>60</v>
      </c>
      <c r="C56" s="84" t="s">
        <v>46</v>
      </c>
      <c r="D56" s="44">
        <v>34</v>
      </c>
      <c r="E56" s="53">
        <v>1</v>
      </c>
      <c r="F56" s="44">
        <v>117427</v>
      </c>
      <c r="G56" s="66">
        <v>5.8824000000000001E-2</v>
      </c>
      <c r="H56" s="43">
        <v>17</v>
      </c>
      <c r="I56" s="44">
        <v>126576.529412</v>
      </c>
      <c r="J56" s="74">
        <v>5.8824000000000001E-2</v>
      </c>
      <c r="K56" s="44">
        <v>17</v>
      </c>
      <c r="L56" s="44">
        <v>108277.470588</v>
      </c>
      <c r="M56" s="66">
        <v>5.8824000000000001E-2</v>
      </c>
      <c r="N56" s="43">
        <v>0</v>
      </c>
      <c r="O56" s="44">
        <v>0</v>
      </c>
      <c r="P56" s="74">
        <v>0</v>
      </c>
    </row>
    <row r="57" spans="1:16" ht="15" customHeight="1" x14ac:dyDescent="0.2">
      <c r="A57" s="111"/>
      <c r="B57" s="114"/>
      <c r="C57" s="84" t="s">
        <v>47</v>
      </c>
      <c r="D57" s="44">
        <v>109</v>
      </c>
      <c r="E57" s="53">
        <v>1</v>
      </c>
      <c r="F57" s="44">
        <v>152245.73394500001</v>
      </c>
      <c r="G57" s="66">
        <v>0.110092</v>
      </c>
      <c r="H57" s="43">
        <v>38</v>
      </c>
      <c r="I57" s="44">
        <v>171189.078947</v>
      </c>
      <c r="J57" s="74">
        <v>0.236842</v>
      </c>
      <c r="K57" s="44">
        <v>71</v>
      </c>
      <c r="L57" s="44">
        <v>142107.042254</v>
      </c>
      <c r="M57" s="66">
        <v>4.2254E-2</v>
      </c>
      <c r="N57" s="43">
        <v>0</v>
      </c>
      <c r="O57" s="44">
        <v>0</v>
      </c>
      <c r="P57" s="74">
        <v>0</v>
      </c>
    </row>
    <row r="58" spans="1:16" ht="15" customHeight="1" x14ac:dyDescent="0.2">
      <c r="A58" s="111"/>
      <c r="B58" s="114"/>
      <c r="C58" s="84" t="s">
        <v>48</v>
      </c>
      <c r="D58" s="44">
        <v>941</v>
      </c>
      <c r="E58" s="53">
        <v>1</v>
      </c>
      <c r="F58" s="44">
        <v>175682.10945799999</v>
      </c>
      <c r="G58" s="66">
        <v>0.107333</v>
      </c>
      <c r="H58" s="43">
        <v>416</v>
      </c>
      <c r="I58" s="44">
        <v>178366.185096</v>
      </c>
      <c r="J58" s="74">
        <v>0.117788</v>
      </c>
      <c r="K58" s="44">
        <v>525</v>
      </c>
      <c r="L58" s="44">
        <v>173555.29904799999</v>
      </c>
      <c r="M58" s="66">
        <v>9.9047999999999997E-2</v>
      </c>
      <c r="N58" s="43">
        <v>0</v>
      </c>
      <c r="O58" s="44">
        <v>0</v>
      </c>
      <c r="P58" s="74">
        <v>0</v>
      </c>
    </row>
    <row r="59" spans="1:16" ht="15" customHeight="1" x14ac:dyDescent="0.2">
      <c r="A59" s="111"/>
      <c r="B59" s="114"/>
      <c r="C59" s="84" t="s">
        <v>49</v>
      </c>
      <c r="D59" s="44">
        <v>3580</v>
      </c>
      <c r="E59" s="53">
        <v>1</v>
      </c>
      <c r="F59" s="44">
        <v>193504.95670400001</v>
      </c>
      <c r="G59" s="66">
        <v>0.21424599999999999</v>
      </c>
      <c r="H59" s="43">
        <v>1498</v>
      </c>
      <c r="I59" s="44">
        <v>203084.80974600001</v>
      </c>
      <c r="J59" s="74">
        <v>0.30373800000000001</v>
      </c>
      <c r="K59" s="44">
        <v>2082</v>
      </c>
      <c r="L59" s="44">
        <v>186612.24783899999</v>
      </c>
      <c r="M59" s="66">
        <v>0.14985599999999999</v>
      </c>
      <c r="N59" s="43">
        <v>0</v>
      </c>
      <c r="O59" s="44">
        <v>0</v>
      </c>
      <c r="P59" s="74">
        <v>0</v>
      </c>
    </row>
    <row r="60" spans="1:16" ht="15" customHeight="1" x14ac:dyDescent="0.2">
      <c r="A60" s="111"/>
      <c r="B60" s="114"/>
      <c r="C60" s="84" t="s">
        <v>50</v>
      </c>
      <c r="D60" s="44">
        <v>5781</v>
      </c>
      <c r="E60" s="53">
        <v>1</v>
      </c>
      <c r="F60" s="44">
        <v>219001.26673599999</v>
      </c>
      <c r="G60" s="66">
        <v>0.421207</v>
      </c>
      <c r="H60" s="43">
        <v>2296</v>
      </c>
      <c r="I60" s="44">
        <v>235646.33841500001</v>
      </c>
      <c r="J60" s="74">
        <v>0.57926800000000001</v>
      </c>
      <c r="K60" s="44">
        <v>3485</v>
      </c>
      <c r="L60" s="44">
        <v>208035.101865</v>
      </c>
      <c r="M60" s="66">
        <v>0.31707299999999999</v>
      </c>
      <c r="N60" s="43">
        <v>0</v>
      </c>
      <c r="O60" s="44">
        <v>0</v>
      </c>
      <c r="P60" s="74">
        <v>0</v>
      </c>
    </row>
    <row r="61" spans="1:16" ht="15" customHeight="1" x14ac:dyDescent="0.2">
      <c r="A61" s="111"/>
      <c r="B61" s="114"/>
      <c r="C61" s="84" t="s">
        <v>51</v>
      </c>
      <c r="D61" s="44">
        <v>5308</v>
      </c>
      <c r="E61" s="53">
        <v>1</v>
      </c>
      <c r="F61" s="44">
        <v>242536.7078</v>
      </c>
      <c r="G61" s="66">
        <v>0.61265999999999998</v>
      </c>
      <c r="H61" s="43">
        <v>2070</v>
      </c>
      <c r="I61" s="44">
        <v>253068.97343000001</v>
      </c>
      <c r="J61" s="74">
        <v>0.66328500000000001</v>
      </c>
      <c r="K61" s="44">
        <v>3238</v>
      </c>
      <c r="L61" s="44">
        <v>235803.604077</v>
      </c>
      <c r="M61" s="66">
        <v>0.58029600000000003</v>
      </c>
      <c r="N61" s="43">
        <v>0</v>
      </c>
      <c r="O61" s="44">
        <v>0</v>
      </c>
      <c r="P61" s="74">
        <v>0</v>
      </c>
    </row>
    <row r="62" spans="1:16" s="3" customFormat="1" ht="15" customHeight="1" x14ac:dyDescent="0.2">
      <c r="A62" s="111"/>
      <c r="B62" s="114"/>
      <c r="C62" s="84" t="s">
        <v>52</v>
      </c>
      <c r="D62" s="35">
        <v>4554</v>
      </c>
      <c r="E62" s="55">
        <v>1</v>
      </c>
      <c r="F62" s="35">
        <v>258144.08498000001</v>
      </c>
      <c r="G62" s="68">
        <v>0.78546300000000002</v>
      </c>
      <c r="H62" s="43">
        <v>1739</v>
      </c>
      <c r="I62" s="44">
        <v>255393.12363399999</v>
      </c>
      <c r="J62" s="74">
        <v>0.71592900000000004</v>
      </c>
      <c r="K62" s="35">
        <v>2815</v>
      </c>
      <c r="L62" s="35">
        <v>259843.52433399999</v>
      </c>
      <c r="M62" s="68">
        <v>0.82841900000000002</v>
      </c>
      <c r="N62" s="43">
        <v>0</v>
      </c>
      <c r="O62" s="44">
        <v>0</v>
      </c>
      <c r="P62" s="74">
        <v>0</v>
      </c>
    </row>
    <row r="63" spans="1:16" ht="15" customHeight="1" x14ac:dyDescent="0.2">
      <c r="A63" s="111"/>
      <c r="B63" s="114"/>
      <c r="C63" s="84" t="s">
        <v>53</v>
      </c>
      <c r="D63" s="44">
        <v>4133</v>
      </c>
      <c r="E63" s="53">
        <v>1</v>
      </c>
      <c r="F63" s="44">
        <v>261086.64456799999</v>
      </c>
      <c r="G63" s="66">
        <v>0.78804700000000005</v>
      </c>
      <c r="H63" s="43">
        <v>1753</v>
      </c>
      <c r="I63" s="44">
        <v>245611.917285</v>
      </c>
      <c r="J63" s="74">
        <v>0.59041600000000005</v>
      </c>
      <c r="K63" s="44">
        <v>2380</v>
      </c>
      <c r="L63" s="44">
        <v>272484.62647100003</v>
      </c>
      <c r="M63" s="66">
        <v>0.93361300000000003</v>
      </c>
      <c r="N63" s="43">
        <v>0</v>
      </c>
      <c r="O63" s="44">
        <v>0</v>
      </c>
      <c r="P63" s="74">
        <v>0</v>
      </c>
    </row>
    <row r="64" spans="1:16" ht="15" customHeight="1" x14ac:dyDescent="0.2">
      <c r="A64" s="111"/>
      <c r="B64" s="114"/>
      <c r="C64" s="84" t="s">
        <v>54</v>
      </c>
      <c r="D64" s="44">
        <v>3387</v>
      </c>
      <c r="E64" s="53">
        <v>1</v>
      </c>
      <c r="F64" s="44">
        <v>260888.40005900001</v>
      </c>
      <c r="G64" s="66">
        <v>0.71715399999999996</v>
      </c>
      <c r="H64" s="43">
        <v>1401</v>
      </c>
      <c r="I64" s="44">
        <v>235747.74018600001</v>
      </c>
      <c r="J64" s="74">
        <v>0.443969</v>
      </c>
      <c r="K64" s="44">
        <v>1986</v>
      </c>
      <c r="L64" s="44">
        <v>278623.57854999998</v>
      </c>
      <c r="M64" s="66">
        <v>0.90986900000000004</v>
      </c>
      <c r="N64" s="43">
        <v>0</v>
      </c>
      <c r="O64" s="44">
        <v>0</v>
      </c>
      <c r="P64" s="74">
        <v>0</v>
      </c>
    </row>
    <row r="65" spans="1:16" ht="15" customHeight="1" x14ac:dyDescent="0.2">
      <c r="A65" s="111"/>
      <c r="B65" s="114"/>
      <c r="C65" s="84" t="s">
        <v>55</v>
      </c>
      <c r="D65" s="44">
        <v>2818</v>
      </c>
      <c r="E65" s="53">
        <v>1</v>
      </c>
      <c r="F65" s="44">
        <v>259059.24095100001</v>
      </c>
      <c r="G65" s="66">
        <v>0.52945399999999998</v>
      </c>
      <c r="H65" s="43">
        <v>1164</v>
      </c>
      <c r="I65" s="44">
        <v>230855.65120299999</v>
      </c>
      <c r="J65" s="74">
        <v>0.2311</v>
      </c>
      <c r="K65" s="44">
        <v>1654</v>
      </c>
      <c r="L65" s="44">
        <v>278907.47460700001</v>
      </c>
      <c r="M65" s="66">
        <v>0.73941999999999997</v>
      </c>
      <c r="N65" s="43">
        <v>0</v>
      </c>
      <c r="O65" s="44">
        <v>0</v>
      </c>
      <c r="P65" s="74">
        <v>0</v>
      </c>
    </row>
    <row r="66" spans="1:16" s="3" customFormat="1" ht="15" customHeight="1" x14ac:dyDescent="0.2">
      <c r="A66" s="111"/>
      <c r="B66" s="114"/>
      <c r="C66" s="84" t="s">
        <v>56</v>
      </c>
      <c r="D66" s="35">
        <v>5277</v>
      </c>
      <c r="E66" s="55">
        <v>1</v>
      </c>
      <c r="F66" s="35">
        <v>251324.95433000001</v>
      </c>
      <c r="G66" s="68">
        <v>0.31646800000000003</v>
      </c>
      <c r="H66" s="43">
        <v>2274</v>
      </c>
      <c r="I66" s="44">
        <v>207278.12620900001</v>
      </c>
      <c r="J66" s="74">
        <v>8.1353999999999996E-2</v>
      </c>
      <c r="K66" s="35">
        <v>3003</v>
      </c>
      <c r="L66" s="35">
        <v>284679.09590399999</v>
      </c>
      <c r="M66" s="68">
        <v>0.49450499999999997</v>
      </c>
      <c r="N66" s="43">
        <v>0</v>
      </c>
      <c r="O66" s="44">
        <v>0</v>
      </c>
      <c r="P66" s="74">
        <v>0</v>
      </c>
    </row>
    <row r="67" spans="1:16" s="3" customFormat="1" ht="15" customHeight="1" x14ac:dyDescent="0.2">
      <c r="A67" s="112"/>
      <c r="B67" s="115"/>
      <c r="C67" s="85" t="s">
        <v>9</v>
      </c>
      <c r="D67" s="46">
        <v>35922</v>
      </c>
      <c r="E67" s="54">
        <v>1</v>
      </c>
      <c r="F67" s="46">
        <v>240149.27014099999</v>
      </c>
      <c r="G67" s="67">
        <v>0.52875700000000003</v>
      </c>
      <c r="H67" s="87">
        <v>14666</v>
      </c>
      <c r="I67" s="46">
        <v>231624.87972200001</v>
      </c>
      <c r="J67" s="75">
        <v>0.44817899999999999</v>
      </c>
      <c r="K67" s="46">
        <v>21256</v>
      </c>
      <c r="L67" s="46">
        <v>246030.84286800001</v>
      </c>
      <c r="M67" s="67">
        <v>0.58435300000000001</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250" priority="30" operator="notEqual">
      <formula>H8+K8+N8</formula>
    </cfRule>
  </conditionalFormatting>
  <conditionalFormatting sqref="D20:D30">
    <cfRule type="cellIs" dxfId="249" priority="29" operator="notEqual">
      <formula>H20+K20+N20</formula>
    </cfRule>
  </conditionalFormatting>
  <conditionalFormatting sqref="D32:D42">
    <cfRule type="cellIs" dxfId="248" priority="28" operator="notEqual">
      <formula>H32+K32+N32</formula>
    </cfRule>
  </conditionalFormatting>
  <conditionalFormatting sqref="D44:D54">
    <cfRule type="cellIs" dxfId="247" priority="27" operator="notEqual">
      <formula>H44+K44+N44</formula>
    </cfRule>
  </conditionalFormatting>
  <conditionalFormatting sqref="D56:D66">
    <cfRule type="cellIs" dxfId="246" priority="26" operator="notEqual">
      <formula>H56+K56+N56</formula>
    </cfRule>
  </conditionalFormatting>
  <conditionalFormatting sqref="D19">
    <cfRule type="cellIs" dxfId="245" priority="25" operator="notEqual">
      <formula>SUM(D8:D18)</formula>
    </cfRule>
  </conditionalFormatting>
  <conditionalFormatting sqref="D31">
    <cfRule type="cellIs" dxfId="244" priority="24" operator="notEqual">
      <formula>H31+K31+N31</formula>
    </cfRule>
  </conditionalFormatting>
  <conditionalFormatting sqref="D31">
    <cfRule type="cellIs" dxfId="243" priority="23" operator="notEqual">
      <formula>SUM(D20:D30)</formula>
    </cfRule>
  </conditionalFormatting>
  <conditionalFormatting sqref="D43">
    <cfRule type="cellIs" dxfId="242" priority="22" operator="notEqual">
      <formula>H43+K43+N43</formula>
    </cfRule>
  </conditionalFormatting>
  <conditionalFormatting sqref="D43">
    <cfRule type="cellIs" dxfId="241" priority="21" operator="notEqual">
      <formula>SUM(D32:D42)</formula>
    </cfRule>
  </conditionalFormatting>
  <conditionalFormatting sqref="D55">
    <cfRule type="cellIs" dxfId="240" priority="20" operator="notEqual">
      <formula>H55+K55+N55</formula>
    </cfRule>
  </conditionalFormatting>
  <conditionalFormatting sqref="D55">
    <cfRule type="cellIs" dxfId="239" priority="19" operator="notEqual">
      <formula>SUM(D44:D54)</formula>
    </cfRule>
  </conditionalFormatting>
  <conditionalFormatting sqref="D67">
    <cfRule type="cellIs" dxfId="238" priority="18" operator="notEqual">
      <formula>H67+K67+N67</formula>
    </cfRule>
  </conditionalFormatting>
  <conditionalFormatting sqref="D67">
    <cfRule type="cellIs" dxfId="237" priority="17" operator="notEqual">
      <formula>SUM(D56:D66)</formula>
    </cfRule>
  </conditionalFormatting>
  <conditionalFormatting sqref="H19">
    <cfRule type="cellIs" dxfId="236" priority="16" operator="notEqual">
      <formula>SUM(H8:H18)</formula>
    </cfRule>
  </conditionalFormatting>
  <conditionalFormatting sqref="K19">
    <cfRule type="cellIs" dxfId="235" priority="15" operator="notEqual">
      <formula>SUM(K8:K18)</formula>
    </cfRule>
  </conditionalFormatting>
  <conditionalFormatting sqref="N19">
    <cfRule type="cellIs" dxfId="234" priority="14" operator="notEqual">
      <formula>SUM(N8:N18)</formula>
    </cfRule>
  </conditionalFormatting>
  <conditionalFormatting sqref="H31">
    <cfRule type="cellIs" dxfId="233" priority="13" operator="notEqual">
      <formula>SUM(H20:H30)</formula>
    </cfRule>
  </conditionalFormatting>
  <conditionalFormatting sqref="K31">
    <cfRule type="cellIs" dxfId="232" priority="12" operator="notEqual">
      <formula>SUM(K20:K30)</formula>
    </cfRule>
  </conditionalFormatting>
  <conditionalFormatting sqref="N31">
    <cfRule type="cellIs" dxfId="231" priority="11" operator="notEqual">
      <formula>SUM(N20:N30)</formula>
    </cfRule>
  </conditionalFormatting>
  <conditionalFormatting sqref="H43">
    <cfRule type="cellIs" dxfId="230" priority="10" operator="notEqual">
      <formula>SUM(H32:H42)</formula>
    </cfRule>
  </conditionalFormatting>
  <conditionalFormatting sqref="K43">
    <cfRule type="cellIs" dxfId="229" priority="9" operator="notEqual">
      <formula>SUM(K32:K42)</formula>
    </cfRule>
  </conditionalFormatting>
  <conditionalFormatting sqref="N43">
    <cfRule type="cellIs" dxfId="228" priority="8" operator="notEqual">
      <formula>SUM(N32:N42)</formula>
    </cfRule>
  </conditionalFormatting>
  <conditionalFormatting sqref="H55">
    <cfRule type="cellIs" dxfId="227" priority="7" operator="notEqual">
      <formula>SUM(H44:H54)</formula>
    </cfRule>
  </conditionalFormatting>
  <conditionalFormatting sqref="K55">
    <cfRule type="cellIs" dxfId="226" priority="6" operator="notEqual">
      <formula>SUM(K44:K54)</formula>
    </cfRule>
  </conditionalFormatting>
  <conditionalFormatting sqref="N55">
    <cfRule type="cellIs" dxfId="225" priority="5" operator="notEqual">
      <formula>SUM(N44:N54)</formula>
    </cfRule>
  </conditionalFormatting>
  <conditionalFormatting sqref="H67">
    <cfRule type="cellIs" dxfId="224" priority="4" operator="notEqual">
      <formula>SUM(H56:H66)</formula>
    </cfRule>
  </conditionalFormatting>
  <conditionalFormatting sqref="K67">
    <cfRule type="cellIs" dxfId="223" priority="3" operator="notEqual">
      <formula>SUM(K56:K66)</formula>
    </cfRule>
  </conditionalFormatting>
  <conditionalFormatting sqref="N67">
    <cfRule type="cellIs" dxfId="222" priority="2" operator="notEqual">
      <formula>SUM(N56:N66)</formula>
    </cfRule>
  </conditionalFormatting>
  <conditionalFormatting sqref="D32:D43">
    <cfRule type="cellIs" dxfId="22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72</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v>
      </c>
      <c r="E8" s="53">
        <v>4.1667000000000003E-2</v>
      </c>
      <c r="F8" s="44">
        <v>86085.266065999996</v>
      </c>
      <c r="G8" s="66">
        <v>1</v>
      </c>
      <c r="H8" s="43">
        <v>1</v>
      </c>
      <c r="I8" s="44">
        <v>86085.266065999996</v>
      </c>
      <c r="J8" s="74">
        <v>1</v>
      </c>
      <c r="K8" s="44">
        <v>0</v>
      </c>
      <c r="L8" s="44">
        <v>0</v>
      </c>
      <c r="M8" s="66">
        <v>0</v>
      </c>
      <c r="N8" s="43">
        <v>0</v>
      </c>
      <c r="O8" s="44">
        <v>0</v>
      </c>
      <c r="P8" s="74">
        <v>0</v>
      </c>
    </row>
    <row r="9" spans="1:16" ht="15" customHeight="1" x14ac:dyDescent="0.2">
      <c r="A9" s="111"/>
      <c r="B9" s="114"/>
      <c r="C9" s="84" t="s">
        <v>47</v>
      </c>
      <c r="D9" s="44">
        <v>17</v>
      </c>
      <c r="E9" s="53">
        <v>0.32692300000000002</v>
      </c>
      <c r="F9" s="44">
        <v>121360.90502400001</v>
      </c>
      <c r="G9" s="66">
        <v>0.17647099999999999</v>
      </c>
      <c r="H9" s="43">
        <v>9</v>
      </c>
      <c r="I9" s="44">
        <v>107106.258049</v>
      </c>
      <c r="J9" s="74">
        <v>0.33333299999999999</v>
      </c>
      <c r="K9" s="44">
        <v>8</v>
      </c>
      <c r="L9" s="44">
        <v>137397.38287100001</v>
      </c>
      <c r="M9" s="66">
        <v>0</v>
      </c>
      <c r="N9" s="43">
        <v>0</v>
      </c>
      <c r="O9" s="44">
        <v>0</v>
      </c>
      <c r="P9" s="74">
        <v>0</v>
      </c>
    </row>
    <row r="10" spans="1:16" ht="15" customHeight="1" x14ac:dyDescent="0.2">
      <c r="A10" s="111"/>
      <c r="B10" s="114"/>
      <c r="C10" s="84" t="s">
        <v>48</v>
      </c>
      <c r="D10" s="44">
        <v>73</v>
      </c>
      <c r="E10" s="53">
        <v>0.14807300000000001</v>
      </c>
      <c r="F10" s="44">
        <v>136182.19715600001</v>
      </c>
      <c r="G10" s="66">
        <v>0.10958900000000001</v>
      </c>
      <c r="H10" s="43">
        <v>25</v>
      </c>
      <c r="I10" s="44">
        <v>145977.12291999999</v>
      </c>
      <c r="J10" s="74">
        <v>0.12</v>
      </c>
      <c r="K10" s="44">
        <v>48</v>
      </c>
      <c r="L10" s="44">
        <v>131080.67332</v>
      </c>
      <c r="M10" s="66">
        <v>0.104167</v>
      </c>
      <c r="N10" s="43">
        <v>0</v>
      </c>
      <c r="O10" s="44">
        <v>0</v>
      </c>
      <c r="P10" s="74">
        <v>0</v>
      </c>
    </row>
    <row r="11" spans="1:16" ht="15" customHeight="1" x14ac:dyDescent="0.2">
      <c r="A11" s="111"/>
      <c r="B11" s="114"/>
      <c r="C11" s="84" t="s">
        <v>49</v>
      </c>
      <c r="D11" s="44">
        <v>208</v>
      </c>
      <c r="E11" s="53">
        <v>0.133934</v>
      </c>
      <c r="F11" s="44">
        <v>166015.125126</v>
      </c>
      <c r="G11" s="66">
        <v>0.22115399999999999</v>
      </c>
      <c r="H11" s="43">
        <v>75</v>
      </c>
      <c r="I11" s="44">
        <v>184896.54851399999</v>
      </c>
      <c r="J11" s="74">
        <v>0.45333299999999999</v>
      </c>
      <c r="K11" s="44">
        <v>133</v>
      </c>
      <c r="L11" s="44">
        <v>155367.70592199999</v>
      </c>
      <c r="M11" s="66">
        <v>9.0226000000000001E-2</v>
      </c>
      <c r="N11" s="43">
        <v>0</v>
      </c>
      <c r="O11" s="44">
        <v>0</v>
      </c>
      <c r="P11" s="74">
        <v>0</v>
      </c>
    </row>
    <row r="12" spans="1:16" ht="15" customHeight="1" x14ac:dyDescent="0.2">
      <c r="A12" s="111"/>
      <c r="B12" s="114"/>
      <c r="C12" s="84" t="s">
        <v>50</v>
      </c>
      <c r="D12" s="44">
        <v>309</v>
      </c>
      <c r="E12" s="53">
        <v>0.123403</v>
      </c>
      <c r="F12" s="44">
        <v>188494.31405399999</v>
      </c>
      <c r="G12" s="66">
        <v>0.37540499999999999</v>
      </c>
      <c r="H12" s="43">
        <v>122</v>
      </c>
      <c r="I12" s="44">
        <v>209298.78385499999</v>
      </c>
      <c r="J12" s="74">
        <v>0.53278700000000001</v>
      </c>
      <c r="K12" s="44">
        <v>187</v>
      </c>
      <c r="L12" s="44">
        <v>174921.34445199999</v>
      </c>
      <c r="M12" s="66">
        <v>0.272727</v>
      </c>
      <c r="N12" s="43">
        <v>0</v>
      </c>
      <c r="O12" s="44">
        <v>0</v>
      </c>
      <c r="P12" s="74">
        <v>0</v>
      </c>
    </row>
    <row r="13" spans="1:16" ht="15" customHeight="1" x14ac:dyDescent="0.2">
      <c r="A13" s="111"/>
      <c r="B13" s="114"/>
      <c r="C13" s="84" t="s">
        <v>51</v>
      </c>
      <c r="D13" s="44">
        <v>210</v>
      </c>
      <c r="E13" s="53">
        <v>8.8608000000000006E-2</v>
      </c>
      <c r="F13" s="44">
        <v>206739.238159</v>
      </c>
      <c r="G13" s="66">
        <v>0.56190499999999999</v>
      </c>
      <c r="H13" s="43">
        <v>73</v>
      </c>
      <c r="I13" s="44">
        <v>212671.353325</v>
      </c>
      <c r="J13" s="74">
        <v>0.58904100000000004</v>
      </c>
      <c r="K13" s="44">
        <v>137</v>
      </c>
      <c r="L13" s="44">
        <v>203578.330078</v>
      </c>
      <c r="M13" s="66">
        <v>0.54744499999999996</v>
      </c>
      <c r="N13" s="43">
        <v>0</v>
      </c>
      <c r="O13" s="44">
        <v>0</v>
      </c>
      <c r="P13" s="74">
        <v>0</v>
      </c>
    </row>
    <row r="14" spans="1:16" s="3" customFormat="1" ht="15" customHeight="1" x14ac:dyDescent="0.2">
      <c r="A14" s="111"/>
      <c r="B14" s="114"/>
      <c r="C14" s="84" t="s">
        <v>52</v>
      </c>
      <c r="D14" s="35">
        <v>173</v>
      </c>
      <c r="E14" s="55">
        <v>7.7927999999999997E-2</v>
      </c>
      <c r="F14" s="35">
        <v>227058.442691</v>
      </c>
      <c r="G14" s="68">
        <v>0.809249</v>
      </c>
      <c r="H14" s="43">
        <v>59</v>
      </c>
      <c r="I14" s="44">
        <v>227264.30096600001</v>
      </c>
      <c r="J14" s="74">
        <v>0.67796599999999996</v>
      </c>
      <c r="K14" s="35">
        <v>114</v>
      </c>
      <c r="L14" s="35">
        <v>226951.90200500001</v>
      </c>
      <c r="M14" s="68">
        <v>0.877193</v>
      </c>
      <c r="N14" s="43">
        <v>0</v>
      </c>
      <c r="O14" s="44">
        <v>0</v>
      </c>
      <c r="P14" s="74">
        <v>0</v>
      </c>
    </row>
    <row r="15" spans="1:16" ht="15" customHeight="1" x14ac:dyDescent="0.2">
      <c r="A15" s="111"/>
      <c r="B15" s="114"/>
      <c r="C15" s="84" t="s">
        <v>53</v>
      </c>
      <c r="D15" s="44">
        <v>116</v>
      </c>
      <c r="E15" s="53">
        <v>5.9003E-2</v>
      </c>
      <c r="F15" s="44">
        <v>222249.13464500001</v>
      </c>
      <c r="G15" s="66">
        <v>0.65517199999999998</v>
      </c>
      <c r="H15" s="43">
        <v>39</v>
      </c>
      <c r="I15" s="44">
        <v>205666.80477799999</v>
      </c>
      <c r="J15" s="74">
        <v>0.41025600000000001</v>
      </c>
      <c r="K15" s="44">
        <v>77</v>
      </c>
      <c r="L15" s="44">
        <v>230647.97704500001</v>
      </c>
      <c r="M15" s="66">
        <v>0.77922100000000005</v>
      </c>
      <c r="N15" s="43">
        <v>0</v>
      </c>
      <c r="O15" s="44">
        <v>0</v>
      </c>
      <c r="P15" s="74">
        <v>0</v>
      </c>
    </row>
    <row r="16" spans="1:16" ht="15" customHeight="1" x14ac:dyDescent="0.2">
      <c r="A16" s="111"/>
      <c r="B16" s="114"/>
      <c r="C16" s="84" t="s">
        <v>54</v>
      </c>
      <c r="D16" s="44">
        <v>109</v>
      </c>
      <c r="E16" s="53">
        <v>7.3898000000000005E-2</v>
      </c>
      <c r="F16" s="44">
        <v>218506.177291</v>
      </c>
      <c r="G16" s="66">
        <v>0.48623899999999998</v>
      </c>
      <c r="H16" s="43">
        <v>35</v>
      </c>
      <c r="I16" s="44">
        <v>202996.757151</v>
      </c>
      <c r="J16" s="74">
        <v>0.34285700000000002</v>
      </c>
      <c r="K16" s="44">
        <v>74</v>
      </c>
      <c r="L16" s="44">
        <v>225841.713843</v>
      </c>
      <c r="M16" s="66">
        <v>0.55405400000000005</v>
      </c>
      <c r="N16" s="43">
        <v>0</v>
      </c>
      <c r="O16" s="44">
        <v>0</v>
      </c>
      <c r="P16" s="74">
        <v>0</v>
      </c>
    </row>
    <row r="17" spans="1:16" ht="15" customHeight="1" x14ac:dyDescent="0.2">
      <c r="A17" s="111"/>
      <c r="B17" s="114"/>
      <c r="C17" s="84" t="s">
        <v>55</v>
      </c>
      <c r="D17" s="44">
        <v>122</v>
      </c>
      <c r="E17" s="53">
        <v>9.6139000000000002E-2</v>
      </c>
      <c r="F17" s="44">
        <v>221877.51515600001</v>
      </c>
      <c r="G17" s="66">
        <v>0.43442599999999998</v>
      </c>
      <c r="H17" s="43">
        <v>53</v>
      </c>
      <c r="I17" s="44">
        <v>204366.87926700001</v>
      </c>
      <c r="J17" s="74">
        <v>0.22641500000000001</v>
      </c>
      <c r="K17" s="44">
        <v>69</v>
      </c>
      <c r="L17" s="44">
        <v>235327.71373700001</v>
      </c>
      <c r="M17" s="66">
        <v>0.59420300000000004</v>
      </c>
      <c r="N17" s="43">
        <v>0</v>
      </c>
      <c r="O17" s="44">
        <v>0</v>
      </c>
      <c r="P17" s="74">
        <v>0</v>
      </c>
    </row>
    <row r="18" spans="1:16" s="3" customFormat="1" ht="15" customHeight="1" x14ac:dyDescent="0.2">
      <c r="A18" s="111"/>
      <c r="B18" s="114"/>
      <c r="C18" s="84" t="s">
        <v>56</v>
      </c>
      <c r="D18" s="35">
        <v>160</v>
      </c>
      <c r="E18" s="55">
        <v>6.3719999999999999E-2</v>
      </c>
      <c r="F18" s="35">
        <v>224707.655722</v>
      </c>
      <c r="G18" s="68">
        <v>0.32500000000000001</v>
      </c>
      <c r="H18" s="43">
        <v>65</v>
      </c>
      <c r="I18" s="44">
        <v>207963.08926000001</v>
      </c>
      <c r="J18" s="74">
        <v>0.230769</v>
      </c>
      <c r="K18" s="35">
        <v>95</v>
      </c>
      <c r="L18" s="35">
        <v>236164.46435299999</v>
      </c>
      <c r="M18" s="68">
        <v>0.38947399999999999</v>
      </c>
      <c r="N18" s="43">
        <v>0</v>
      </c>
      <c r="O18" s="44">
        <v>0</v>
      </c>
      <c r="P18" s="74">
        <v>0</v>
      </c>
    </row>
    <row r="19" spans="1:16" s="3" customFormat="1" ht="15" customHeight="1" x14ac:dyDescent="0.2">
      <c r="A19" s="112"/>
      <c r="B19" s="115"/>
      <c r="C19" s="85" t="s">
        <v>9</v>
      </c>
      <c r="D19" s="46">
        <v>1498</v>
      </c>
      <c r="E19" s="54">
        <v>9.1135999999999995E-2</v>
      </c>
      <c r="F19" s="46">
        <v>200389.26263000001</v>
      </c>
      <c r="G19" s="67">
        <v>0.44459300000000002</v>
      </c>
      <c r="H19" s="87">
        <v>556</v>
      </c>
      <c r="I19" s="46">
        <v>202355.57962199999</v>
      </c>
      <c r="J19" s="75">
        <v>0.43884899999999999</v>
      </c>
      <c r="K19" s="46">
        <v>942</v>
      </c>
      <c r="L19" s="46">
        <v>199228.67637999999</v>
      </c>
      <c r="M19" s="67">
        <v>0.44798300000000002</v>
      </c>
      <c r="N19" s="87">
        <v>0</v>
      </c>
      <c r="O19" s="46">
        <v>0</v>
      </c>
      <c r="P19" s="75">
        <v>0</v>
      </c>
    </row>
    <row r="20" spans="1:16" ht="15" customHeight="1" x14ac:dyDescent="0.2">
      <c r="A20" s="110">
        <v>2</v>
      </c>
      <c r="B20" s="113" t="s">
        <v>57</v>
      </c>
      <c r="C20" s="84" t="s">
        <v>46</v>
      </c>
      <c r="D20" s="44">
        <v>6</v>
      </c>
      <c r="E20" s="53">
        <v>0.25</v>
      </c>
      <c r="F20" s="44">
        <v>154957.66666700001</v>
      </c>
      <c r="G20" s="66">
        <v>0.5</v>
      </c>
      <c r="H20" s="43">
        <v>3</v>
      </c>
      <c r="I20" s="44">
        <v>74319.333333000002</v>
      </c>
      <c r="J20" s="74">
        <v>0</v>
      </c>
      <c r="K20" s="44">
        <v>3</v>
      </c>
      <c r="L20" s="44">
        <v>235596</v>
      </c>
      <c r="M20" s="66">
        <v>1</v>
      </c>
      <c r="N20" s="43">
        <v>0</v>
      </c>
      <c r="O20" s="44">
        <v>0</v>
      </c>
      <c r="P20" s="74">
        <v>0</v>
      </c>
    </row>
    <row r="21" spans="1:16" ht="15" customHeight="1" x14ac:dyDescent="0.2">
      <c r="A21" s="111"/>
      <c r="B21" s="114"/>
      <c r="C21" s="84" t="s">
        <v>47</v>
      </c>
      <c r="D21" s="44">
        <v>33</v>
      </c>
      <c r="E21" s="53">
        <v>0.63461500000000004</v>
      </c>
      <c r="F21" s="44">
        <v>115168.51515200001</v>
      </c>
      <c r="G21" s="66">
        <v>0</v>
      </c>
      <c r="H21" s="43">
        <v>14</v>
      </c>
      <c r="I21" s="44">
        <v>110357.142857</v>
      </c>
      <c r="J21" s="74">
        <v>0</v>
      </c>
      <c r="K21" s="44">
        <v>19</v>
      </c>
      <c r="L21" s="44">
        <v>118713.736842</v>
      </c>
      <c r="M21" s="66">
        <v>0</v>
      </c>
      <c r="N21" s="43">
        <v>0</v>
      </c>
      <c r="O21" s="44">
        <v>0</v>
      </c>
      <c r="P21" s="74">
        <v>0</v>
      </c>
    </row>
    <row r="22" spans="1:16" ht="15" customHeight="1" x14ac:dyDescent="0.2">
      <c r="A22" s="111"/>
      <c r="B22" s="114"/>
      <c r="C22" s="84" t="s">
        <v>48</v>
      </c>
      <c r="D22" s="44">
        <v>143</v>
      </c>
      <c r="E22" s="53">
        <v>0.29006100000000001</v>
      </c>
      <c r="F22" s="44">
        <v>160204.90209799999</v>
      </c>
      <c r="G22" s="66">
        <v>4.8951000000000001E-2</v>
      </c>
      <c r="H22" s="43">
        <v>71</v>
      </c>
      <c r="I22" s="44">
        <v>166523.85915500001</v>
      </c>
      <c r="J22" s="74">
        <v>1.4085E-2</v>
      </c>
      <c r="K22" s="44">
        <v>72</v>
      </c>
      <c r="L22" s="44">
        <v>153973.70833299999</v>
      </c>
      <c r="M22" s="66">
        <v>8.3333000000000004E-2</v>
      </c>
      <c r="N22" s="43">
        <v>0</v>
      </c>
      <c r="O22" s="44">
        <v>0</v>
      </c>
      <c r="P22" s="74">
        <v>0</v>
      </c>
    </row>
    <row r="23" spans="1:16" ht="15" customHeight="1" x14ac:dyDescent="0.2">
      <c r="A23" s="111"/>
      <c r="B23" s="114"/>
      <c r="C23" s="84" t="s">
        <v>49</v>
      </c>
      <c r="D23" s="44">
        <v>127</v>
      </c>
      <c r="E23" s="53">
        <v>8.1777000000000002E-2</v>
      </c>
      <c r="F23" s="44">
        <v>162224.094488</v>
      </c>
      <c r="G23" s="66">
        <v>0.12598400000000001</v>
      </c>
      <c r="H23" s="43">
        <v>56</v>
      </c>
      <c r="I23" s="44">
        <v>172731.035714</v>
      </c>
      <c r="J23" s="74">
        <v>8.9286000000000004E-2</v>
      </c>
      <c r="K23" s="44">
        <v>71</v>
      </c>
      <c r="L23" s="44">
        <v>153936.929577</v>
      </c>
      <c r="M23" s="66">
        <v>0.15493000000000001</v>
      </c>
      <c r="N23" s="43">
        <v>0</v>
      </c>
      <c r="O23" s="44">
        <v>0</v>
      </c>
      <c r="P23" s="74">
        <v>0</v>
      </c>
    </row>
    <row r="24" spans="1:16" ht="15" customHeight="1" x14ac:dyDescent="0.2">
      <c r="A24" s="111"/>
      <c r="B24" s="114"/>
      <c r="C24" s="84" t="s">
        <v>50</v>
      </c>
      <c r="D24" s="44">
        <v>100</v>
      </c>
      <c r="E24" s="53">
        <v>3.9935999999999999E-2</v>
      </c>
      <c r="F24" s="44">
        <v>183530.22</v>
      </c>
      <c r="G24" s="66">
        <v>0.26</v>
      </c>
      <c r="H24" s="43">
        <v>41</v>
      </c>
      <c r="I24" s="44">
        <v>197682.902439</v>
      </c>
      <c r="J24" s="74">
        <v>0.414634</v>
      </c>
      <c r="K24" s="44">
        <v>59</v>
      </c>
      <c r="L24" s="44">
        <v>173695.305085</v>
      </c>
      <c r="M24" s="66">
        <v>0.15254200000000001</v>
      </c>
      <c r="N24" s="43">
        <v>0</v>
      </c>
      <c r="O24" s="44">
        <v>0</v>
      </c>
      <c r="P24" s="74">
        <v>0</v>
      </c>
    </row>
    <row r="25" spans="1:16" ht="15" customHeight="1" x14ac:dyDescent="0.2">
      <c r="A25" s="111"/>
      <c r="B25" s="114"/>
      <c r="C25" s="84" t="s">
        <v>51</v>
      </c>
      <c r="D25" s="44">
        <v>67</v>
      </c>
      <c r="E25" s="53">
        <v>2.827E-2</v>
      </c>
      <c r="F25" s="44">
        <v>199453.52238800001</v>
      </c>
      <c r="G25" s="66">
        <v>0.32835799999999998</v>
      </c>
      <c r="H25" s="43">
        <v>24</v>
      </c>
      <c r="I25" s="44">
        <v>209730.41666700001</v>
      </c>
      <c r="J25" s="74">
        <v>0.41666700000000001</v>
      </c>
      <c r="K25" s="44">
        <v>43</v>
      </c>
      <c r="L25" s="44">
        <v>193717.58139499999</v>
      </c>
      <c r="M25" s="66">
        <v>0.27906999999999998</v>
      </c>
      <c r="N25" s="43">
        <v>0</v>
      </c>
      <c r="O25" s="44">
        <v>0</v>
      </c>
      <c r="P25" s="74">
        <v>0</v>
      </c>
    </row>
    <row r="26" spans="1:16" s="3" customFormat="1" ht="15" customHeight="1" x14ac:dyDescent="0.2">
      <c r="A26" s="111"/>
      <c r="B26" s="114"/>
      <c r="C26" s="84" t="s">
        <v>52</v>
      </c>
      <c r="D26" s="35">
        <v>51</v>
      </c>
      <c r="E26" s="55">
        <v>2.2973E-2</v>
      </c>
      <c r="F26" s="35">
        <v>197545.45097999999</v>
      </c>
      <c r="G26" s="68">
        <v>0.352941</v>
      </c>
      <c r="H26" s="43">
        <v>18</v>
      </c>
      <c r="I26" s="44">
        <v>175133.44444399999</v>
      </c>
      <c r="J26" s="74">
        <v>0.27777800000000002</v>
      </c>
      <c r="K26" s="35">
        <v>33</v>
      </c>
      <c r="L26" s="35">
        <v>209770.18181800001</v>
      </c>
      <c r="M26" s="68">
        <v>0.39393899999999998</v>
      </c>
      <c r="N26" s="43">
        <v>0</v>
      </c>
      <c r="O26" s="44">
        <v>0</v>
      </c>
      <c r="P26" s="74">
        <v>0</v>
      </c>
    </row>
    <row r="27" spans="1:16" ht="15" customHeight="1" x14ac:dyDescent="0.2">
      <c r="A27" s="111"/>
      <c r="B27" s="114"/>
      <c r="C27" s="84" t="s">
        <v>53</v>
      </c>
      <c r="D27" s="44">
        <v>37</v>
      </c>
      <c r="E27" s="53">
        <v>1.882E-2</v>
      </c>
      <c r="F27" s="44">
        <v>195602.91891899999</v>
      </c>
      <c r="G27" s="66">
        <v>0.27027000000000001</v>
      </c>
      <c r="H27" s="43">
        <v>17</v>
      </c>
      <c r="I27" s="44">
        <v>211999.64705900001</v>
      </c>
      <c r="J27" s="74">
        <v>0.41176499999999999</v>
      </c>
      <c r="K27" s="44">
        <v>20</v>
      </c>
      <c r="L27" s="44">
        <v>181665.7</v>
      </c>
      <c r="M27" s="66">
        <v>0.15</v>
      </c>
      <c r="N27" s="43">
        <v>0</v>
      </c>
      <c r="O27" s="44">
        <v>0</v>
      </c>
      <c r="P27" s="74">
        <v>0</v>
      </c>
    </row>
    <row r="28" spans="1:16" ht="15" customHeight="1" x14ac:dyDescent="0.2">
      <c r="A28" s="111"/>
      <c r="B28" s="114"/>
      <c r="C28" s="84" t="s">
        <v>54</v>
      </c>
      <c r="D28" s="44">
        <v>14</v>
      </c>
      <c r="E28" s="53">
        <v>9.4920000000000004E-3</v>
      </c>
      <c r="F28" s="44">
        <v>193399.857143</v>
      </c>
      <c r="G28" s="66">
        <v>0.35714299999999999</v>
      </c>
      <c r="H28" s="43">
        <v>5</v>
      </c>
      <c r="I28" s="44">
        <v>144737</v>
      </c>
      <c r="J28" s="74">
        <v>0.6</v>
      </c>
      <c r="K28" s="44">
        <v>9</v>
      </c>
      <c r="L28" s="44">
        <v>220434.77777799999</v>
      </c>
      <c r="M28" s="66">
        <v>0.222222</v>
      </c>
      <c r="N28" s="43">
        <v>0</v>
      </c>
      <c r="O28" s="44">
        <v>0</v>
      </c>
      <c r="P28" s="74">
        <v>0</v>
      </c>
    </row>
    <row r="29" spans="1:16" ht="15" customHeight="1" x14ac:dyDescent="0.2">
      <c r="A29" s="111"/>
      <c r="B29" s="114"/>
      <c r="C29" s="84" t="s">
        <v>55</v>
      </c>
      <c r="D29" s="44">
        <v>8</v>
      </c>
      <c r="E29" s="53">
        <v>6.3039999999999997E-3</v>
      </c>
      <c r="F29" s="44">
        <v>218268.5</v>
      </c>
      <c r="G29" s="66">
        <v>0.125</v>
      </c>
      <c r="H29" s="43">
        <v>2</v>
      </c>
      <c r="I29" s="44">
        <v>184052</v>
      </c>
      <c r="J29" s="74">
        <v>0</v>
      </c>
      <c r="K29" s="44">
        <v>6</v>
      </c>
      <c r="L29" s="44">
        <v>229674</v>
      </c>
      <c r="M29" s="66">
        <v>0.16666700000000001</v>
      </c>
      <c r="N29" s="43">
        <v>0</v>
      </c>
      <c r="O29" s="44">
        <v>0</v>
      </c>
      <c r="P29" s="74">
        <v>0</v>
      </c>
    </row>
    <row r="30" spans="1:16" s="3" customFormat="1" ht="15" customHeight="1" x14ac:dyDescent="0.2">
      <c r="A30" s="111"/>
      <c r="B30" s="114"/>
      <c r="C30" s="84" t="s">
        <v>56</v>
      </c>
      <c r="D30" s="35">
        <v>8</v>
      </c>
      <c r="E30" s="55">
        <v>3.186E-3</v>
      </c>
      <c r="F30" s="35">
        <v>188050</v>
      </c>
      <c r="G30" s="68">
        <v>0</v>
      </c>
      <c r="H30" s="43">
        <v>7</v>
      </c>
      <c r="I30" s="44">
        <v>184827.571429</v>
      </c>
      <c r="J30" s="74">
        <v>0</v>
      </c>
      <c r="K30" s="35">
        <v>1</v>
      </c>
      <c r="L30" s="35">
        <v>210607</v>
      </c>
      <c r="M30" s="68">
        <v>0</v>
      </c>
      <c r="N30" s="43">
        <v>0</v>
      </c>
      <c r="O30" s="44">
        <v>0</v>
      </c>
      <c r="P30" s="74">
        <v>0</v>
      </c>
    </row>
    <row r="31" spans="1:16" s="3" customFormat="1" ht="15" customHeight="1" x14ac:dyDescent="0.2">
      <c r="A31" s="112"/>
      <c r="B31" s="115"/>
      <c r="C31" s="85" t="s">
        <v>9</v>
      </c>
      <c r="D31" s="46">
        <v>594</v>
      </c>
      <c r="E31" s="54">
        <v>3.6138000000000003E-2</v>
      </c>
      <c r="F31" s="46">
        <v>173785.77104399999</v>
      </c>
      <c r="G31" s="67">
        <v>0.18181800000000001</v>
      </c>
      <c r="H31" s="87">
        <v>258</v>
      </c>
      <c r="I31" s="46">
        <v>176529.44573599999</v>
      </c>
      <c r="J31" s="75">
        <v>0.18604699999999999</v>
      </c>
      <c r="K31" s="46">
        <v>336</v>
      </c>
      <c r="L31" s="46">
        <v>171679.02083299999</v>
      </c>
      <c r="M31" s="67">
        <v>0.17857100000000001</v>
      </c>
      <c r="N31" s="87">
        <v>0</v>
      </c>
      <c r="O31" s="46">
        <v>0</v>
      </c>
      <c r="P31" s="75">
        <v>0</v>
      </c>
    </row>
    <row r="32" spans="1:16" ht="15" customHeight="1" x14ac:dyDescent="0.2">
      <c r="A32" s="110">
        <v>3</v>
      </c>
      <c r="B32" s="113" t="s">
        <v>58</v>
      </c>
      <c r="C32" s="84" t="s">
        <v>46</v>
      </c>
      <c r="D32" s="44">
        <v>5</v>
      </c>
      <c r="E32" s="44">
        <v>0</v>
      </c>
      <c r="F32" s="44">
        <v>68872.400601000001</v>
      </c>
      <c r="G32" s="66">
        <v>-0.5</v>
      </c>
      <c r="H32" s="43">
        <v>2</v>
      </c>
      <c r="I32" s="44">
        <v>-11765.932733</v>
      </c>
      <c r="J32" s="74">
        <v>-1</v>
      </c>
      <c r="K32" s="44">
        <v>3</v>
      </c>
      <c r="L32" s="44">
        <v>235596</v>
      </c>
      <c r="M32" s="66">
        <v>1</v>
      </c>
      <c r="N32" s="43">
        <v>0</v>
      </c>
      <c r="O32" s="44">
        <v>0</v>
      </c>
      <c r="P32" s="74">
        <v>0</v>
      </c>
    </row>
    <row r="33" spans="1:16" ht="15" customHeight="1" x14ac:dyDescent="0.2">
      <c r="A33" s="111"/>
      <c r="B33" s="114"/>
      <c r="C33" s="84" t="s">
        <v>47</v>
      </c>
      <c r="D33" s="44">
        <v>16</v>
      </c>
      <c r="E33" s="44">
        <v>0</v>
      </c>
      <c r="F33" s="44">
        <v>-6192.3898719999997</v>
      </c>
      <c r="G33" s="66">
        <v>-0.17647099999999999</v>
      </c>
      <c r="H33" s="43">
        <v>5</v>
      </c>
      <c r="I33" s="44">
        <v>3250.8848090000001</v>
      </c>
      <c r="J33" s="74">
        <v>-0.33333299999999999</v>
      </c>
      <c r="K33" s="44">
        <v>11</v>
      </c>
      <c r="L33" s="44">
        <v>-18683.646027999999</v>
      </c>
      <c r="M33" s="66">
        <v>0</v>
      </c>
      <c r="N33" s="43">
        <v>0</v>
      </c>
      <c r="O33" s="44">
        <v>0</v>
      </c>
      <c r="P33" s="74">
        <v>0</v>
      </c>
    </row>
    <row r="34" spans="1:16" ht="15" customHeight="1" x14ac:dyDescent="0.2">
      <c r="A34" s="111"/>
      <c r="B34" s="114"/>
      <c r="C34" s="84" t="s">
        <v>48</v>
      </c>
      <c r="D34" s="44">
        <v>70</v>
      </c>
      <c r="E34" s="44">
        <v>0</v>
      </c>
      <c r="F34" s="44">
        <v>24022.704942</v>
      </c>
      <c r="G34" s="66">
        <v>-6.0637999999999997E-2</v>
      </c>
      <c r="H34" s="43">
        <v>46</v>
      </c>
      <c r="I34" s="44">
        <v>20546.736235</v>
      </c>
      <c r="J34" s="74">
        <v>-0.105915</v>
      </c>
      <c r="K34" s="44">
        <v>24</v>
      </c>
      <c r="L34" s="44">
        <v>22893.035013000001</v>
      </c>
      <c r="M34" s="66">
        <v>-2.0833000000000001E-2</v>
      </c>
      <c r="N34" s="43">
        <v>0</v>
      </c>
      <c r="O34" s="44">
        <v>0</v>
      </c>
      <c r="P34" s="74">
        <v>0</v>
      </c>
    </row>
    <row r="35" spans="1:16" ht="15" customHeight="1" x14ac:dyDescent="0.2">
      <c r="A35" s="111"/>
      <c r="B35" s="114"/>
      <c r="C35" s="84" t="s">
        <v>49</v>
      </c>
      <c r="D35" s="44">
        <v>-81</v>
      </c>
      <c r="E35" s="44">
        <v>0</v>
      </c>
      <c r="F35" s="44">
        <v>-3791.0306380000002</v>
      </c>
      <c r="G35" s="66">
        <v>-9.5170000000000005E-2</v>
      </c>
      <c r="H35" s="43">
        <v>-19</v>
      </c>
      <c r="I35" s="44">
        <v>-12165.5128</v>
      </c>
      <c r="J35" s="74">
        <v>-0.36404799999999998</v>
      </c>
      <c r="K35" s="44">
        <v>-62</v>
      </c>
      <c r="L35" s="44">
        <v>-1430.776345</v>
      </c>
      <c r="M35" s="66">
        <v>6.4703999999999998E-2</v>
      </c>
      <c r="N35" s="43">
        <v>0</v>
      </c>
      <c r="O35" s="44">
        <v>0</v>
      </c>
      <c r="P35" s="74">
        <v>0</v>
      </c>
    </row>
    <row r="36" spans="1:16" ht="15" customHeight="1" x14ac:dyDescent="0.2">
      <c r="A36" s="111"/>
      <c r="B36" s="114"/>
      <c r="C36" s="84" t="s">
        <v>50</v>
      </c>
      <c r="D36" s="44">
        <v>-209</v>
      </c>
      <c r="E36" s="44">
        <v>0</v>
      </c>
      <c r="F36" s="44">
        <v>-4964.0940540000001</v>
      </c>
      <c r="G36" s="66">
        <v>-0.11540499999999999</v>
      </c>
      <c r="H36" s="43">
        <v>-81</v>
      </c>
      <c r="I36" s="44">
        <v>-11615.881416</v>
      </c>
      <c r="J36" s="74">
        <v>-0.11815299999999999</v>
      </c>
      <c r="K36" s="44">
        <v>-128</v>
      </c>
      <c r="L36" s="44">
        <v>-1226.0393670000001</v>
      </c>
      <c r="M36" s="66">
        <v>-0.120185</v>
      </c>
      <c r="N36" s="43">
        <v>0</v>
      </c>
      <c r="O36" s="44">
        <v>0</v>
      </c>
      <c r="P36" s="74">
        <v>0</v>
      </c>
    </row>
    <row r="37" spans="1:16" ht="15" customHeight="1" x14ac:dyDescent="0.2">
      <c r="A37" s="111"/>
      <c r="B37" s="114"/>
      <c r="C37" s="84" t="s">
        <v>51</v>
      </c>
      <c r="D37" s="44">
        <v>-143</v>
      </c>
      <c r="E37" s="44">
        <v>0</v>
      </c>
      <c r="F37" s="44">
        <v>-7285.7157710000001</v>
      </c>
      <c r="G37" s="66">
        <v>-0.233547</v>
      </c>
      <c r="H37" s="43">
        <v>-49</v>
      </c>
      <c r="I37" s="44">
        <v>-2940.9366580000001</v>
      </c>
      <c r="J37" s="74">
        <v>-0.172374</v>
      </c>
      <c r="K37" s="44">
        <v>-94</v>
      </c>
      <c r="L37" s="44">
        <v>-9860.7486829999998</v>
      </c>
      <c r="M37" s="66">
        <v>-0.26837499999999997</v>
      </c>
      <c r="N37" s="43">
        <v>0</v>
      </c>
      <c r="O37" s="44">
        <v>0</v>
      </c>
      <c r="P37" s="74">
        <v>0</v>
      </c>
    </row>
    <row r="38" spans="1:16" s="3" customFormat="1" ht="15" customHeight="1" x14ac:dyDescent="0.2">
      <c r="A38" s="111"/>
      <c r="B38" s="114"/>
      <c r="C38" s="84" t="s">
        <v>52</v>
      </c>
      <c r="D38" s="35">
        <v>-122</v>
      </c>
      <c r="E38" s="35">
        <v>0</v>
      </c>
      <c r="F38" s="35">
        <v>-29512.991710999999</v>
      </c>
      <c r="G38" s="68">
        <v>-0.45630700000000002</v>
      </c>
      <c r="H38" s="43">
        <v>-41</v>
      </c>
      <c r="I38" s="44">
        <v>-52130.856521000002</v>
      </c>
      <c r="J38" s="74">
        <v>-0.40018799999999999</v>
      </c>
      <c r="K38" s="35">
        <v>-81</v>
      </c>
      <c r="L38" s="35">
        <v>-17181.720186999999</v>
      </c>
      <c r="M38" s="68">
        <v>-0.48325400000000002</v>
      </c>
      <c r="N38" s="43">
        <v>0</v>
      </c>
      <c r="O38" s="44">
        <v>0</v>
      </c>
      <c r="P38" s="74">
        <v>0</v>
      </c>
    </row>
    <row r="39" spans="1:16" ht="15" customHeight="1" x14ac:dyDescent="0.2">
      <c r="A39" s="111"/>
      <c r="B39" s="114"/>
      <c r="C39" s="84" t="s">
        <v>53</v>
      </c>
      <c r="D39" s="44">
        <v>-79</v>
      </c>
      <c r="E39" s="44">
        <v>0</v>
      </c>
      <c r="F39" s="44">
        <v>-26646.215725999999</v>
      </c>
      <c r="G39" s="66">
        <v>-0.38490200000000002</v>
      </c>
      <c r="H39" s="43">
        <v>-22</v>
      </c>
      <c r="I39" s="44">
        <v>6332.8422810000002</v>
      </c>
      <c r="J39" s="74">
        <v>1.508E-3</v>
      </c>
      <c r="K39" s="44">
        <v>-57</v>
      </c>
      <c r="L39" s="44">
        <v>-48982.277045000003</v>
      </c>
      <c r="M39" s="66">
        <v>-0.62922100000000003</v>
      </c>
      <c r="N39" s="43">
        <v>0</v>
      </c>
      <c r="O39" s="44">
        <v>0</v>
      </c>
      <c r="P39" s="74">
        <v>0</v>
      </c>
    </row>
    <row r="40" spans="1:16" ht="15" customHeight="1" x14ac:dyDescent="0.2">
      <c r="A40" s="111"/>
      <c r="B40" s="114"/>
      <c r="C40" s="84" t="s">
        <v>54</v>
      </c>
      <c r="D40" s="44">
        <v>-95</v>
      </c>
      <c r="E40" s="44">
        <v>0</v>
      </c>
      <c r="F40" s="44">
        <v>-25106.320147999999</v>
      </c>
      <c r="G40" s="66">
        <v>-0.12909599999999999</v>
      </c>
      <c r="H40" s="43">
        <v>-30</v>
      </c>
      <c r="I40" s="44">
        <v>-58259.757150999998</v>
      </c>
      <c r="J40" s="74">
        <v>0.25714300000000001</v>
      </c>
      <c r="K40" s="44">
        <v>-65</v>
      </c>
      <c r="L40" s="44">
        <v>-5406.9360649999999</v>
      </c>
      <c r="M40" s="66">
        <v>-0.33183200000000002</v>
      </c>
      <c r="N40" s="43">
        <v>0</v>
      </c>
      <c r="O40" s="44">
        <v>0</v>
      </c>
      <c r="P40" s="74">
        <v>0</v>
      </c>
    </row>
    <row r="41" spans="1:16" ht="15" customHeight="1" x14ac:dyDescent="0.2">
      <c r="A41" s="111"/>
      <c r="B41" s="114"/>
      <c r="C41" s="84" t="s">
        <v>55</v>
      </c>
      <c r="D41" s="44">
        <v>-114</v>
      </c>
      <c r="E41" s="44">
        <v>0</v>
      </c>
      <c r="F41" s="44">
        <v>-3609.0151559999999</v>
      </c>
      <c r="G41" s="66">
        <v>-0.30942599999999998</v>
      </c>
      <c r="H41" s="43">
        <v>-51</v>
      </c>
      <c r="I41" s="44">
        <v>-20314.879267</v>
      </c>
      <c r="J41" s="74">
        <v>-0.22641500000000001</v>
      </c>
      <c r="K41" s="44">
        <v>-63</v>
      </c>
      <c r="L41" s="44">
        <v>-5653.713737</v>
      </c>
      <c r="M41" s="66">
        <v>-0.42753600000000003</v>
      </c>
      <c r="N41" s="43">
        <v>0</v>
      </c>
      <c r="O41" s="44">
        <v>0</v>
      </c>
      <c r="P41" s="74">
        <v>0</v>
      </c>
    </row>
    <row r="42" spans="1:16" s="3" customFormat="1" ht="15" customHeight="1" x14ac:dyDescent="0.2">
      <c r="A42" s="111"/>
      <c r="B42" s="114"/>
      <c r="C42" s="84" t="s">
        <v>56</v>
      </c>
      <c r="D42" s="35">
        <v>-152</v>
      </c>
      <c r="E42" s="35">
        <v>0</v>
      </c>
      <c r="F42" s="35">
        <v>-36657.655722000003</v>
      </c>
      <c r="G42" s="68">
        <v>-0.32500000000000001</v>
      </c>
      <c r="H42" s="43">
        <v>-58</v>
      </c>
      <c r="I42" s="44">
        <v>-23135.517832000001</v>
      </c>
      <c r="J42" s="74">
        <v>-0.230769</v>
      </c>
      <c r="K42" s="35">
        <v>-94</v>
      </c>
      <c r="L42" s="35">
        <v>-25557.464352999999</v>
      </c>
      <c r="M42" s="68">
        <v>-0.38947399999999999</v>
      </c>
      <c r="N42" s="43">
        <v>0</v>
      </c>
      <c r="O42" s="44">
        <v>0</v>
      </c>
      <c r="P42" s="74">
        <v>0</v>
      </c>
    </row>
    <row r="43" spans="1:16" s="3" customFormat="1" ht="15" customHeight="1" x14ac:dyDescent="0.2">
      <c r="A43" s="112"/>
      <c r="B43" s="115"/>
      <c r="C43" s="85" t="s">
        <v>9</v>
      </c>
      <c r="D43" s="46">
        <v>-904</v>
      </c>
      <c r="E43" s="46">
        <v>0</v>
      </c>
      <c r="F43" s="46">
        <v>-26603.491586</v>
      </c>
      <c r="G43" s="67">
        <v>-0.26277499999999998</v>
      </c>
      <c r="H43" s="87">
        <v>-298</v>
      </c>
      <c r="I43" s="46">
        <v>-25826.133884999999</v>
      </c>
      <c r="J43" s="75">
        <v>-0.25280200000000003</v>
      </c>
      <c r="K43" s="46">
        <v>-606</v>
      </c>
      <c r="L43" s="46">
        <v>-27549.655546999998</v>
      </c>
      <c r="M43" s="67">
        <v>-0.26941199999999998</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v>
      </c>
      <c r="E45" s="53">
        <v>1.9231000000000002E-2</v>
      </c>
      <c r="F45" s="44">
        <v>131335</v>
      </c>
      <c r="G45" s="66">
        <v>0</v>
      </c>
      <c r="H45" s="43">
        <v>0</v>
      </c>
      <c r="I45" s="44">
        <v>0</v>
      </c>
      <c r="J45" s="74">
        <v>0</v>
      </c>
      <c r="K45" s="44">
        <v>1</v>
      </c>
      <c r="L45" s="44">
        <v>131335</v>
      </c>
      <c r="M45" s="66">
        <v>0</v>
      </c>
      <c r="N45" s="43">
        <v>0</v>
      </c>
      <c r="O45" s="44">
        <v>0</v>
      </c>
      <c r="P45" s="74">
        <v>0</v>
      </c>
    </row>
    <row r="46" spans="1:16" ht="15" customHeight="1" x14ac:dyDescent="0.2">
      <c r="A46" s="111"/>
      <c r="B46" s="114"/>
      <c r="C46" s="84" t="s">
        <v>48</v>
      </c>
      <c r="D46" s="44">
        <v>20</v>
      </c>
      <c r="E46" s="53">
        <v>4.0568E-2</v>
      </c>
      <c r="F46" s="44">
        <v>169013.55</v>
      </c>
      <c r="G46" s="66">
        <v>0.2</v>
      </c>
      <c r="H46" s="43">
        <v>12</v>
      </c>
      <c r="I46" s="44">
        <v>183340.5</v>
      </c>
      <c r="J46" s="74">
        <v>0.33333299999999999</v>
      </c>
      <c r="K46" s="44">
        <v>8</v>
      </c>
      <c r="L46" s="44">
        <v>147523.125</v>
      </c>
      <c r="M46" s="66">
        <v>0</v>
      </c>
      <c r="N46" s="43">
        <v>0</v>
      </c>
      <c r="O46" s="44">
        <v>0</v>
      </c>
      <c r="P46" s="74">
        <v>0</v>
      </c>
    </row>
    <row r="47" spans="1:16" ht="15" customHeight="1" x14ac:dyDescent="0.2">
      <c r="A47" s="111"/>
      <c r="B47" s="114"/>
      <c r="C47" s="84" t="s">
        <v>49</v>
      </c>
      <c r="D47" s="44">
        <v>108</v>
      </c>
      <c r="E47" s="53">
        <v>6.9542999999999994E-2</v>
      </c>
      <c r="F47" s="44">
        <v>194978.25925900001</v>
      </c>
      <c r="G47" s="66">
        <v>0.351852</v>
      </c>
      <c r="H47" s="43">
        <v>38</v>
      </c>
      <c r="I47" s="44">
        <v>185454.026316</v>
      </c>
      <c r="J47" s="74">
        <v>0.34210499999999999</v>
      </c>
      <c r="K47" s="44">
        <v>70</v>
      </c>
      <c r="L47" s="44">
        <v>200148.55714300001</v>
      </c>
      <c r="M47" s="66">
        <v>0.35714299999999999</v>
      </c>
      <c r="N47" s="43">
        <v>0</v>
      </c>
      <c r="O47" s="44">
        <v>0</v>
      </c>
      <c r="P47" s="74">
        <v>0</v>
      </c>
    </row>
    <row r="48" spans="1:16" ht="15" customHeight="1" x14ac:dyDescent="0.2">
      <c r="A48" s="111"/>
      <c r="B48" s="114"/>
      <c r="C48" s="84" t="s">
        <v>50</v>
      </c>
      <c r="D48" s="44">
        <v>153</v>
      </c>
      <c r="E48" s="53">
        <v>6.1101999999999997E-2</v>
      </c>
      <c r="F48" s="44">
        <v>226417.581699</v>
      </c>
      <c r="G48" s="66">
        <v>0.48365999999999998</v>
      </c>
      <c r="H48" s="43">
        <v>48</v>
      </c>
      <c r="I48" s="44">
        <v>233789.8125</v>
      </c>
      <c r="J48" s="74">
        <v>0.5625</v>
      </c>
      <c r="K48" s="44">
        <v>105</v>
      </c>
      <c r="L48" s="44">
        <v>223047.41904800001</v>
      </c>
      <c r="M48" s="66">
        <v>0.44761899999999999</v>
      </c>
      <c r="N48" s="43">
        <v>0</v>
      </c>
      <c r="O48" s="44">
        <v>0</v>
      </c>
      <c r="P48" s="74">
        <v>0</v>
      </c>
    </row>
    <row r="49" spans="1:16" ht="15" customHeight="1" x14ac:dyDescent="0.2">
      <c r="A49" s="111"/>
      <c r="B49" s="114"/>
      <c r="C49" s="84" t="s">
        <v>51</v>
      </c>
      <c r="D49" s="44">
        <v>126</v>
      </c>
      <c r="E49" s="53">
        <v>5.3164999999999997E-2</v>
      </c>
      <c r="F49" s="44">
        <v>227309.92063499999</v>
      </c>
      <c r="G49" s="66">
        <v>0.53174600000000005</v>
      </c>
      <c r="H49" s="43">
        <v>38</v>
      </c>
      <c r="I49" s="44">
        <v>235909.578947</v>
      </c>
      <c r="J49" s="74">
        <v>0.65789500000000001</v>
      </c>
      <c r="K49" s="44">
        <v>88</v>
      </c>
      <c r="L49" s="44">
        <v>223596.43181800001</v>
      </c>
      <c r="M49" s="66">
        <v>0.477273</v>
      </c>
      <c r="N49" s="43">
        <v>0</v>
      </c>
      <c r="O49" s="44">
        <v>0</v>
      </c>
      <c r="P49" s="74">
        <v>0</v>
      </c>
    </row>
    <row r="50" spans="1:16" s="3" customFormat="1" ht="15" customHeight="1" x14ac:dyDescent="0.2">
      <c r="A50" s="111"/>
      <c r="B50" s="114"/>
      <c r="C50" s="84" t="s">
        <v>52</v>
      </c>
      <c r="D50" s="35">
        <v>92</v>
      </c>
      <c r="E50" s="55">
        <v>4.1440999999999999E-2</v>
      </c>
      <c r="F50" s="35">
        <v>242343.79347800001</v>
      </c>
      <c r="G50" s="68">
        <v>0.68478300000000003</v>
      </c>
      <c r="H50" s="43">
        <v>32</v>
      </c>
      <c r="I50" s="44">
        <v>238215.9375</v>
      </c>
      <c r="J50" s="74">
        <v>0.625</v>
      </c>
      <c r="K50" s="35">
        <v>60</v>
      </c>
      <c r="L50" s="35">
        <v>244545.31666700001</v>
      </c>
      <c r="M50" s="68">
        <v>0.71666700000000005</v>
      </c>
      <c r="N50" s="43">
        <v>0</v>
      </c>
      <c r="O50" s="44">
        <v>0</v>
      </c>
      <c r="P50" s="74">
        <v>0</v>
      </c>
    </row>
    <row r="51" spans="1:16" ht="15" customHeight="1" x14ac:dyDescent="0.2">
      <c r="A51" s="111"/>
      <c r="B51" s="114"/>
      <c r="C51" s="84" t="s">
        <v>53</v>
      </c>
      <c r="D51" s="44">
        <v>54</v>
      </c>
      <c r="E51" s="53">
        <v>2.7466999999999998E-2</v>
      </c>
      <c r="F51" s="44">
        <v>255223.88888899999</v>
      </c>
      <c r="G51" s="66">
        <v>0.72222200000000003</v>
      </c>
      <c r="H51" s="43">
        <v>14</v>
      </c>
      <c r="I51" s="44">
        <v>251606.571429</v>
      </c>
      <c r="J51" s="74">
        <v>0.5</v>
      </c>
      <c r="K51" s="44">
        <v>40</v>
      </c>
      <c r="L51" s="44">
        <v>256489.95</v>
      </c>
      <c r="M51" s="66">
        <v>0.8</v>
      </c>
      <c r="N51" s="43">
        <v>0</v>
      </c>
      <c r="O51" s="44">
        <v>0</v>
      </c>
      <c r="P51" s="74">
        <v>0</v>
      </c>
    </row>
    <row r="52" spans="1:16" ht="15" customHeight="1" x14ac:dyDescent="0.2">
      <c r="A52" s="111"/>
      <c r="B52" s="114"/>
      <c r="C52" s="84" t="s">
        <v>54</v>
      </c>
      <c r="D52" s="44">
        <v>21</v>
      </c>
      <c r="E52" s="53">
        <v>1.4237E-2</v>
      </c>
      <c r="F52" s="44">
        <v>208539.857143</v>
      </c>
      <c r="G52" s="66">
        <v>0.14285700000000001</v>
      </c>
      <c r="H52" s="43">
        <v>5</v>
      </c>
      <c r="I52" s="44">
        <v>198220.79999999999</v>
      </c>
      <c r="J52" s="74">
        <v>0</v>
      </c>
      <c r="K52" s="44">
        <v>16</v>
      </c>
      <c r="L52" s="44">
        <v>211764.5625</v>
      </c>
      <c r="M52" s="66">
        <v>0.1875</v>
      </c>
      <c r="N52" s="43">
        <v>0</v>
      </c>
      <c r="O52" s="44">
        <v>0</v>
      </c>
      <c r="P52" s="74">
        <v>0</v>
      </c>
    </row>
    <row r="53" spans="1:16" ht="15" customHeight="1" x14ac:dyDescent="0.2">
      <c r="A53" s="111"/>
      <c r="B53" s="114"/>
      <c r="C53" s="84" t="s">
        <v>55</v>
      </c>
      <c r="D53" s="44">
        <v>13</v>
      </c>
      <c r="E53" s="53">
        <v>1.0244E-2</v>
      </c>
      <c r="F53" s="44">
        <v>251180.153846</v>
      </c>
      <c r="G53" s="66">
        <v>0.30769200000000002</v>
      </c>
      <c r="H53" s="43">
        <v>4</v>
      </c>
      <c r="I53" s="44">
        <v>266446.75</v>
      </c>
      <c r="J53" s="74">
        <v>0</v>
      </c>
      <c r="K53" s="44">
        <v>9</v>
      </c>
      <c r="L53" s="44">
        <v>244395</v>
      </c>
      <c r="M53" s="66">
        <v>0.44444400000000001</v>
      </c>
      <c r="N53" s="43">
        <v>0</v>
      </c>
      <c r="O53" s="44">
        <v>0</v>
      </c>
      <c r="P53" s="74">
        <v>0</v>
      </c>
    </row>
    <row r="54" spans="1:16" s="3" customFormat="1" ht="15" customHeight="1" x14ac:dyDescent="0.2">
      <c r="A54" s="111"/>
      <c r="B54" s="114"/>
      <c r="C54" s="84" t="s">
        <v>56</v>
      </c>
      <c r="D54" s="35">
        <v>0</v>
      </c>
      <c r="E54" s="55">
        <v>0</v>
      </c>
      <c r="F54" s="35">
        <v>0</v>
      </c>
      <c r="G54" s="68">
        <v>0</v>
      </c>
      <c r="H54" s="43">
        <v>0</v>
      </c>
      <c r="I54" s="44">
        <v>0</v>
      </c>
      <c r="J54" s="74">
        <v>0</v>
      </c>
      <c r="K54" s="35">
        <v>0</v>
      </c>
      <c r="L54" s="35">
        <v>0</v>
      </c>
      <c r="M54" s="68">
        <v>0</v>
      </c>
      <c r="N54" s="43">
        <v>0</v>
      </c>
      <c r="O54" s="44">
        <v>0</v>
      </c>
      <c r="P54" s="74">
        <v>0</v>
      </c>
    </row>
    <row r="55" spans="1:16" s="3" customFormat="1" ht="15" customHeight="1" x14ac:dyDescent="0.2">
      <c r="A55" s="112"/>
      <c r="B55" s="115"/>
      <c r="C55" s="85" t="s">
        <v>9</v>
      </c>
      <c r="D55" s="46">
        <v>588</v>
      </c>
      <c r="E55" s="54">
        <v>3.5772999999999999E-2</v>
      </c>
      <c r="F55" s="46">
        <v>223766.319728</v>
      </c>
      <c r="G55" s="67">
        <v>0.49659900000000001</v>
      </c>
      <c r="H55" s="87">
        <v>191</v>
      </c>
      <c r="I55" s="46">
        <v>223225.69109899999</v>
      </c>
      <c r="J55" s="75">
        <v>0.50261800000000001</v>
      </c>
      <c r="K55" s="46">
        <v>397</v>
      </c>
      <c r="L55" s="46">
        <v>224026.42065499999</v>
      </c>
      <c r="M55" s="67">
        <v>0.493703</v>
      </c>
      <c r="N55" s="87">
        <v>0</v>
      </c>
      <c r="O55" s="46">
        <v>0</v>
      </c>
      <c r="P55" s="75">
        <v>0</v>
      </c>
    </row>
    <row r="56" spans="1:16" ht="15" customHeight="1" x14ac:dyDescent="0.2">
      <c r="A56" s="110">
        <v>5</v>
      </c>
      <c r="B56" s="113" t="s">
        <v>60</v>
      </c>
      <c r="C56" s="84" t="s">
        <v>46</v>
      </c>
      <c r="D56" s="44">
        <v>24</v>
      </c>
      <c r="E56" s="53">
        <v>1</v>
      </c>
      <c r="F56" s="44">
        <v>75597.875</v>
      </c>
      <c r="G56" s="66">
        <v>0.20833299999999999</v>
      </c>
      <c r="H56" s="43">
        <v>12</v>
      </c>
      <c r="I56" s="44">
        <v>47402.583333000002</v>
      </c>
      <c r="J56" s="74">
        <v>8.3333000000000004E-2</v>
      </c>
      <c r="K56" s="44">
        <v>12</v>
      </c>
      <c r="L56" s="44">
        <v>103793.166667</v>
      </c>
      <c r="M56" s="66">
        <v>0.33333299999999999</v>
      </c>
      <c r="N56" s="43">
        <v>0</v>
      </c>
      <c r="O56" s="44">
        <v>0</v>
      </c>
      <c r="P56" s="74">
        <v>0</v>
      </c>
    </row>
    <row r="57" spans="1:16" ht="15" customHeight="1" x14ac:dyDescent="0.2">
      <c r="A57" s="111"/>
      <c r="B57" s="114"/>
      <c r="C57" s="84" t="s">
        <v>47</v>
      </c>
      <c r="D57" s="44">
        <v>52</v>
      </c>
      <c r="E57" s="53">
        <v>1</v>
      </c>
      <c r="F57" s="44">
        <v>112419.384615</v>
      </c>
      <c r="G57" s="66">
        <v>3.8462000000000003E-2</v>
      </c>
      <c r="H57" s="43">
        <v>20</v>
      </c>
      <c r="I57" s="44">
        <v>102951.3</v>
      </c>
      <c r="J57" s="74">
        <v>0.05</v>
      </c>
      <c r="K57" s="44">
        <v>32</v>
      </c>
      <c r="L57" s="44">
        <v>118336.9375</v>
      </c>
      <c r="M57" s="66">
        <v>3.125E-2</v>
      </c>
      <c r="N57" s="43">
        <v>0</v>
      </c>
      <c r="O57" s="44">
        <v>0</v>
      </c>
      <c r="P57" s="74">
        <v>0</v>
      </c>
    </row>
    <row r="58" spans="1:16" ht="15" customHeight="1" x14ac:dyDescent="0.2">
      <c r="A58" s="111"/>
      <c r="B58" s="114"/>
      <c r="C58" s="84" t="s">
        <v>48</v>
      </c>
      <c r="D58" s="44">
        <v>493</v>
      </c>
      <c r="E58" s="53">
        <v>1</v>
      </c>
      <c r="F58" s="44">
        <v>162766.67139999999</v>
      </c>
      <c r="G58" s="66">
        <v>7.5051000000000007E-2</v>
      </c>
      <c r="H58" s="43">
        <v>215</v>
      </c>
      <c r="I58" s="44">
        <v>173354.44185999999</v>
      </c>
      <c r="J58" s="74">
        <v>8.3721000000000004E-2</v>
      </c>
      <c r="K58" s="44">
        <v>278</v>
      </c>
      <c r="L58" s="44">
        <v>154578.28777</v>
      </c>
      <c r="M58" s="66">
        <v>6.8345000000000003E-2</v>
      </c>
      <c r="N58" s="43">
        <v>0</v>
      </c>
      <c r="O58" s="44">
        <v>0</v>
      </c>
      <c r="P58" s="74">
        <v>0</v>
      </c>
    </row>
    <row r="59" spans="1:16" ht="15" customHeight="1" x14ac:dyDescent="0.2">
      <c r="A59" s="111"/>
      <c r="B59" s="114"/>
      <c r="C59" s="84" t="s">
        <v>49</v>
      </c>
      <c r="D59" s="44">
        <v>1553</v>
      </c>
      <c r="E59" s="53">
        <v>1</v>
      </c>
      <c r="F59" s="44">
        <v>187755.824211</v>
      </c>
      <c r="G59" s="66">
        <v>0.19961400000000001</v>
      </c>
      <c r="H59" s="43">
        <v>617</v>
      </c>
      <c r="I59" s="44">
        <v>195992.823339</v>
      </c>
      <c r="J59" s="74">
        <v>0.25283600000000001</v>
      </c>
      <c r="K59" s="44">
        <v>936</v>
      </c>
      <c r="L59" s="44">
        <v>182326.09294900001</v>
      </c>
      <c r="M59" s="66">
        <v>0.16453000000000001</v>
      </c>
      <c r="N59" s="43">
        <v>0</v>
      </c>
      <c r="O59" s="44">
        <v>0</v>
      </c>
      <c r="P59" s="74">
        <v>0</v>
      </c>
    </row>
    <row r="60" spans="1:16" ht="15" customHeight="1" x14ac:dyDescent="0.2">
      <c r="A60" s="111"/>
      <c r="B60" s="114"/>
      <c r="C60" s="84" t="s">
        <v>50</v>
      </c>
      <c r="D60" s="44">
        <v>2504</v>
      </c>
      <c r="E60" s="53">
        <v>1</v>
      </c>
      <c r="F60" s="44">
        <v>214789.20047899999</v>
      </c>
      <c r="G60" s="66">
        <v>0.391374</v>
      </c>
      <c r="H60" s="43">
        <v>940</v>
      </c>
      <c r="I60" s="44">
        <v>230414.22978699999</v>
      </c>
      <c r="J60" s="74">
        <v>0.50957399999999997</v>
      </c>
      <c r="K60" s="44">
        <v>1564</v>
      </c>
      <c r="L60" s="44">
        <v>205398.19821</v>
      </c>
      <c r="M60" s="66">
        <v>0.32033200000000001</v>
      </c>
      <c r="N60" s="43">
        <v>0</v>
      </c>
      <c r="O60" s="44">
        <v>0</v>
      </c>
      <c r="P60" s="74">
        <v>0</v>
      </c>
    </row>
    <row r="61" spans="1:16" ht="15" customHeight="1" x14ac:dyDescent="0.2">
      <c r="A61" s="111"/>
      <c r="B61" s="114"/>
      <c r="C61" s="84" t="s">
        <v>51</v>
      </c>
      <c r="D61" s="44">
        <v>2370</v>
      </c>
      <c r="E61" s="53">
        <v>1</v>
      </c>
      <c r="F61" s="44">
        <v>244983.28565400001</v>
      </c>
      <c r="G61" s="66">
        <v>0.65400800000000003</v>
      </c>
      <c r="H61" s="43">
        <v>931</v>
      </c>
      <c r="I61" s="44">
        <v>253358.91836700001</v>
      </c>
      <c r="J61" s="74">
        <v>0.69602600000000003</v>
      </c>
      <c r="K61" s="44">
        <v>1439</v>
      </c>
      <c r="L61" s="44">
        <v>239564.443363</v>
      </c>
      <c r="M61" s="66">
        <v>0.62682400000000005</v>
      </c>
      <c r="N61" s="43">
        <v>0</v>
      </c>
      <c r="O61" s="44">
        <v>0</v>
      </c>
      <c r="P61" s="74">
        <v>0</v>
      </c>
    </row>
    <row r="62" spans="1:16" s="3" customFormat="1" ht="15" customHeight="1" x14ac:dyDescent="0.2">
      <c r="A62" s="111"/>
      <c r="B62" s="114"/>
      <c r="C62" s="84" t="s">
        <v>52</v>
      </c>
      <c r="D62" s="35">
        <v>2220</v>
      </c>
      <c r="E62" s="55">
        <v>1</v>
      </c>
      <c r="F62" s="35">
        <v>255018.545946</v>
      </c>
      <c r="G62" s="68">
        <v>0.78423399999999999</v>
      </c>
      <c r="H62" s="43">
        <v>873</v>
      </c>
      <c r="I62" s="44">
        <v>247298.50286400001</v>
      </c>
      <c r="J62" s="74">
        <v>0.65750299999999995</v>
      </c>
      <c r="K62" s="35">
        <v>1347</v>
      </c>
      <c r="L62" s="35">
        <v>260021.95916900001</v>
      </c>
      <c r="M62" s="68">
        <v>0.86636999999999997</v>
      </c>
      <c r="N62" s="43">
        <v>0</v>
      </c>
      <c r="O62" s="44">
        <v>0</v>
      </c>
      <c r="P62" s="74">
        <v>0</v>
      </c>
    </row>
    <row r="63" spans="1:16" ht="15" customHeight="1" x14ac:dyDescent="0.2">
      <c r="A63" s="111"/>
      <c r="B63" s="114"/>
      <c r="C63" s="84" t="s">
        <v>53</v>
      </c>
      <c r="D63" s="44">
        <v>1966</v>
      </c>
      <c r="E63" s="53">
        <v>1</v>
      </c>
      <c r="F63" s="44">
        <v>262850.38911500003</v>
      </c>
      <c r="G63" s="66">
        <v>0.83570699999999998</v>
      </c>
      <c r="H63" s="43">
        <v>788</v>
      </c>
      <c r="I63" s="44">
        <v>249935.015228</v>
      </c>
      <c r="J63" s="74">
        <v>0.65355300000000005</v>
      </c>
      <c r="K63" s="44">
        <v>1178</v>
      </c>
      <c r="L63" s="44">
        <v>271489.87521199998</v>
      </c>
      <c r="M63" s="66">
        <v>0.95755500000000005</v>
      </c>
      <c r="N63" s="43">
        <v>0</v>
      </c>
      <c r="O63" s="44">
        <v>0</v>
      </c>
      <c r="P63" s="74">
        <v>0</v>
      </c>
    </row>
    <row r="64" spans="1:16" ht="15" customHeight="1" x14ac:dyDescent="0.2">
      <c r="A64" s="111"/>
      <c r="B64" s="114"/>
      <c r="C64" s="84" t="s">
        <v>54</v>
      </c>
      <c r="D64" s="44">
        <v>1475</v>
      </c>
      <c r="E64" s="53">
        <v>1</v>
      </c>
      <c r="F64" s="44">
        <v>259530.055593</v>
      </c>
      <c r="G64" s="66">
        <v>0.72542399999999996</v>
      </c>
      <c r="H64" s="43">
        <v>598</v>
      </c>
      <c r="I64" s="44">
        <v>239515.93311000001</v>
      </c>
      <c r="J64" s="74">
        <v>0.459866</v>
      </c>
      <c r="K64" s="44">
        <v>877</v>
      </c>
      <c r="L64" s="44">
        <v>273177.08551900001</v>
      </c>
      <c r="M64" s="66">
        <v>0.90649900000000005</v>
      </c>
      <c r="N64" s="43">
        <v>0</v>
      </c>
      <c r="O64" s="44">
        <v>0</v>
      </c>
      <c r="P64" s="74">
        <v>0</v>
      </c>
    </row>
    <row r="65" spans="1:16" ht="15" customHeight="1" x14ac:dyDescent="0.2">
      <c r="A65" s="111"/>
      <c r="B65" s="114"/>
      <c r="C65" s="84" t="s">
        <v>55</v>
      </c>
      <c r="D65" s="44">
        <v>1269</v>
      </c>
      <c r="E65" s="53">
        <v>1</v>
      </c>
      <c r="F65" s="44">
        <v>260819.949567</v>
      </c>
      <c r="G65" s="66">
        <v>0.59338100000000005</v>
      </c>
      <c r="H65" s="43">
        <v>500</v>
      </c>
      <c r="I65" s="44">
        <v>237529.22</v>
      </c>
      <c r="J65" s="74">
        <v>0.31</v>
      </c>
      <c r="K65" s="44">
        <v>769</v>
      </c>
      <c r="L65" s="44">
        <v>275963.46684000001</v>
      </c>
      <c r="M65" s="66">
        <v>0.77763300000000002</v>
      </c>
      <c r="N65" s="43">
        <v>0</v>
      </c>
      <c r="O65" s="44">
        <v>0</v>
      </c>
      <c r="P65" s="74">
        <v>0</v>
      </c>
    </row>
    <row r="66" spans="1:16" s="3" customFormat="1" ht="15" customHeight="1" x14ac:dyDescent="0.2">
      <c r="A66" s="111"/>
      <c r="B66" s="114"/>
      <c r="C66" s="84" t="s">
        <v>56</v>
      </c>
      <c r="D66" s="35">
        <v>2511</v>
      </c>
      <c r="E66" s="55">
        <v>1</v>
      </c>
      <c r="F66" s="35">
        <v>251027.93508600001</v>
      </c>
      <c r="G66" s="68">
        <v>0.29589799999999999</v>
      </c>
      <c r="H66" s="43">
        <v>1071</v>
      </c>
      <c r="I66" s="44">
        <v>212355.57236200001</v>
      </c>
      <c r="J66" s="74">
        <v>8.8702000000000003E-2</v>
      </c>
      <c r="K66" s="35">
        <v>1440</v>
      </c>
      <c r="L66" s="35">
        <v>279790.50486099999</v>
      </c>
      <c r="M66" s="68">
        <v>0.45</v>
      </c>
      <c r="N66" s="43">
        <v>0</v>
      </c>
      <c r="O66" s="44">
        <v>0</v>
      </c>
      <c r="P66" s="74">
        <v>0</v>
      </c>
    </row>
    <row r="67" spans="1:16" s="3" customFormat="1" ht="15" customHeight="1" x14ac:dyDescent="0.2">
      <c r="A67" s="112"/>
      <c r="B67" s="115"/>
      <c r="C67" s="85" t="s">
        <v>9</v>
      </c>
      <c r="D67" s="46">
        <v>16437</v>
      </c>
      <c r="E67" s="54">
        <v>1</v>
      </c>
      <c r="F67" s="46">
        <v>238787.795583</v>
      </c>
      <c r="G67" s="67">
        <v>0.53744599999999998</v>
      </c>
      <c r="H67" s="87">
        <v>6565</v>
      </c>
      <c r="I67" s="46">
        <v>230854.76070099999</v>
      </c>
      <c r="J67" s="75">
        <v>0.444326</v>
      </c>
      <c r="K67" s="46">
        <v>9872</v>
      </c>
      <c r="L67" s="46">
        <v>244063.36021099999</v>
      </c>
      <c r="M67" s="67">
        <v>0.59937200000000002</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220" priority="30" operator="notEqual">
      <formula>H8+K8+N8</formula>
    </cfRule>
  </conditionalFormatting>
  <conditionalFormatting sqref="D20:D30">
    <cfRule type="cellIs" dxfId="219" priority="29" operator="notEqual">
      <formula>H20+K20+N20</formula>
    </cfRule>
  </conditionalFormatting>
  <conditionalFormatting sqref="D32:D42">
    <cfRule type="cellIs" dxfId="218" priority="28" operator="notEqual">
      <formula>H32+K32+N32</formula>
    </cfRule>
  </conditionalFormatting>
  <conditionalFormatting sqref="D44:D54">
    <cfRule type="cellIs" dxfId="217" priority="27" operator="notEqual">
      <formula>H44+K44+N44</formula>
    </cfRule>
  </conditionalFormatting>
  <conditionalFormatting sqref="D56:D66">
    <cfRule type="cellIs" dxfId="216" priority="26" operator="notEqual">
      <formula>H56+K56+N56</formula>
    </cfRule>
  </conditionalFormatting>
  <conditionalFormatting sqref="D19">
    <cfRule type="cellIs" dxfId="215" priority="25" operator="notEqual">
      <formula>SUM(D8:D18)</formula>
    </cfRule>
  </conditionalFormatting>
  <conditionalFormatting sqref="D31">
    <cfRule type="cellIs" dxfId="214" priority="24" operator="notEqual">
      <formula>H31+K31+N31</formula>
    </cfRule>
  </conditionalFormatting>
  <conditionalFormatting sqref="D31">
    <cfRule type="cellIs" dxfId="213" priority="23" operator="notEqual">
      <formula>SUM(D20:D30)</formula>
    </cfRule>
  </conditionalFormatting>
  <conditionalFormatting sqref="D43">
    <cfRule type="cellIs" dxfId="212" priority="22" operator="notEqual">
      <formula>H43+K43+N43</formula>
    </cfRule>
  </conditionalFormatting>
  <conditionalFormatting sqref="D43">
    <cfRule type="cellIs" dxfId="211" priority="21" operator="notEqual">
      <formula>SUM(D32:D42)</formula>
    </cfRule>
  </conditionalFormatting>
  <conditionalFormatting sqref="D55">
    <cfRule type="cellIs" dxfId="210" priority="20" operator="notEqual">
      <formula>H55+K55+N55</formula>
    </cfRule>
  </conditionalFormatting>
  <conditionalFormatting sqref="D55">
    <cfRule type="cellIs" dxfId="209" priority="19" operator="notEqual">
      <formula>SUM(D44:D54)</formula>
    </cfRule>
  </conditionalFormatting>
  <conditionalFormatting sqref="D67">
    <cfRule type="cellIs" dxfId="208" priority="18" operator="notEqual">
      <formula>H67+K67+N67</formula>
    </cfRule>
  </conditionalFormatting>
  <conditionalFormatting sqref="D67">
    <cfRule type="cellIs" dxfId="207" priority="17" operator="notEqual">
      <formula>SUM(D56:D66)</formula>
    </cfRule>
  </conditionalFormatting>
  <conditionalFormatting sqref="H19">
    <cfRule type="cellIs" dxfId="206" priority="16" operator="notEqual">
      <formula>SUM(H8:H18)</formula>
    </cfRule>
  </conditionalFormatting>
  <conditionalFormatting sqref="K19">
    <cfRule type="cellIs" dxfId="205" priority="15" operator="notEqual">
      <formula>SUM(K8:K18)</formula>
    </cfRule>
  </conditionalFormatting>
  <conditionalFormatting sqref="N19">
    <cfRule type="cellIs" dxfId="204" priority="14" operator="notEqual">
      <formula>SUM(N8:N18)</formula>
    </cfRule>
  </conditionalFormatting>
  <conditionalFormatting sqref="H31">
    <cfRule type="cellIs" dxfId="203" priority="13" operator="notEqual">
      <formula>SUM(H20:H30)</formula>
    </cfRule>
  </conditionalFormatting>
  <conditionalFormatting sqref="K31">
    <cfRule type="cellIs" dxfId="202" priority="12" operator="notEqual">
      <formula>SUM(K20:K30)</formula>
    </cfRule>
  </conditionalFormatting>
  <conditionalFormatting sqref="N31">
    <cfRule type="cellIs" dxfId="201" priority="11" operator="notEqual">
      <formula>SUM(N20:N30)</formula>
    </cfRule>
  </conditionalFormatting>
  <conditionalFormatting sqref="H43">
    <cfRule type="cellIs" dxfId="200" priority="10" operator="notEqual">
      <formula>SUM(H32:H42)</formula>
    </cfRule>
  </conditionalFormatting>
  <conditionalFormatting sqref="K43">
    <cfRule type="cellIs" dxfId="199" priority="9" operator="notEqual">
      <formula>SUM(K32:K42)</formula>
    </cfRule>
  </conditionalFormatting>
  <conditionalFormatting sqref="N43">
    <cfRule type="cellIs" dxfId="198" priority="8" operator="notEqual">
      <formula>SUM(N32:N42)</formula>
    </cfRule>
  </conditionalFormatting>
  <conditionalFormatting sqref="H55">
    <cfRule type="cellIs" dxfId="197" priority="7" operator="notEqual">
      <formula>SUM(H44:H54)</formula>
    </cfRule>
  </conditionalFormatting>
  <conditionalFormatting sqref="K55">
    <cfRule type="cellIs" dxfId="196" priority="6" operator="notEqual">
      <formula>SUM(K44:K54)</formula>
    </cfRule>
  </conditionalFormatting>
  <conditionalFormatting sqref="N55">
    <cfRule type="cellIs" dxfId="195" priority="5" operator="notEqual">
      <formula>SUM(N44:N54)</formula>
    </cfRule>
  </conditionalFormatting>
  <conditionalFormatting sqref="H67">
    <cfRule type="cellIs" dxfId="194" priority="4" operator="notEqual">
      <formula>SUM(H56:H66)</formula>
    </cfRule>
  </conditionalFormatting>
  <conditionalFormatting sqref="K67">
    <cfRule type="cellIs" dxfId="193" priority="3" operator="notEqual">
      <formula>SUM(K56:K66)</formula>
    </cfRule>
  </conditionalFormatting>
  <conditionalFormatting sqref="N67">
    <cfRule type="cellIs" dxfId="192" priority="2" operator="notEqual">
      <formula>SUM(N56:N66)</formula>
    </cfRule>
  </conditionalFormatting>
  <conditionalFormatting sqref="D32:D43">
    <cfRule type="cellIs" dxfId="19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73</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8</v>
      </c>
      <c r="E8" s="53">
        <v>0.205128</v>
      </c>
      <c r="F8" s="44">
        <v>85985.493881999995</v>
      </c>
      <c r="G8" s="66">
        <v>0.125</v>
      </c>
      <c r="H8" s="43">
        <v>3</v>
      </c>
      <c r="I8" s="44">
        <v>95620.269780999995</v>
      </c>
      <c r="J8" s="74">
        <v>0.33333299999999999</v>
      </c>
      <c r="K8" s="44">
        <v>5</v>
      </c>
      <c r="L8" s="44">
        <v>80204.628343000004</v>
      </c>
      <c r="M8" s="66">
        <v>0</v>
      </c>
      <c r="N8" s="43">
        <v>0</v>
      </c>
      <c r="O8" s="44">
        <v>0</v>
      </c>
      <c r="P8" s="74">
        <v>0</v>
      </c>
    </row>
    <row r="9" spans="1:16" ht="15" customHeight="1" x14ac:dyDescent="0.2">
      <c r="A9" s="111"/>
      <c r="B9" s="114"/>
      <c r="C9" s="84" t="s">
        <v>47</v>
      </c>
      <c r="D9" s="44">
        <v>36</v>
      </c>
      <c r="E9" s="53">
        <v>0.15126100000000001</v>
      </c>
      <c r="F9" s="44">
        <v>119477.37122299999</v>
      </c>
      <c r="G9" s="66">
        <v>0</v>
      </c>
      <c r="H9" s="43">
        <v>7</v>
      </c>
      <c r="I9" s="44">
        <v>131964.29838399999</v>
      </c>
      <c r="J9" s="74">
        <v>0</v>
      </c>
      <c r="K9" s="44">
        <v>29</v>
      </c>
      <c r="L9" s="44">
        <v>116463.285357</v>
      </c>
      <c r="M9" s="66">
        <v>0</v>
      </c>
      <c r="N9" s="43">
        <v>0</v>
      </c>
      <c r="O9" s="44">
        <v>0</v>
      </c>
      <c r="P9" s="74">
        <v>0</v>
      </c>
    </row>
    <row r="10" spans="1:16" ht="15" customHeight="1" x14ac:dyDescent="0.2">
      <c r="A10" s="111"/>
      <c r="B10" s="114"/>
      <c r="C10" s="84" t="s">
        <v>48</v>
      </c>
      <c r="D10" s="44">
        <v>272</v>
      </c>
      <c r="E10" s="53">
        <v>0.14855299999999999</v>
      </c>
      <c r="F10" s="44">
        <v>144051.24773</v>
      </c>
      <c r="G10" s="66">
        <v>0.117647</v>
      </c>
      <c r="H10" s="43">
        <v>96</v>
      </c>
      <c r="I10" s="44">
        <v>147646.99669999999</v>
      </c>
      <c r="J10" s="74">
        <v>0.15625</v>
      </c>
      <c r="K10" s="44">
        <v>176</v>
      </c>
      <c r="L10" s="44">
        <v>142089.93010900001</v>
      </c>
      <c r="M10" s="66">
        <v>9.6590999999999996E-2</v>
      </c>
      <c r="N10" s="43">
        <v>0</v>
      </c>
      <c r="O10" s="44">
        <v>0</v>
      </c>
      <c r="P10" s="74">
        <v>0</v>
      </c>
    </row>
    <row r="11" spans="1:16" ht="15" customHeight="1" x14ac:dyDescent="0.2">
      <c r="A11" s="111"/>
      <c r="B11" s="114"/>
      <c r="C11" s="84" t="s">
        <v>49</v>
      </c>
      <c r="D11" s="44">
        <v>743</v>
      </c>
      <c r="E11" s="53">
        <v>0.14160500000000001</v>
      </c>
      <c r="F11" s="44">
        <v>165451.68217300001</v>
      </c>
      <c r="G11" s="66">
        <v>0.263795</v>
      </c>
      <c r="H11" s="43">
        <v>288</v>
      </c>
      <c r="I11" s="44">
        <v>183991.48540000001</v>
      </c>
      <c r="J11" s="74">
        <v>0.43055599999999999</v>
      </c>
      <c r="K11" s="44">
        <v>455</v>
      </c>
      <c r="L11" s="44">
        <v>153716.59793300001</v>
      </c>
      <c r="M11" s="66">
        <v>0.15824199999999999</v>
      </c>
      <c r="N11" s="43">
        <v>0</v>
      </c>
      <c r="O11" s="44">
        <v>0</v>
      </c>
      <c r="P11" s="74">
        <v>0</v>
      </c>
    </row>
    <row r="12" spans="1:16" ht="15" customHeight="1" x14ac:dyDescent="0.2">
      <c r="A12" s="111"/>
      <c r="B12" s="114"/>
      <c r="C12" s="84" t="s">
        <v>50</v>
      </c>
      <c r="D12" s="44">
        <v>836</v>
      </c>
      <c r="E12" s="53">
        <v>0.10200099999999999</v>
      </c>
      <c r="F12" s="44">
        <v>188303.59035000001</v>
      </c>
      <c r="G12" s="66">
        <v>0.42224899999999999</v>
      </c>
      <c r="H12" s="43">
        <v>305</v>
      </c>
      <c r="I12" s="44">
        <v>206920.444193</v>
      </c>
      <c r="J12" s="74">
        <v>0.61639299999999997</v>
      </c>
      <c r="K12" s="44">
        <v>531</v>
      </c>
      <c r="L12" s="44">
        <v>177610.29388700001</v>
      </c>
      <c r="M12" s="66">
        <v>0.31073400000000001</v>
      </c>
      <c r="N12" s="43">
        <v>0</v>
      </c>
      <c r="O12" s="44">
        <v>0</v>
      </c>
      <c r="P12" s="74">
        <v>0</v>
      </c>
    </row>
    <row r="13" spans="1:16" ht="15" customHeight="1" x14ac:dyDescent="0.2">
      <c r="A13" s="111"/>
      <c r="B13" s="114"/>
      <c r="C13" s="84" t="s">
        <v>51</v>
      </c>
      <c r="D13" s="44">
        <v>695</v>
      </c>
      <c r="E13" s="53">
        <v>9.0365000000000001E-2</v>
      </c>
      <c r="F13" s="44">
        <v>208203.53511699999</v>
      </c>
      <c r="G13" s="66">
        <v>0.58704999999999996</v>
      </c>
      <c r="H13" s="43">
        <v>233</v>
      </c>
      <c r="I13" s="44">
        <v>225651.81247199999</v>
      </c>
      <c r="J13" s="74">
        <v>0.72961399999999998</v>
      </c>
      <c r="K13" s="44">
        <v>462</v>
      </c>
      <c r="L13" s="44">
        <v>199403.86277099999</v>
      </c>
      <c r="M13" s="66">
        <v>0.51515200000000005</v>
      </c>
      <c r="N13" s="43">
        <v>0</v>
      </c>
      <c r="O13" s="44">
        <v>0</v>
      </c>
      <c r="P13" s="74">
        <v>0</v>
      </c>
    </row>
    <row r="14" spans="1:16" s="3" customFormat="1" ht="15" customHeight="1" x14ac:dyDescent="0.2">
      <c r="A14" s="111"/>
      <c r="B14" s="114"/>
      <c r="C14" s="84" t="s">
        <v>52</v>
      </c>
      <c r="D14" s="35">
        <v>496</v>
      </c>
      <c r="E14" s="55">
        <v>7.3069999999999996E-2</v>
      </c>
      <c r="F14" s="35">
        <v>223376.90051899999</v>
      </c>
      <c r="G14" s="68">
        <v>0.81451600000000002</v>
      </c>
      <c r="H14" s="43">
        <v>170</v>
      </c>
      <c r="I14" s="44">
        <v>219250.734084</v>
      </c>
      <c r="J14" s="74">
        <v>0.74117599999999995</v>
      </c>
      <c r="K14" s="35">
        <v>326</v>
      </c>
      <c r="L14" s="35">
        <v>225528.582402</v>
      </c>
      <c r="M14" s="68">
        <v>0.85276099999999999</v>
      </c>
      <c r="N14" s="43">
        <v>0</v>
      </c>
      <c r="O14" s="44">
        <v>0</v>
      </c>
      <c r="P14" s="74">
        <v>0</v>
      </c>
    </row>
    <row r="15" spans="1:16" ht="15" customHeight="1" x14ac:dyDescent="0.2">
      <c r="A15" s="111"/>
      <c r="B15" s="114"/>
      <c r="C15" s="84" t="s">
        <v>53</v>
      </c>
      <c r="D15" s="44">
        <v>459</v>
      </c>
      <c r="E15" s="53">
        <v>7.7664999999999998E-2</v>
      </c>
      <c r="F15" s="44">
        <v>218919.12974400001</v>
      </c>
      <c r="G15" s="66">
        <v>0.63616600000000001</v>
      </c>
      <c r="H15" s="43">
        <v>150</v>
      </c>
      <c r="I15" s="44">
        <v>213389.327907</v>
      </c>
      <c r="J15" s="74">
        <v>0.54</v>
      </c>
      <c r="K15" s="44">
        <v>309</v>
      </c>
      <c r="L15" s="44">
        <v>221603.499568</v>
      </c>
      <c r="M15" s="66">
        <v>0.68284800000000001</v>
      </c>
      <c r="N15" s="43">
        <v>0</v>
      </c>
      <c r="O15" s="44">
        <v>0</v>
      </c>
      <c r="P15" s="74">
        <v>0</v>
      </c>
    </row>
    <row r="16" spans="1:16" ht="15" customHeight="1" x14ac:dyDescent="0.2">
      <c r="A16" s="111"/>
      <c r="B16" s="114"/>
      <c r="C16" s="84" t="s">
        <v>54</v>
      </c>
      <c r="D16" s="44">
        <v>269</v>
      </c>
      <c r="E16" s="53">
        <v>6.0694999999999999E-2</v>
      </c>
      <c r="F16" s="44">
        <v>209411.56479599999</v>
      </c>
      <c r="G16" s="66">
        <v>0.45353199999999999</v>
      </c>
      <c r="H16" s="43">
        <v>86</v>
      </c>
      <c r="I16" s="44">
        <v>196175.777179</v>
      </c>
      <c r="J16" s="74">
        <v>0.30232599999999998</v>
      </c>
      <c r="K16" s="44">
        <v>183</v>
      </c>
      <c r="L16" s="44">
        <v>215631.66170900001</v>
      </c>
      <c r="M16" s="66">
        <v>0.52459</v>
      </c>
      <c r="N16" s="43">
        <v>0</v>
      </c>
      <c r="O16" s="44">
        <v>0</v>
      </c>
      <c r="P16" s="74">
        <v>0</v>
      </c>
    </row>
    <row r="17" spans="1:16" ht="15" customHeight="1" x14ac:dyDescent="0.2">
      <c r="A17" s="111"/>
      <c r="B17" s="114"/>
      <c r="C17" s="84" t="s">
        <v>55</v>
      </c>
      <c r="D17" s="44">
        <v>292</v>
      </c>
      <c r="E17" s="53">
        <v>8.2906999999999995E-2</v>
      </c>
      <c r="F17" s="44">
        <v>216420.86149000001</v>
      </c>
      <c r="G17" s="66">
        <v>0.33561600000000003</v>
      </c>
      <c r="H17" s="43">
        <v>133</v>
      </c>
      <c r="I17" s="44">
        <v>211607.10455399999</v>
      </c>
      <c r="J17" s="74">
        <v>0.172932</v>
      </c>
      <c r="K17" s="44">
        <v>159</v>
      </c>
      <c r="L17" s="44">
        <v>220447.46320299999</v>
      </c>
      <c r="M17" s="66">
        <v>0.47169800000000001</v>
      </c>
      <c r="N17" s="43">
        <v>0</v>
      </c>
      <c r="O17" s="44">
        <v>0</v>
      </c>
      <c r="P17" s="74">
        <v>0</v>
      </c>
    </row>
    <row r="18" spans="1:16" s="3" customFormat="1" ht="15" customHeight="1" x14ac:dyDescent="0.2">
      <c r="A18" s="111"/>
      <c r="B18" s="114"/>
      <c r="C18" s="84" t="s">
        <v>56</v>
      </c>
      <c r="D18" s="35">
        <v>374</v>
      </c>
      <c r="E18" s="55">
        <v>6.7778000000000005E-2</v>
      </c>
      <c r="F18" s="35">
        <v>242512.54477000001</v>
      </c>
      <c r="G18" s="68">
        <v>0.34224599999999999</v>
      </c>
      <c r="H18" s="43">
        <v>125</v>
      </c>
      <c r="I18" s="44">
        <v>202933.99044200001</v>
      </c>
      <c r="J18" s="74">
        <v>8.7999999999999995E-2</v>
      </c>
      <c r="K18" s="35">
        <v>249</v>
      </c>
      <c r="L18" s="35">
        <v>262381.29694299999</v>
      </c>
      <c r="M18" s="68">
        <v>0.46988000000000002</v>
      </c>
      <c r="N18" s="43">
        <v>0</v>
      </c>
      <c r="O18" s="44">
        <v>0</v>
      </c>
      <c r="P18" s="74">
        <v>0</v>
      </c>
    </row>
    <row r="19" spans="1:16" s="3" customFormat="1" ht="15" customHeight="1" x14ac:dyDescent="0.2">
      <c r="A19" s="112"/>
      <c r="B19" s="115"/>
      <c r="C19" s="85" t="s">
        <v>9</v>
      </c>
      <c r="D19" s="46">
        <v>4480</v>
      </c>
      <c r="E19" s="54">
        <v>9.0665999999999997E-2</v>
      </c>
      <c r="F19" s="46">
        <v>198823.65723899999</v>
      </c>
      <c r="G19" s="67">
        <v>0.45401799999999998</v>
      </c>
      <c r="H19" s="87">
        <v>1596</v>
      </c>
      <c r="I19" s="46">
        <v>202834.90770000001</v>
      </c>
      <c r="J19" s="75">
        <v>0.479323</v>
      </c>
      <c r="K19" s="46">
        <v>2884</v>
      </c>
      <c r="L19" s="46">
        <v>196603.839022</v>
      </c>
      <c r="M19" s="67">
        <v>0.44001400000000002</v>
      </c>
      <c r="N19" s="87">
        <v>0</v>
      </c>
      <c r="O19" s="46">
        <v>0</v>
      </c>
      <c r="P19" s="75">
        <v>0</v>
      </c>
    </row>
    <row r="20" spans="1:16" ht="15" customHeight="1" x14ac:dyDescent="0.2">
      <c r="A20" s="110">
        <v>2</v>
      </c>
      <c r="B20" s="113" t="s">
        <v>57</v>
      </c>
      <c r="C20" s="84" t="s">
        <v>46</v>
      </c>
      <c r="D20" s="44">
        <v>8</v>
      </c>
      <c r="E20" s="53">
        <v>0.205128</v>
      </c>
      <c r="F20" s="44">
        <v>73946.25</v>
      </c>
      <c r="G20" s="66">
        <v>0</v>
      </c>
      <c r="H20" s="43">
        <v>4</v>
      </c>
      <c r="I20" s="44">
        <v>33604</v>
      </c>
      <c r="J20" s="74">
        <v>0</v>
      </c>
      <c r="K20" s="44">
        <v>4</v>
      </c>
      <c r="L20" s="44">
        <v>114288.5</v>
      </c>
      <c r="M20" s="66">
        <v>0</v>
      </c>
      <c r="N20" s="43">
        <v>0</v>
      </c>
      <c r="O20" s="44">
        <v>0</v>
      </c>
      <c r="P20" s="74">
        <v>0</v>
      </c>
    </row>
    <row r="21" spans="1:16" ht="15" customHeight="1" x14ac:dyDescent="0.2">
      <c r="A21" s="111"/>
      <c r="B21" s="114"/>
      <c r="C21" s="84" t="s">
        <v>47</v>
      </c>
      <c r="D21" s="44">
        <v>91</v>
      </c>
      <c r="E21" s="53">
        <v>0.382353</v>
      </c>
      <c r="F21" s="44">
        <v>124748</v>
      </c>
      <c r="G21" s="66">
        <v>4.3956000000000002E-2</v>
      </c>
      <c r="H21" s="43">
        <v>26</v>
      </c>
      <c r="I21" s="44">
        <v>141976</v>
      </c>
      <c r="J21" s="74">
        <v>0.115385</v>
      </c>
      <c r="K21" s="44">
        <v>65</v>
      </c>
      <c r="L21" s="44">
        <v>117856.8</v>
      </c>
      <c r="M21" s="66">
        <v>1.5384999999999999E-2</v>
      </c>
      <c r="N21" s="43">
        <v>0</v>
      </c>
      <c r="O21" s="44">
        <v>0</v>
      </c>
      <c r="P21" s="74">
        <v>0</v>
      </c>
    </row>
    <row r="22" spans="1:16" ht="15" customHeight="1" x14ac:dyDescent="0.2">
      <c r="A22" s="111"/>
      <c r="B22" s="114"/>
      <c r="C22" s="84" t="s">
        <v>48</v>
      </c>
      <c r="D22" s="44">
        <v>470</v>
      </c>
      <c r="E22" s="53">
        <v>0.25668999999999997</v>
      </c>
      <c r="F22" s="44">
        <v>146876.24255299999</v>
      </c>
      <c r="G22" s="66">
        <v>5.3191000000000002E-2</v>
      </c>
      <c r="H22" s="43">
        <v>203</v>
      </c>
      <c r="I22" s="44">
        <v>152323.61576399999</v>
      </c>
      <c r="J22" s="74">
        <v>5.4186999999999999E-2</v>
      </c>
      <c r="K22" s="44">
        <v>267</v>
      </c>
      <c r="L22" s="44">
        <v>142734.606742</v>
      </c>
      <c r="M22" s="66">
        <v>5.2434000000000001E-2</v>
      </c>
      <c r="N22" s="43">
        <v>0</v>
      </c>
      <c r="O22" s="44">
        <v>0</v>
      </c>
      <c r="P22" s="74">
        <v>0</v>
      </c>
    </row>
    <row r="23" spans="1:16" ht="15" customHeight="1" x14ac:dyDescent="0.2">
      <c r="A23" s="111"/>
      <c r="B23" s="114"/>
      <c r="C23" s="84" t="s">
        <v>49</v>
      </c>
      <c r="D23" s="44">
        <v>413</v>
      </c>
      <c r="E23" s="53">
        <v>7.8712000000000004E-2</v>
      </c>
      <c r="F23" s="44">
        <v>160152.21549599999</v>
      </c>
      <c r="G23" s="66">
        <v>0.1477</v>
      </c>
      <c r="H23" s="43">
        <v>159</v>
      </c>
      <c r="I23" s="44">
        <v>157466.377358</v>
      </c>
      <c r="J23" s="74">
        <v>0.11949700000000001</v>
      </c>
      <c r="K23" s="44">
        <v>254</v>
      </c>
      <c r="L23" s="44">
        <v>161833.507874</v>
      </c>
      <c r="M23" s="66">
        <v>0.165354</v>
      </c>
      <c r="N23" s="43">
        <v>0</v>
      </c>
      <c r="O23" s="44">
        <v>0</v>
      </c>
      <c r="P23" s="74">
        <v>0</v>
      </c>
    </row>
    <row r="24" spans="1:16" ht="15" customHeight="1" x14ac:dyDescent="0.2">
      <c r="A24" s="111"/>
      <c r="B24" s="114"/>
      <c r="C24" s="84" t="s">
        <v>50</v>
      </c>
      <c r="D24" s="44">
        <v>384</v>
      </c>
      <c r="E24" s="53">
        <v>4.6851999999999998E-2</v>
      </c>
      <c r="F24" s="44">
        <v>188010.07552099999</v>
      </c>
      <c r="G24" s="66">
        <v>0.35156300000000001</v>
      </c>
      <c r="H24" s="43">
        <v>148</v>
      </c>
      <c r="I24" s="44">
        <v>195646.86486500001</v>
      </c>
      <c r="J24" s="74">
        <v>0.38513500000000001</v>
      </c>
      <c r="K24" s="44">
        <v>236</v>
      </c>
      <c r="L24" s="44">
        <v>183220.902542</v>
      </c>
      <c r="M24" s="66">
        <v>0.33050800000000002</v>
      </c>
      <c r="N24" s="43">
        <v>0</v>
      </c>
      <c r="O24" s="44">
        <v>0</v>
      </c>
      <c r="P24" s="74">
        <v>0</v>
      </c>
    </row>
    <row r="25" spans="1:16" ht="15" customHeight="1" x14ac:dyDescent="0.2">
      <c r="A25" s="111"/>
      <c r="B25" s="114"/>
      <c r="C25" s="84" t="s">
        <v>51</v>
      </c>
      <c r="D25" s="44">
        <v>255</v>
      </c>
      <c r="E25" s="53">
        <v>3.3155999999999998E-2</v>
      </c>
      <c r="F25" s="44">
        <v>195291.78431399999</v>
      </c>
      <c r="G25" s="66">
        <v>0.376471</v>
      </c>
      <c r="H25" s="43">
        <v>82</v>
      </c>
      <c r="I25" s="44">
        <v>201132.35365899999</v>
      </c>
      <c r="J25" s="74">
        <v>0.42682900000000001</v>
      </c>
      <c r="K25" s="44">
        <v>173</v>
      </c>
      <c r="L25" s="44">
        <v>192523.42196499999</v>
      </c>
      <c r="M25" s="66">
        <v>0.352601</v>
      </c>
      <c r="N25" s="43">
        <v>0</v>
      </c>
      <c r="O25" s="44">
        <v>0</v>
      </c>
      <c r="P25" s="74">
        <v>0</v>
      </c>
    </row>
    <row r="26" spans="1:16" s="3" customFormat="1" ht="15" customHeight="1" x14ac:dyDescent="0.2">
      <c r="A26" s="111"/>
      <c r="B26" s="114"/>
      <c r="C26" s="84" t="s">
        <v>52</v>
      </c>
      <c r="D26" s="35">
        <v>168</v>
      </c>
      <c r="E26" s="55">
        <v>2.4750000000000001E-2</v>
      </c>
      <c r="F26" s="35">
        <v>204867.785714</v>
      </c>
      <c r="G26" s="68">
        <v>0.40476200000000001</v>
      </c>
      <c r="H26" s="43">
        <v>71</v>
      </c>
      <c r="I26" s="44">
        <v>222116.91549300001</v>
      </c>
      <c r="J26" s="74">
        <v>0.47887299999999999</v>
      </c>
      <c r="K26" s="35">
        <v>97</v>
      </c>
      <c r="L26" s="35">
        <v>192242.13402100001</v>
      </c>
      <c r="M26" s="68">
        <v>0.35051500000000002</v>
      </c>
      <c r="N26" s="43">
        <v>0</v>
      </c>
      <c r="O26" s="44">
        <v>0</v>
      </c>
      <c r="P26" s="74">
        <v>0</v>
      </c>
    </row>
    <row r="27" spans="1:16" ht="15" customHeight="1" x14ac:dyDescent="0.2">
      <c r="A27" s="111"/>
      <c r="B27" s="114"/>
      <c r="C27" s="84" t="s">
        <v>53</v>
      </c>
      <c r="D27" s="44">
        <v>126</v>
      </c>
      <c r="E27" s="53">
        <v>2.1319999999999999E-2</v>
      </c>
      <c r="F27" s="44">
        <v>212949.79365100001</v>
      </c>
      <c r="G27" s="66">
        <v>0.53968300000000002</v>
      </c>
      <c r="H27" s="43">
        <v>47</v>
      </c>
      <c r="I27" s="44">
        <v>187081.10638300001</v>
      </c>
      <c r="J27" s="74">
        <v>0.34042600000000001</v>
      </c>
      <c r="K27" s="44">
        <v>79</v>
      </c>
      <c r="L27" s="44">
        <v>228340.02531600001</v>
      </c>
      <c r="M27" s="66">
        <v>0.65822800000000004</v>
      </c>
      <c r="N27" s="43">
        <v>0</v>
      </c>
      <c r="O27" s="44">
        <v>0</v>
      </c>
      <c r="P27" s="74">
        <v>0</v>
      </c>
    </row>
    <row r="28" spans="1:16" ht="15" customHeight="1" x14ac:dyDescent="0.2">
      <c r="A28" s="111"/>
      <c r="B28" s="114"/>
      <c r="C28" s="84" t="s">
        <v>54</v>
      </c>
      <c r="D28" s="44">
        <v>45</v>
      </c>
      <c r="E28" s="53">
        <v>1.0153000000000001E-2</v>
      </c>
      <c r="F28" s="44">
        <v>234136.64444400001</v>
      </c>
      <c r="G28" s="66">
        <v>0.35555599999999998</v>
      </c>
      <c r="H28" s="43">
        <v>15</v>
      </c>
      <c r="I28" s="44">
        <v>240967.26666699999</v>
      </c>
      <c r="J28" s="74">
        <v>0.33333299999999999</v>
      </c>
      <c r="K28" s="44">
        <v>30</v>
      </c>
      <c r="L28" s="44">
        <v>230721.33333299999</v>
      </c>
      <c r="M28" s="66">
        <v>0.36666700000000002</v>
      </c>
      <c r="N28" s="43">
        <v>0</v>
      </c>
      <c r="O28" s="44">
        <v>0</v>
      </c>
      <c r="P28" s="74">
        <v>0</v>
      </c>
    </row>
    <row r="29" spans="1:16" ht="15" customHeight="1" x14ac:dyDescent="0.2">
      <c r="A29" s="111"/>
      <c r="B29" s="114"/>
      <c r="C29" s="84" t="s">
        <v>55</v>
      </c>
      <c r="D29" s="44">
        <v>22</v>
      </c>
      <c r="E29" s="53">
        <v>6.2459999999999998E-3</v>
      </c>
      <c r="F29" s="44">
        <v>232378.227273</v>
      </c>
      <c r="G29" s="66">
        <v>0.13636400000000001</v>
      </c>
      <c r="H29" s="43">
        <v>10</v>
      </c>
      <c r="I29" s="44">
        <v>203147.4</v>
      </c>
      <c r="J29" s="74">
        <v>0.1</v>
      </c>
      <c r="K29" s="44">
        <v>12</v>
      </c>
      <c r="L29" s="44">
        <v>256737.25</v>
      </c>
      <c r="M29" s="66">
        <v>0.16666700000000001</v>
      </c>
      <c r="N29" s="43">
        <v>0</v>
      </c>
      <c r="O29" s="44">
        <v>0</v>
      </c>
      <c r="P29" s="74">
        <v>0</v>
      </c>
    </row>
    <row r="30" spans="1:16" s="3" customFormat="1" ht="15" customHeight="1" x14ac:dyDescent="0.2">
      <c r="A30" s="111"/>
      <c r="B30" s="114"/>
      <c r="C30" s="84" t="s">
        <v>56</v>
      </c>
      <c r="D30" s="35">
        <v>27</v>
      </c>
      <c r="E30" s="55">
        <v>4.8929999999999998E-3</v>
      </c>
      <c r="F30" s="35">
        <v>130497.666667</v>
      </c>
      <c r="G30" s="68">
        <v>7.4074000000000001E-2</v>
      </c>
      <c r="H30" s="43">
        <v>22</v>
      </c>
      <c r="I30" s="44">
        <v>101918.727273</v>
      </c>
      <c r="J30" s="74">
        <v>9.0909000000000004E-2</v>
      </c>
      <c r="K30" s="35">
        <v>5</v>
      </c>
      <c r="L30" s="35">
        <v>256245</v>
      </c>
      <c r="M30" s="68">
        <v>0</v>
      </c>
      <c r="N30" s="43">
        <v>0</v>
      </c>
      <c r="O30" s="44">
        <v>0</v>
      </c>
      <c r="P30" s="74">
        <v>0</v>
      </c>
    </row>
    <row r="31" spans="1:16" s="3" customFormat="1" ht="15" customHeight="1" x14ac:dyDescent="0.2">
      <c r="A31" s="112"/>
      <c r="B31" s="115"/>
      <c r="C31" s="85" t="s">
        <v>9</v>
      </c>
      <c r="D31" s="46">
        <v>2009</v>
      </c>
      <c r="E31" s="54">
        <v>4.0658E-2</v>
      </c>
      <c r="F31" s="46">
        <v>173984.55948200001</v>
      </c>
      <c r="G31" s="67">
        <v>0.237929</v>
      </c>
      <c r="H31" s="87">
        <v>787</v>
      </c>
      <c r="I31" s="46">
        <v>174948.585769</v>
      </c>
      <c r="J31" s="75">
        <v>0.23252900000000001</v>
      </c>
      <c r="K31" s="46">
        <v>1222</v>
      </c>
      <c r="L31" s="46">
        <v>173363.701309</v>
      </c>
      <c r="M31" s="67">
        <v>0.24140800000000001</v>
      </c>
      <c r="N31" s="87">
        <v>0</v>
      </c>
      <c r="O31" s="46">
        <v>0</v>
      </c>
      <c r="P31" s="75">
        <v>0</v>
      </c>
    </row>
    <row r="32" spans="1:16" ht="15" customHeight="1" x14ac:dyDescent="0.2">
      <c r="A32" s="110">
        <v>3</v>
      </c>
      <c r="B32" s="113" t="s">
        <v>58</v>
      </c>
      <c r="C32" s="84" t="s">
        <v>46</v>
      </c>
      <c r="D32" s="44">
        <v>0</v>
      </c>
      <c r="E32" s="44">
        <v>0</v>
      </c>
      <c r="F32" s="44">
        <v>-12039.243882000001</v>
      </c>
      <c r="G32" s="66">
        <v>-0.125</v>
      </c>
      <c r="H32" s="43">
        <v>1</v>
      </c>
      <c r="I32" s="44">
        <v>-62016.269781000003</v>
      </c>
      <c r="J32" s="74">
        <v>-0.33333299999999999</v>
      </c>
      <c r="K32" s="44">
        <v>-1</v>
      </c>
      <c r="L32" s="44">
        <v>34083.871657000003</v>
      </c>
      <c r="M32" s="66">
        <v>0</v>
      </c>
      <c r="N32" s="43">
        <v>0</v>
      </c>
      <c r="O32" s="44">
        <v>0</v>
      </c>
      <c r="P32" s="74">
        <v>0</v>
      </c>
    </row>
    <row r="33" spans="1:16" ht="15" customHeight="1" x14ac:dyDescent="0.2">
      <c r="A33" s="111"/>
      <c r="B33" s="114"/>
      <c r="C33" s="84" t="s">
        <v>47</v>
      </c>
      <c r="D33" s="44">
        <v>55</v>
      </c>
      <c r="E33" s="44">
        <v>0</v>
      </c>
      <c r="F33" s="44">
        <v>5270.6287769999999</v>
      </c>
      <c r="G33" s="66">
        <v>4.3956000000000002E-2</v>
      </c>
      <c r="H33" s="43">
        <v>19</v>
      </c>
      <c r="I33" s="44">
        <v>10011.701616</v>
      </c>
      <c r="J33" s="74">
        <v>0.115385</v>
      </c>
      <c r="K33" s="44">
        <v>36</v>
      </c>
      <c r="L33" s="44">
        <v>1393.514643</v>
      </c>
      <c r="M33" s="66">
        <v>1.5384999999999999E-2</v>
      </c>
      <c r="N33" s="43">
        <v>0</v>
      </c>
      <c r="O33" s="44">
        <v>0</v>
      </c>
      <c r="P33" s="74">
        <v>0</v>
      </c>
    </row>
    <row r="34" spans="1:16" ht="15" customHeight="1" x14ac:dyDescent="0.2">
      <c r="A34" s="111"/>
      <c r="B34" s="114"/>
      <c r="C34" s="84" t="s">
        <v>48</v>
      </c>
      <c r="D34" s="44">
        <v>198</v>
      </c>
      <c r="E34" s="44">
        <v>0</v>
      </c>
      <c r="F34" s="44">
        <v>2824.9948239999999</v>
      </c>
      <c r="G34" s="66">
        <v>-6.4455999999999999E-2</v>
      </c>
      <c r="H34" s="43">
        <v>107</v>
      </c>
      <c r="I34" s="44">
        <v>4676.6190630000001</v>
      </c>
      <c r="J34" s="74">
        <v>-0.102063</v>
      </c>
      <c r="K34" s="44">
        <v>91</v>
      </c>
      <c r="L34" s="44">
        <v>644.67663200000004</v>
      </c>
      <c r="M34" s="66">
        <v>-4.4156000000000001E-2</v>
      </c>
      <c r="N34" s="43">
        <v>0</v>
      </c>
      <c r="O34" s="44">
        <v>0</v>
      </c>
      <c r="P34" s="74">
        <v>0</v>
      </c>
    </row>
    <row r="35" spans="1:16" ht="15" customHeight="1" x14ac:dyDescent="0.2">
      <c r="A35" s="111"/>
      <c r="B35" s="114"/>
      <c r="C35" s="84" t="s">
        <v>49</v>
      </c>
      <c r="D35" s="44">
        <v>-330</v>
      </c>
      <c r="E35" s="44">
        <v>0</v>
      </c>
      <c r="F35" s="44">
        <v>-5299.4666770000003</v>
      </c>
      <c r="G35" s="66">
        <v>-0.116096</v>
      </c>
      <c r="H35" s="43">
        <v>-129</v>
      </c>
      <c r="I35" s="44">
        <v>-26525.108042</v>
      </c>
      <c r="J35" s="74">
        <v>-0.31105899999999997</v>
      </c>
      <c r="K35" s="44">
        <v>-201</v>
      </c>
      <c r="L35" s="44">
        <v>8116.9099409999999</v>
      </c>
      <c r="M35" s="66">
        <v>7.1130000000000004E-3</v>
      </c>
      <c r="N35" s="43">
        <v>0</v>
      </c>
      <c r="O35" s="44">
        <v>0</v>
      </c>
      <c r="P35" s="74">
        <v>0</v>
      </c>
    </row>
    <row r="36" spans="1:16" ht="15" customHeight="1" x14ac:dyDescent="0.2">
      <c r="A36" s="111"/>
      <c r="B36" s="114"/>
      <c r="C36" s="84" t="s">
        <v>50</v>
      </c>
      <c r="D36" s="44">
        <v>-452</v>
      </c>
      <c r="E36" s="44">
        <v>0</v>
      </c>
      <c r="F36" s="44">
        <v>-293.51482900000002</v>
      </c>
      <c r="G36" s="66">
        <v>-7.0685999999999999E-2</v>
      </c>
      <c r="H36" s="43">
        <v>-157</v>
      </c>
      <c r="I36" s="44">
        <v>-11273.579328</v>
      </c>
      <c r="J36" s="74">
        <v>-0.23125799999999999</v>
      </c>
      <c r="K36" s="44">
        <v>-295</v>
      </c>
      <c r="L36" s="44">
        <v>5610.608655</v>
      </c>
      <c r="M36" s="66">
        <v>1.9774E-2</v>
      </c>
      <c r="N36" s="43">
        <v>0</v>
      </c>
      <c r="O36" s="44">
        <v>0</v>
      </c>
      <c r="P36" s="74">
        <v>0</v>
      </c>
    </row>
    <row r="37" spans="1:16" ht="15" customHeight="1" x14ac:dyDescent="0.2">
      <c r="A37" s="111"/>
      <c r="B37" s="114"/>
      <c r="C37" s="84" t="s">
        <v>51</v>
      </c>
      <c r="D37" s="44">
        <v>-440</v>
      </c>
      <c r="E37" s="44">
        <v>0</v>
      </c>
      <c r="F37" s="44">
        <v>-12911.750803000001</v>
      </c>
      <c r="G37" s="66">
        <v>-0.21057999999999999</v>
      </c>
      <c r="H37" s="43">
        <v>-151</v>
      </c>
      <c r="I37" s="44">
        <v>-24519.458813000001</v>
      </c>
      <c r="J37" s="74">
        <v>-0.302784</v>
      </c>
      <c r="K37" s="44">
        <v>-289</v>
      </c>
      <c r="L37" s="44">
        <v>-6880.4408059999996</v>
      </c>
      <c r="M37" s="66">
        <v>-0.16255</v>
      </c>
      <c r="N37" s="43">
        <v>0</v>
      </c>
      <c r="O37" s="44">
        <v>0</v>
      </c>
      <c r="P37" s="74">
        <v>0</v>
      </c>
    </row>
    <row r="38" spans="1:16" s="3" customFormat="1" ht="15" customHeight="1" x14ac:dyDescent="0.2">
      <c r="A38" s="111"/>
      <c r="B38" s="114"/>
      <c r="C38" s="84" t="s">
        <v>52</v>
      </c>
      <c r="D38" s="35">
        <v>-328</v>
      </c>
      <c r="E38" s="35">
        <v>0</v>
      </c>
      <c r="F38" s="35">
        <v>-18509.114805000001</v>
      </c>
      <c r="G38" s="68">
        <v>-0.40975400000000001</v>
      </c>
      <c r="H38" s="43">
        <v>-99</v>
      </c>
      <c r="I38" s="44">
        <v>2866.1814089999998</v>
      </c>
      <c r="J38" s="74">
        <v>-0.26230300000000001</v>
      </c>
      <c r="K38" s="35">
        <v>-229</v>
      </c>
      <c r="L38" s="35">
        <v>-33286.448382000002</v>
      </c>
      <c r="M38" s="68">
        <v>-0.50224500000000005</v>
      </c>
      <c r="N38" s="43">
        <v>0</v>
      </c>
      <c r="O38" s="44">
        <v>0</v>
      </c>
      <c r="P38" s="74">
        <v>0</v>
      </c>
    </row>
    <row r="39" spans="1:16" ht="15" customHeight="1" x14ac:dyDescent="0.2">
      <c r="A39" s="111"/>
      <c r="B39" s="114"/>
      <c r="C39" s="84" t="s">
        <v>53</v>
      </c>
      <c r="D39" s="44">
        <v>-333</v>
      </c>
      <c r="E39" s="44">
        <v>0</v>
      </c>
      <c r="F39" s="44">
        <v>-5969.3360929999999</v>
      </c>
      <c r="G39" s="66">
        <v>-9.6482999999999999E-2</v>
      </c>
      <c r="H39" s="43">
        <v>-103</v>
      </c>
      <c r="I39" s="44">
        <v>-26308.221524</v>
      </c>
      <c r="J39" s="74">
        <v>-0.199574</v>
      </c>
      <c r="K39" s="44">
        <v>-230</v>
      </c>
      <c r="L39" s="44">
        <v>6736.525748</v>
      </c>
      <c r="M39" s="66">
        <v>-2.462E-2</v>
      </c>
      <c r="N39" s="43">
        <v>0</v>
      </c>
      <c r="O39" s="44">
        <v>0</v>
      </c>
      <c r="P39" s="74">
        <v>0</v>
      </c>
    </row>
    <row r="40" spans="1:16" ht="15" customHeight="1" x14ac:dyDescent="0.2">
      <c r="A40" s="111"/>
      <c r="B40" s="114"/>
      <c r="C40" s="84" t="s">
        <v>54</v>
      </c>
      <c r="D40" s="44">
        <v>-224</v>
      </c>
      <c r="E40" s="44">
        <v>0</v>
      </c>
      <c r="F40" s="44">
        <v>24725.079648999999</v>
      </c>
      <c r="G40" s="66">
        <v>-9.7975999999999994E-2</v>
      </c>
      <c r="H40" s="43">
        <v>-71</v>
      </c>
      <c r="I40" s="44">
        <v>44791.489487999999</v>
      </c>
      <c r="J40" s="74">
        <v>3.1008000000000001E-2</v>
      </c>
      <c r="K40" s="44">
        <v>-153</v>
      </c>
      <c r="L40" s="44">
        <v>15089.671625000001</v>
      </c>
      <c r="M40" s="66">
        <v>-0.15792300000000001</v>
      </c>
      <c r="N40" s="43">
        <v>0</v>
      </c>
      <c r="O40" s="44">
        <v>0</v>
      </c>
      <c r="P40" s="74">
        <v>0</v>
      </c>
    </row>
    <row r="41" spans="1:16" ht="15" customHeight="1" x14ac:dyDescent="0.2">
      <c r="A41" s="111"/>
      <c r="B41" s="114"/>
      <c r="C41" s="84" t="s">
        <v>55</v>
      </c>
      <c r="D41" s="44">
        <v>-270</v>
      </c>
      <c r="E41" s="44">
        <v>0</v>
      </c>
      <c r="F41" s="44">
        <v>15957.365782999999</v>
      </c>
      <c r="G41" s="66">
        <v>-0.19925300000000001</v>
      </c>
      <c r="H41" s="43">
        <v>-123</v>
      </c>
      <c r="I41" s="44">
        <v>-8459.7045539999999</v>
      </c>
      <c r="J41" s="74">
        <v>-7.2931999999999997E-2</v>
      </c>
      <c r="K41" s="44">
        <v>-147</v>
      </c>
      <c r="L41" s="44">
        <v>36289.786797000001</v>
      </c>
      <c r="M41" s="66">
        <v>-0.305031</v>
      </c>
      <c r="N41" s="43">
        <v>0</v>
      </c>
      <c r="O41" s="44">
        <v>0</v>
      </c>
      <c r="P41" s="74">
        <v>0</v>
      </c>
    </row>
    <row r="42" spans="1:16" s="3" customFormat="1" ht="15" customHeight="1" x14ac:dyDescent="0.2">
      <c r="A42" s="111"/>
      <c r="B42" s="114"/>
      <c r="C42" s="84" t="s">
        <v>56</v>
      </c>
      <c r="D42" s="35">
        <v>-347</v>
      </c>
      <c r="E42" s="35">
        <v>0</v>
      </c>
      <c r="F42" s="35">
        <v>-112014.878104</v>
      </c>
      <c r="G42" s="68">
        <v>-0.26817200000000002</v>
      </c>
      <c r="H42" s="43">
        <v>-103</v>
      </c>
      <c r="I42" s="44">
        <v>-101015.263169</v>
      </c>
      <c r="J42" s="74">
        <v>2.9090000000000001E-3</v>
      </c>
      <c r="K42" s="35">
        <v>-244</v>
      </c>
      <c r="L42" s="35">
        <v>-6136.2969430000003</v>
      </c>
      <c r="M42" s="68">
        <v>-0.46988000000000002</v>
      </c>
      <c r="N42" s="43">
        <v>0</v>
      </c>
      <c r="O42" s="44">
        <v>0</v>
      </c>
      <c r="P42" s="74">
        <v>0</v>
      </c>
    </row>
    <row r="43" spans="1:16" s="3" customFormat="1" ht="15" customHeight="1" x14ac:dyDescent="0.2">
      <c r="A43" s="112"/>
      <c r="B43" s="115"/>
      <c r="C43" s="85" t="s">
        <v>9</v>
      </c>
      <c r="D43" s="46">
        <v>-2471</v>
      </c>
      <c r="E43" s="46">
        <v>0</v>
      </c>
      <c r="F43" s="46">
        <v>-24839.097757</v>
      </c>
      <c r="G43" s="67">
        <v>-0.216089</v>
      </c>
      <c r="H43" s="87">
        <v>-809</v>
      </c>
      <c r="I43" s="46">
        <v>-27886.321931999999</v>
      </c>
      <c r="J43" s="75">
        <v>-0.24679499999999999</v>
      </c>
      <c r="K43" s="46">
        <v>-1662</v>
      </c>
      <c r="L43" s="46">
        <v>-23240.137713</v>
      </c>
      <c r="M43" s="67">
        <v>-0.198606</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9</v>
      </c>
      <c r="E45" s="53">
        <v>3.7815000000000001E-2</v>
      </c>
      <c r="F45" s="44">
        <v>141487.55555600001</v>
      </c>
      <c r="G45" s="66">
        <v>0</v>
      </c>
      <c r="H45" s="43">
        <v>2</v>
      </c>
      <c r="I45" s="44">
        <v>125385.5</v>
      </c>
      <c r="J45" s="74">
        <v>0</v>
      </c>
      <c r="K45" s="44">
        <v>7</v>
      </c>
      <c r="L45" s="44">
        <v>146088.142857</v>
      </c>
      <c r="M45" s="66">
        <v>0</v>
      </c>
      <c r="N45" s="43">
        <v>0</v>
      </c>
      <c r="O45" s="44">
        <v>0</v>
      </c>
      <c r="P45" s="74">
        <v>0</v>
      </c>
    </row>
    <row r="46" spans="1:16" ht="15" customHeight="1" x14ac:dyDescent="0.2">
      <c r="A46" s="111"/>
      <c r="B46" s="114"/>
      <c r="C46" s="84" t="s">
        <v>48</v>
      </c>
      <c r="D46" s="44">
        <v>113</v>
      </c>
      <c r="E46" s="53">
        <v>6.1714999999999999E-2</v>
      </c>
      <c r="F46" s="44">
        <v>167654.840708</v>
      </c>
      <c r="G46" s="66">
        <v>0.11504399999999999</v>
      </c>
      <c r="H46" s="43">
        <v>41</v>
      </c>
      <c r="I46" s="44">
        <v>171460.12195100001</v>
      </c>
      <c r="J46" s="74">
        <v>9.7560999999999995E-2</v>
      </c>
      <c r="K46" s="44">
        <v>72</v>
      </c>
      <c r="L46" s="44">
        <v>165487.94444399999</v>
      </c>
      <c r="M46" s="66">
        <v>0.125</v>
      </c>
      <c r="N46" s="43">
        <v>0</v>
      </c>
      <c r="O46" s="44">
        <v>0</v>
      </c>
      <c r="P46" s="74">
        <v>0</v>
      </c>
    </row>
    <row r="47" spans="1:16" ht="15" customHeight="1" x14ac:dyDescent="0.2">
      <c r="A47" s="111"/>
      <c r="B47" s="114"/>
      <c r="C47" s="84" t="s">
        <v>49</v>
      </c>
      <c r="D47" s="44">
        <v>397</v>
      </c>
      <c r="E47" s="53">
        <v>7.5661999999999993E-2</v>
      </c>
      <c r="F47" s="44">
        <v>185076.50629700001</v>
      </c>
      <c r="G47" s="66">
        <v>0.28715400000000002</v>
      </c>
      <c r="H47" s="43">
        <v>138</v>
      </c>
      <c r="I47" s="44">
        <v>188689.202899</v>
      </c>
      <c r="J47" s="74">
        <v>0.34057999999999999</v>
      </c>
      <c r="K47" s="44">
        <v>259</v>
      </c>
      <c r="L47" s="44">
        <v>183151.594595</v>
      </c>
      <c r="M47" s="66">
        <v>0.258687</v>
      </c>
      <c r="N47" s="43">
        <v>0</v>
      </c>
      <c r="O47" s="44">
        <v>0</v>
      </c>
      <c r="P47" s="74">
        <v>0</v>
      </c>
    </row>
    <row r="48" spans="1:16" ht="15" customHeight="1" x14ac:dyDescent="0.2">
      <c r="A48" s="111"/>
      <c r="B48" s="114"/>
      <c r="C48" s="84" t="s">
        <v>50</v>
      </c>
      <c r="D48" s="44">
        <v>609</v>
      </c>
      <c r="E48" s="53">
        <v>7.4304999999999996E-2</v>
      </c>
      <c r="F48" s="44">
        <v>219203.43842399999</v>
      </c>
      <c r="G48" s="66">
        <v>0.55336600000000002</v>
      </c>
      <c r="H48" s="43">
        <v>216</v>
      </c>
      <c r="I48" s="44">
        <v>218070.925926</v>
      </c>
      <c r="J48" s="74">
        <v>0.56944399999999995</v>
      </c>
      <c r="K48" s="44">
        <v>393</v>
      </c>
      <c r="L48" s="44">
        <v>219825.888041</v>
      </c>
      <c r="M48" s="66">
        <v>0.54452900000000004</v>
      </c>
      <c r="N48" s="43">
        <v>0</v>
      </c>
      <c r="O48" s="44">
        <v>0</v>
      </c>
      <c r="P48" s="74">
        <v>0</v>
      </c>
    </row>
    <row r="49" spans="1:16" ht="15" customHeight="1" x14ac:dyDescent="0.2">
      <c r="A49" s="111"/>
      <c r="B49" s="114"/>
      <c r="C49" s="84" t="s">
        <v>51</v>
      </c>
      <c r="D49" s="44">
        <v>506</v>
      </c>
      <c r="E49" s="53">
        <v>6.5791000000000002E-2</v>
      </c>
      <c r="F49" s="44">
        <v>235549.33992100001</v>
      </c>
      <c r="G49" s="66">
        <v>0.69762800000000003</v>
      </c>
      <c r="H49" s="43">
        <v>185</v>
      </c>
      <c r="I49" s="44">
        <v>239502.70270299999</v>
      </c>
      <c r="J49" s="74">
        <v>0.71891899999999997</v>
      </c>
      <c r="K49" s="44">
        <v>321</v>
      </c>
      <c r="L49" s="44">
        <v>233270.92211799999</v>
      </c>
      <c r="M49" s="66">
        <v>0.68535800000000002</v>
      </c>
      <c r="N49" s="43">
        <v>0</v>
      </c>
      <c r="O49" s="44">
        <v>0</v>
      </c>
      <c r="P49" s="74">
        <v>0</v>
      </c>
    </row>
    <row r="50" spans="1:16" s="3" customFormat="1" ht="15" customHeight="1" x14ac:dyDescent="0.2">
      <c r="A50" s="111"/>
      <c r="B50" s="114"/>
      <c r="C50" s="84" t="s">
        <v>52</v>
      </c>
      <c r="D50" s="35">
        <v>330</v>
      </c>
      <c r="E50" s="55">
        <v>4.8614999999999998E-2</v>
      </c>
      <c r="F50" s="35">
        <v>255228.893939</v>
      </c>
      <c r="G50" s="68">
        <v>0.86666699999999997</v>
      </c>
      <c r="H50" s="43">
        <v>113</v>
      </c>
      <c r="I50" s="44">
        <v>250309.84955799999</v>
      </c>
      <c r="J50" s="74">
        <v>0.86725699999999994</v>
      </c>
      <c r="K50" s="35">
        <v>217</v>
      </c>
      <c r="L50" s="35">
        <v>257790.42396300001</v>
      </c>
      <c r="M50" s="68">
        <v>0.86635899999999999</v>
      </c>
      <c r="N50" s="43">
        <v>0</v>
      </c>
      <c r="O50" s="44">
        <v>0</v>
      </c>
      <c r="P50" s="74">
        <v>0</v>
      </c>
    </row>
    <row r="51" spans="1:16" ht="15" customHeight="1" x14ac:dyDescent="0.2">
      <c r="A51" s="111"/>
      <c r="B51" s="114"/>
      <c r="C51" s="84" t="s">
        <v>53</v>
      </c>
      <c r="D51" s="44">
        <v>233</v>
      </c>
      <c r="E51" s="53">
        <v>3.9425000000000002E-2</v>
      </c>
      <c r="F51" s="44">
        <v>236328.369099</v>
      </c>
      <c r="G51" s="66">
        <v>0.66094399999999998</v>
      </c>
      <c r="H51" s="43">
        <v>80</v>
      </c>
      <c r="I51" s="44">
        <v>234067.27499999999</v>
      </c>
      <c r="J51" s="74">
        <v>0.6</v>
      </c>
      <c r="K51" s="44">
        <v>153</v>
      </c>
      <c r="L51" s="44">
        <v>237510.64052300001</v>
      </c>
      <c r="M51" s="66">
        <v>0.69281000000000004</v>
      </c>
      <c r="N51" s="43">
        <v>0</v>
      </c>
      <c r="O51" s="44">
        <v>0</v>
      </c>
      <c r="P51" s="74">
        <v>0</v>
      </c>
    </row>
    <row r="52" spans="1:16" ht="15" customHeight="1" x14ac:dyDescent="0.2">
      <c r="A52" s="111"/>
      <c r="B52" s="114"/>
      <c r="C52" s="84" t="s">
        <v>54</v>
      </c>
      <c r="D52" s="44">
        <v>84</v>
      </c>
      <c r="E52" s="53">
        <v>1.8953000000000001E-2</v>
      </c>
      <c r="F52" s="44">
        <v>252433.48809500001</v>
      </c>
      <c r="G52" s="66">
        <v>0.60714299999999999</v>
      </c>
      <c r="H52" s="43">
        <v>27</v>
      </c>
      <c r="I52" s="44">
        <v>244787.59259300001</v>
      </c>
      <c r="J52" s="74">
        <v>0.40740700000000002</v>
      </c>
      <c r="K52" s="44">
        <v>57</v>
      </c>
      <c r="L52" s="44">
        <v>256055.22807000001</v>
      </c>
      <c r="M52" s="66">
        <v>0.70175399999999999</v>
      </c>
      <c r="N52" s="43">
        <v>0</v>
      </c>
      <c r="O52" s="44">
        <v>0</v>
      </c>
      <c r="P52" s="74">
        <v>0</v>
      </c>
    </row>
    <row r="53" spans="1:16" ht="15" customHeight="1" x14ac:dyDescent="0.2">
      <c r="A53" s="111"/>
      <c r="B53" s="114"/>
      <c r="C53" s="84" t="s">
        <v>55</v>
      </c>
      <c r="D53" s="44">
        <v>48</v>
      </c>
      <c r="E53" s="53">
        <v>1.3629E-2</v>
      </c>
      <c r="F53" s="44">
        <v>255814.375</v>
      </c>
      <c r="G53" s="66">
        <v>0.375</v>
      </c>
      <c r="H53" s="43">
        <v>17</v>
      </c>
      <c r="I53" s="44">
        <v>242589.17647100001</v>
      </c>
      <c r="J53" s="74">
        <v>0.352941</v>
      </c>
      <c r="K53" s="44">
        <v>31</v>
      </c>
      <c r="L53" s="44">
        <v>263066.90322600002</v>
      </c>
      <c r="M53" s="66">
        <v>0.38709700000000002</v>
      </c>
      <c r="N53" s="43">
        <v>0</v>
      </c>
      <c r="O53" s="44">
        <v>0</v>
      </c>
      <c r="P53" s="74">
        <v>0</v>
      </c>
    </row>
    <row r="54" spans="1:16" s="3" customFormat="1" ht="15" customHeight="1" x14ac:dyDescent="0.2">
      <c r="A54" s="111"/>
      <c r="B54" s="114"/>
      <c r="C54" s="84" t="s">
        <v>56</v>
      </c>
      <c r="D54" s="35">
        <v>10</v>
      </c>
      <c r="E54" s="55">
        <v>1.812E-3</v>
      </c>
      <c r="F54" s="35">
        <v>288608</v>
      </c>
      <c r="G54" s="68">
        <v>0.3</v>
      </c>
      <c r="H54" s="43">
        <v>4</v>
      </c>
      <c r="I54" s="44">
        <v>256446.5</v>
      </c>
      <c r="J54" s="74">
        <v>0</v>
      </c>
      <c r="K54" s="35">
        <v>6</v>
      </c>
      <c r="L54" s="35">
        <v>310049</v>
      </c>
      <c r="M54" s="68">
        <v>0.5</v>
      </c>
      <c r="N54" s="43">
        <v>0</v>
      </c>
      <c r="O54" s="44">
        <v>0</v>
      </c>
      <c r="P54" s="74">
        <v>0</v>
      </c>
    </row>
    <row r="55" spans="1:16" s="3" customFormat="1" ht="15" customHeight="1" x14ac:dyDescent="0.2">
      <c r="A55" s="112"/>
      <c r="B55" s="115"/>
      <c r="C55" s="85" t="s">
        <v>9</v>
      </c>
      <c r="D55" s="46">
        <v>2339</v>
      </c>
      <c r="E55" s="54">
        <v>4.7336999999999997E-2</v>
      </c>
      <c r="F55" s="46">
        <v>223187.792219</v>
      </c>
      <c r="G55" s="67">
        <v>0.56819200000000003</v>
      </c>
      <c r="H55" s="87">
        <v>823</v>
      </c>
      <c r="I55" s="46">
        <v>222965.40461699999</v>
      </c>
      <c r="J55" s="75">
        <v>0.57108099999999995</v>
      </c>
      <c r="K55" s="46">
        <v>1516</v>
      </c>
      <c r="L55" s="46">
        <v>223308.52110799999</v>
      </c>
      <c r="M55" s="67">
        <v>0.56662299999999999</v>
      </c>
      <c r="N55" s="87">
        <v>0</v>
      </c>
      <c r="O55" s="46">
        <v>0</v>
      </c>
      <c r="P55" s="75">
        <v>0</v>
      </c>
    </row>
    <row r="56" spans="1:16" ht="15" customHeight="1" x14ac:dyDescent="0.2">
      <c r="A56" s="110">
        <v>5</v>
      </c>
      <c r="B56" s="113" t="s">
        <v>60</v>
      </c>
      <c r="C56" s="84" t="s">
        <v>46</v>
      </c>
      <c r="D56" s="44">
        <v>39</v>
      </c>
      <c r="E56" s="53">
        <v>1</v>
      </c>
      <c r="F56" s="44">
        <v>88117.051282</v>
      </c>
      <c r="G56" s="66">
        <v>7.6923000000000005E-2</v>
      </c>
      <c r="H56" s="43">
        <v>22</v>
      </c>
      <c r="I56" s="44">
        <v>104736.545455</v>
      </c>
      <c r="J56" s="74">
        <v>0.13636400000000001</v>
      </c>
      <c r="K56" s="44">
        <v>17</v>
      </c>
      <c r="L56" s="44">
        <v>66609.470587999996</v>
      </c>
      <c r="M56" s="66">
        <v>0</v>
      </c>
      <c r="N56" s="43">
        <v>0</v>
      </c>
      <c r="O56" s="44">
        <v>0</v>
      </c>
      <c r="P56" s="74">
        <v>0</v>
      </c>
    </row>
    <row r="57" spans="1:16" ht="15" customHeight="1" x14ac:dyDescent="0.2">
      <c r="A57" s="111"/>
      <c r="B57" s="114"/>
      <c r="C57" s="84" t="s">
        <v>47</v>
      </c>
      <c r="D57" s="44">
        <v>238</v>
      </c>
      <c r="E57" s="53">
        <v>1</v>
      </c>
      <c r="F57" s="44">
        <v>127466.138655</v>
      </c>
      <c r="G57" s="66">
        <v>5.042E-2</v>
      </c>
      <c r="H57" s="43">
        <v>87</v>
      </c>
      <c r="I57" s="44">
        <v>131104.827586</v>
      </c>
      <c r="J57" s="74">
        <v>5.7471000000000001E-2</v>
      </c>
      <c r="K57" s="44">
        <v>151</v>
      </c>
      <c r="L57" s="44">
        <v>125369.675497</v>
      </c>
      <c r="M57" s="66">
        <v>4.6358000000000003E-2</v>
      </c>
      <c r="N57" s="43">
        <v>0</v>
      </c>
      <c r="O57" s="44">
        <v>0</v>
      </c>
      <c r="P57" s="74">
        <v>0</v>
      </c>
    </row>
    <row r="58" spans="1:16" ht="15" customHeight="1" x14ac:dyDescent="0.2">
      <c r="A58" s="111"/>
      <c r="B58" s="114"/>
      <c r="C58" s="84" t="s">
        <v>48</v>
      </c>
      <c r="D58" s="44">
        <v>1831</v>
      </c>
      <c r="E58" s="53">
        <v>1</v>
      </c>
      <c r="F58" s="44">
        <v>157168.24467499999</v>
      </c>
      <c r="G58" s="66">
        <v>7.3183999999999999E-2</v>
      </c>
      <c r="H58" s="43">
        <v>698</v>
      </c>
      <c r="I58" s="44">
        <v>164811.49713500001</v>
      </c>
      <c r="J58" s="74">
        <v>0.106017</v>
      </c>
      <c r="K58" s="44">
        <v>1133</v>
      </c>
      <c r="L58" s="44">
        <v>152459.515446</v>
      </c>
      <c r="M58" s="66">
        <v>5.2956999999999997E-2</v>
      </c>
      <c r="N58" s="43">
        <v>0</v>
      </c>
      <c r="O58" s="44">
        <v>0</v>
      </c>
      <c r="P58" s="74">
        <v>0</v>
      </c>
    </row>
    <row r="59" spans="1:16" ht="15" customHeight="1" x14ac:dyDescent="0.2">
      <c r="A59" s="111"/>
      <c r="B59" s="114"/>
      <c r="C59" s="84" t="s">
        <v>49</v>
      </c>
      <c r="D59" s="44">
        <v>5247</v>
      </c>
      <c r="E59" s="53">
        <v>1</v>
      </c>
      <c r="F59" s="44">
        <v>184475.50219200001</v>
      </c>
      <c r="G59" s="66">
        <v>0.22717699999999999</v>
      </c>
      <c r="H59" s="43">
        <v>2008</v>
      </c>
      <c r="I59" s="44">
        <v>198512.90089600001</v>
      </c>
      <c r="J59" s="74">
        <v>0.34711199999999998</v>
      </c>
      <c r="K59" s="44">
        <v>3239</v>
      </c>
      <c r="L59" s="44">
        <v>175773.095091</v>
      </c>
      <c r="M59" s="66">
        <v>0.15282499999999999</v>
      </c>
      <c r="N59" s="43">
        <v>0</v>
      </c>
      <c r="O59" s="44">
        <v>0</v>
      </c>
      <c r="P59" s="74">
        <v>0</v>
      </c>
    </row>
    <row r="60" spans="1:16" ht="15" customHeight="1" x14ac:dyDescent="0.2">
      <c r="A60" s="111"/>
      <c r="B60" s="114"/>
      <c r="C60" s="84" t="s">
        <v>50</v>
      </c>
      <c r="D60" s="44">
        <v>8196</v>
      </c>
      <c r="E60" s="53">
        <v>1</v>
      </c>
      <c r="F60" s="44">
        <v>216353.63384600001</v>
      </c>
      <c r="G60" s="66">
        <v>0.45436799999999999</v>
      </c>
      <c r="H60" s="43">
        <v>3126</v>
      </c>
      <c r="I60" s="44">
        <v>233378.586052</v>
      </c>
      <c r="J60" s="74">
        <v>0.60460700000000001</v>
      </c>
      <c r="K60" s="44">
        <v>5070</v>
      </c>
      <c r="L60" s="44">
        <v>205856.59230799999</v>
      </c>
      <c r="M60" s="66">
        <v>0.361736</v>
      </c>
      <c r="N60" s="43">
        <v>0</v>
      </c>
      <c r="O60" s="44">
        <v>0</v>
      </c>
      <c r="P60" s="74">
        <v>0</v>
      </c>
    </row>
    <row r="61" spans="1:16" ht="15" customHeight="1" x14ac:dyDescent="0.2">
      <c r="A61" s="111"/>
      <c r="B61" s="114"/>
      <c r="C61" s="84" t="s">
        <v>51</v>
      </c>
      <c r="D61" s="44">
        <v>7691</v>
      </c>
      <c r="E61" s="53">
        <v>1</v>
      </c>
      <c r="F61" s="44">
        <v>243959.54167199999</v>
      </c>
      <c r="G61" s="66">
        <v>0.666883</v>
      </c>
      <c r="H61" s="43">
        <v>2955</v>
      </c>
      <c r="I61" s="44">
        <v>254587.349239</v>
      </c>
      <c r="J61" s="74">
        <v>0.70998300000000003</v>
      </c>
      <c r="K61" s="44">
        <v>4736</v>
      </c>
      <c r="L61" s="44">
        <v>237328.38217900001</v>
      </c>
      <c r="M61" s="66">
        <v>0.63999200000000001</v>
      </c>
      <c r="N61" s="43">
        <v>0</v>
      </c>
      <c r="O61" s="44">
        <v>0</v>
      </c>
      <c r="P61" s="74">
        <v>0</v>
      </c>
    </row>
    <row r="62" spans="1:16" s="3" customFormat="1" ht="15" customHeight="1" x14ac:dyDescent="0.2">
      <c r="A62" s="111"/>
      <c r="B62" s="114"/>
      <c r="C62" s="84" t="s">
        <v>52</v>
      </c>
      <c r="D62" s="35">
        <v>6788</v>
      </c>
      <c r="E62" s="55">
        <v>1</v>
      </c>
      <c r="F62" s="35">
        <v>257371.02475000001</v>
      </c>
      <c r="G62" s="68">
        <v>0.80981099999999995</v>
      </c>
      <c r="H62" s="43">
        <v>2457</v>
      </c>
      <c r="I62" s="44">
        <v>251539.041107</v>
      </c>
      <c r="J62" s="74">
        <v>0.70207600000000003</v>
      </c>
      <c r="K62" s="35">
        <v>4331</v>
      </c>
      <c r="L62" s="35">
        <v>260679.54098399999</v>
      </c>
      <c r="M62" s="68">
        <v>0.87093100000000001</v>
      </c>
      <c r="N62" s="43">
        <v>0</v>
      </c>
      <c r="O62" s="44">
        <v>0</v>
      </c>
      <c r="P62" s="74">
        <v>0</v>
      </c>
    </row>
    <row r="63" spans="1:16" ht="15" customHeight="1" x14ac:dyDescent="0.2">
      <c r="A63" s="111"/>
      <c r="B63" s="114"/>
      <c r="C63" s="84" t="s">
        <v>53</v>
      </c>
      <c r="D63" s="44">
        <v>5910</v>
      </c>
      <c r="E63" s="53">
        <v>1</v>
      </c>
      <c r="F63" s="44">
        <v>259294.992555</v>
      </c>
      <c r="G63" s="66">
        <v>0.83384100000000005</v>
      </c>
      <c r="H63" s="43">
        <v>2289</v>
      </c>
      <c r="I63" s="44">
        <v>246781.73656600001</v>
      </c>
      <c r="J63" s="74">
        <v>0.64438600000000001</v>
      </c>
      <c r="K63" s="44">
        <v>3621</v>
      </c>
      <c r="L63" s="44">
        <v>267205.19497399998</v>
      </c>
      <c r="M63" s="66">
        <v>0.95360400000000001</v>
      </c>
      <c r="N63" s="43">
        <v>0</v>
      </c>
      <c r="O63" s="44">
        <v>0</v>
      </c>
      <c r="P63" s="74">
        <v>0</v>
      </c>
    </row>
    <row r="64" spans="1:16" ht="15" customHeight="1" x14ac:dyDescent="0.2">
      <c r="A64" s="111"/>
      <c r="B64" s="114"/>
      <c r="C64" s="84" t="s">
        <v>54</v>
      </c>
      <c r="D64" s="44">
        <v>4432</v>
      </c>
      <c r="E64" s="53">
        <v>1</v>
      </c>
      <c r="F64" s="44">
        <v>260355.479693</v>
      </c>
      <c r="G64" s="66">
        <v>0.75</v>
      </c>
      <c r="H64" s="43">
        <v>1688</v>
      </c>
      <c r="I64" s="44">
        <v>237035.35782</v>
      </c>
      <c r="J64" s="74">
        <v>0.45201400000000003</v>
      </c>
      <c r="K64" s="44">
        <v>2744</v>
      </c>
      <c r="L64" s="44">
        <v>274701.09402299998</v>
      </c>
      <c r="M64" s="66">
        <v>0.93330900000000006</v>
      </c>
      <c r="N64" s="43">
        <v>0</v>
      </c>
      <c r="O64" s="44">
        <v>0</v>
      </c>
      <c r="P64" s="74">
        <v>0</v>
      </c>
    </row>
    <row r="65" spans="1:16" ht="15" customHeight="1" x14ac:dyDescent="0.2">
      <c r="A65" s="111"/>
      <c r="B65" s="114"/>
      <c r="C65" s="84" t="s">
        <v>55</v>
      </c>
      <c r="D65" s="44">
        <v>3522</v>
      </c>
      <c r="E65" s="53">
        <v>1</v>
      </c>
      <c r="F65" s="44">
        <v>266970.46961999999</v>
      </c>
      <c r="G65" s="66">
        <v>0.58773399999999998</v>
      </c>
      <c r="H65" s="43">
        <v>1346</v>
      </c>
      <c r="I65" s="44">
        <v>237556.267459</v>
      </c>
      <c r="J65" s="74">
        <v>0.268202</v>
      </c>
      <c r="K65" s="44">
        <v>2176</v>
      </c>
      <c r="L65" s="44">
        <v>285165.10018399998</v>
      </c>
      <c r="M65" s="66">
        <v>0.78538600000000003</v>
      </c>
      <c r="N65" s="43">
        <v>0</v>
      </c>
      <c r="O65" s="44">
        <v>0</v>
      </c>
      <c r="P65" s="74">
        <v>0</v>
      </c>
    </row>
    <row r="66" spans="1:16" s="3" customFormat="1" ht="15" customHeight="1" x14ac:dyDescent="0.2">
      <c r="A66" s="111"/>
      <c r="B66" s="114"/>
      <c r="C66" s="84" t="s">
        <v>56</v>
      </c>
      <c r="D66" s="35">
        <v>5518</v>
      </c>
      <c r="E66" s="55">
        <v>1</v>
      </c>
      <c r="F66" s="35">
        <v>266851.18919900001</v>
      </c>
      <c r="G66" s="68">
        <v>0.34323999999999999</v>
      </c>
      <c r="H66" s="43">
        <v>2260</v>
      </c>
      <c r="I66" s="44">
        <v>223056.68318600001</v>
      </c>
      <c r="J66" s="74">
        <v>8.0531000000000005E-2</v>
      </c>
      <c r="K66" s="35">
        <v>3258</v>
      </c>
      <c r="L66" s="35">
        <v>297230.43523599999</v>
      </c>
      <c r="M66" s="68">
        <v>0.52547600000000005</v>
      </c>
      <c r="N66" s="43">
        <v>0</v>
      </c>
      <c r="O66" s="44">
        <v>0</v>
      </c>
      <c r="P66" s="74">
        <v>0</v>
      </c>
    </row>
    <row r="67" spans="1:16" s="3" customFormat="1" ht="15" customHeight="1" x14ac:dyDescent="0.2">
      <c r="A67" s="112"/>
      <c r="B67" s="115"/>
      <c r="C67" s="85" t="s">
        <v>9</v>
      </c>
      <c r="D67" s="46">
        <v>49412</v>
      </c>
      <c r="E67" s="54">
        <v>1</v>
      </c>
      <c r="F67" s="46">
        <v>238507.589331</v>
      </c>
      <c r="G67" s="67">
        <v>0.56478200000000001</v>
      </c>
      <c r="H67" s="87">
        <v>18936</v>
      </c>
      <c r="I67" s="46">
        <v>233211.82266599999</v>
      </c>
      <c r="J67" s="75">
        <v>0.48970200000000003</v>
      </c>
      <c r="K67" s="46">
        <v>30476</v>
      </c>
      <c r="L67" s="46">
        <v>241798.06831599999</v>
      </c>
      <c r="M67" s="67">
        <v>0.61143199999999998</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190" priority="30" operator="notEqual">
      <formula>H8+K8+N8</formula>
    </cfRule>
  </conditionalFormatting>
  <conditionalFormatting sqref="D20:D30">
    <cfRule type="cellIs" dxfId="189" priority="29" operator="notEqual">
      <formula>H20+K20+N20</formula>
    </cfRule>
  </conditionalFormatting>
  <conditionalFormatting sqref="D32:D42">
    <cfRule type="cellIs" dxfId="188" priority="28" operator="notEqual">
      <formula>H32+K32+N32</formula>
    </cfRule>
  </conditionalFormatting>
  <conditionalFormatting sqref="D44:D54">
    <cfRule type="cellIs" dxfId="187" priority="27" operator="notEqual">
      <formula>H44+K44+N44</formula>
    </cfRule>
  </conditionalFormatting>
  <conditionalFormatting sqref="D56:D66">
    <cfRule type="cellIs" dxfId="186" priority="26" operator="notEqual">
      <formula>H56+K56+N56</formula>
    </cfRule>
  </conditionalFormatting>
  <conditionalFormatting sqref="D19">
    <cfRule type="cellIs" dxfId="185" priority="25" operator="notEqual">
      <formula>SUM(D8:D18)</formula>
    </cfRule>
  </conditionalFormatting>
  <conditionalFormatting sqref="D31">
    <cfRule type="cellIs" dxfId="184" priority="24" operator="notEqual">
      <formula>H31+K31+N31</formula>
    </cfRule>
  </conditionalFormatting>
  <conditionalFormatting sqref="D31">
    <cfRule type="cellIs" dxfId="183" priority="23" operator="notEqual">
      <formula>SUM(D20:D30)</formula>
    </cfRule>
  </conditionalFormatting>
  <conditionalFormatting sqref="D43">
    <cfRule type="cellIs" dxfId="182" priority="22" operator="notEqual">
      <formula>H43+K43+N43</formula>
    </cfRule>
  </conditionalFormatting>
  <conditionalFormatting sqref="D43">
    <cfRule type="cellIs" dxfId="181" priority="21" operator="notEqual">
      <formula>SUM(D32:D42)</formula>
    </cfRule>
  </conditionalFormatting>
  <conditionalFormatting sqref="D55">
    <cfRule type="cellIs" dxfId="180" priority="20" operator="notEqual">
      <formula>H55+K55+N55</formula>
    </cfRule>
  </conditionalFormatting>
  <conditionalFormatting sqref="D55">
    <cfRule type="cellIs" dxfId="179" priority="19" operator="notEqual">
      <formula>SUM(D44:D54)</formula>
    </cfRule>
  </conditionalFormatting>
  <conditionalFormatting sqref="D67">
    <cfRule type="cellIs" dxfId="178" priority="18" operator="notEqual">
      <formula>H67+K67+N67</formula>
    </cfRule>
  </conditionalFormatting>
  <conditionalFormatting sqref="D67">
    <cfRule type="cellIs" dxfId="177" priority="17" operator="notEqual">
      <formula>SUM(D56:D66)</formula>
    </cfRule>
  </conditionalFormatting>
  <conditionalFormatting sqref="H19">
    <cfRule type="cellIs" dxfId="176" priority="16" operator="notEqual">
      <formula>SUM(H8:H18)</formula>
    </cfRule>
  </conditionalFormatting>
  <conditionalFormatting sqref="K19">
    <cfRule type="cellIs" dxfId="175" priority="15" operator="notEqual">
      <formula>SUM(K8:K18)</formula>
    </cfRule>
  </conditionalFormatting>
  <conditionalFormatting sqref="N19">
    <cfRule type="cellIs" dxfId="174" priority="14" operator="notEqual">
      <formula>SUM(N8:N18)</formula>
    </cfRule>
  </conditionalFormatting>
  <conditionalFormatting sqref="H31">
    <cfRule type="cellIs" dxfId="173" priority="13" operator="notEqual">
      <formula>SUM(H20:H30)</formula>
    </cfRule>
  </conditionalFormatting>
  <conditionalFormatting sqref="K31">
    <cfRule type="cellIs" dxfId="172" priority="12" operator="notEqual">
      <formula>SUM(K20:K30)</formula>
    </cfRule>
  </conditionalFormatting>
  <conditionalFormatting sqref="N31">
    <cfRule type="cellIs" dxfId="171" priority="11" operator="notEqual">
      <formula>SUM(N20:N30)</formula>
    </cfRule>
  </conditionalFormatting>
  <conditionalFormatting sqref="H43">
    <cfRule type="cellIs" dxfId="170" priority="10" operator="notEqual">
      <formula>SUM(H32:H42)</formula>
    </cfRule>
  </conditionalFormatting>
  <conditionalFormatting sqref="K43">
    <cfRule type="cellIs" dxfId="169" priority="9" operator="notEqual">
      <formula>SUM(K32:K42)</formula>
    </cfRule>
  </conditionalFormatting>
  <conditionalFormatting sqref="N43">
    <cfRule type="cellIs" dxfId="168" priority="8" operator="notEqual">
      <formula>SUM(N32:N42)</formula>
    </cfRule>
  </conditionalFormatting>
  <conditionalFormatting sqref="H55">
    <cfRule type="cellIs" dxfId="167" priority="7" operator="notEqual">
      <formula>SUM(H44:H54)</formula>
    </cfRule>
  </conditionalFormatting>
  <conditionalFormatting sqref="K55">
    <cfRule type="cellIs" dxfId="166" priority="6" operator="notEqual">
      <formula>SUM(K44:K54)</formula>
    </cfRule>
  </conditionalFormatting>
  <conditionalFormatting sqref="N55">
    <cfRule type="cellIs" dxfId="165" priority="5" operator="notEqual">
      <formula>SUM(N44:N54)</formula>
    </cfRule>
  </conditionalFormatting>
  <conditionalFormatting sqref="H67">
    <cfRule type="cellIs" dxfId="164" priority="4" operator="notEqual">
      <formula>SUM(H56:H66)</formula>
    </cfRule>
  </conditionalFormatting>
  <conditionalFormatting sqref="K67">
    <cfRule type="cellIs" dxfId="163" priority="3" operator="notEqual">
      <formula>SUM(K56:K66)</formula>
    </cfRule>
  </conditionalFormatting>
  <conditionalFormatting sqref="N67">
    <cfRule type="cellIs" dxfId="162" priority="2" operator="notEqual">
      <formula>SUM(N56:N66)</formula>
    </cfRule>
  </conditionalFormatting>
  <conditionalFormatting sqref="D32:D43">
    <cfRule type="cellIs" dxfId="16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74</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2</v>
      </c>
      <c r="E8" s="53">
        <v>2</v>
      </c>
      <c r="F8" s="44">
        <v>85335.605265999999</v>
      </c>
      <c r="G8" s="66">
        <v>0</v>
      </c>
      <c r="H8" s="43">
        <v>1</v>
      </c>
      <c r="I8" s="44">
        <v>140413.502507</v>
      </c>
      <c r="J8" s="74">
        <v>0</v>
      </c>
      <c r="K8" s="44">
        <v>1</v>
      </c>
      <c r="L8" s="44">
        <v>30257.708024</v>
      </c>
      <c r="M8" s="66">
        <v>0</v>
      </c>
      <c r="N8" s="43">
        <v>0</v>
      </c>
      <c r="O8" s="44">
        <v>0</v>
      </c>
      <c r="P8" s="74">
        <v>0</v>
      </c>
    </row>
    <row r="9" spans="1:16" ht="15" customHeight="1" x14ac:dyDescent="0.2">
      <c r="A9" s="111"/>
      <c r="B9" s="114"/>
      <c r="C9" s="84" t="s">
        <v>47</v>
      </c>
      <c r="D9" s="44">
        <v>1</v>
      </c>
      <c r="E9" s="53">
        <v>0.14285700000000001</v>
      </c>
      <c r="F9" s="44">
        <v>107701.790026</v>
      </c>
      <c r="G9" s="66">
        <v>0</v>
      </c>
      <c r="H9" s="43">
        <v>0</v>
      </c>
      <c r="I9" s="44">
        <v>0</v>
      </c>
      <c r="J9" s="74">
        <v>0</v>
      </c>
      <c r="K9" s="44">
        <v>1</v>
      </c>
      <c r="L9" s="44">
        <v>107701.790026</v>
      </c>
      <c r="M9" s="66">
        <v>0</v>
      </c>
      <c r="N9" s="43">
        <v>0</v>
      </c>
      <c r="O9" s="44">
        <v>0</v>
      </c>
      <c r="P9" s="74">
        <v>0</v>
      </c>
    </row>
    <row r="10" spans="1:16" ht="15" customHeight="1" x14ac:dyDescent="0.2">
      <c r="A10" s="111"/>
      <c r="B10" s="114"/>
      <c r="C10" s="84" t="s">
        <v>48</v>
      </c>
      <c r="D10" s="44">
        <v>11</v>
      </c>
      <c r="E10" s="53">
        <v>0.2</v>
      </c>
      <c r="F10" s="44">
        <v>150534.848119</v>
      </c>
      <c r="G10" s="66">
        <v>9.0909000000000004E-2</v>
      </c>
      <c r="H10" s="43">
        <v>5</v>
      </c>
      <c r="I10" s="44">
        <v>174751.41029</v>
      </c>
      <c r="J10" s="74">
        <v>0.2</v>
      </c>
      <c r="K10" s="44">
        <v>6</v>
      </c>
      <c r="L10" s="44">
        <v>130354.37964299999</v>
      </c>
      <c r="M10" s="66">
        <v>0</v>
      </c>
      <c r="N10" s="43">
        <v>0</v>
      </c>
      <c r="O10" s="44">
        <v>0</v>
      </c>
      <c r="P10" s="74">
        <v>0</v>
      </c>
    </row>
    <row r="11" spans="1:16" ht="15" customHeight="1" x14ac:dyDescent="0.2">
      <c r="A11" s="111"/>
      <c r="B11" s="114"/>
      <c r="C11" s="84" t="s">
        <v>49</v>
      </c>
      <c r="D11" s="44">
        <v>31</v>
      </c>
      <c r="E11" s="53">
        <v>0.12109399999999999</v>
      </c>
      <c r="F11" s="44">
        <v>188616.01715699999</v>
      </c>
      <c r="G11" s="66">
        <v>0.35483900000000002</v>
      </c>
      <c r="H11" s="43">
        <v>13</v>
      </c>
      <c r="I11" s="44">
        <v>210157.198466</v>
      </c>
      <c r="J11" s="74">
        <v>0.61538499999999996</v>
      </c>
      <c r="K11" s="44">
        <v>18</v>
      </c>
      <c r="L11" s="44">
        <v>173058.49732200001</v>
      </c>
      <c r="M11" s="66">
        <v>0.16666700000000001</v>
      </c>
      <c r="N11" s="43">
        <v>0</v>
      </c>
      <c r="O11" s="44">
        <v>0</v>
      </c>
      <c r="P11" s="74">
        <v>0</v>
      </c>
    </row>
    <row r="12" spans="1:16" ht="15" customHeight="1" x14ac:dyDescent="0.2">
      <c r="A12" s="111"/>
      <c r="B12" s="114"/>
      <c r="C12" s="84" t="s">
        <v>50</v>
      </c>
      <c r="D12" s="44">
        <v>78</v>
      </c>
      <c r="E12" s="53">
        <v>0.156</v>
      </c>
      <c r="F12" s="44">
        <v>211056.82352999999</v>
      </c>
      <c r="G12" s="66">
        <v>0.461538</v>
      </c>
      <c r="H12" s="43">
        <v>37</v>
      </c>
      <c r="I12" s="44">
        <v>228989.91133599999</v>
      </c>
      <c r="J12" s="74">
        <v>0.72972999999999999</v>
      </c>
      <c r="K12" s="44">
        <v>41</v>
      </c>
      <c r="L12" s="44">
        <v>194873.305265</v>
      </c>
      <c r="M12" s="66">
        <v>0.21951200000000001</v>
      </c>
      <c r="N12" s="43">
        <v>0</v>
      </c>
      <c r="O12" s="44">
        <v>0</v>
      </c>
      <c r="P12" s="74">
        <v>0</v>
      </c>
    </row>
    <row r="13" spans="1:16" ht="15" customHeight="1" x14ac:dyDescent="0.2">
      <c r="A13" s="111"/>
      <c r="B13" s="114"/>
      <c r="C13" s="84" t="s">
        <v>51</v>
      </c>
      <c r="D13" s="44">
        <v>53</v>
      </c>
      <c r="E13" s="53">
        <v>9.282E-2</v>
      </c>
      <c r="F13" s="44">
        <v>221165.99025900001</v>
      </c>
      <c r="G13" s="66">
        <v>0.50943400000000005</v>
      </c>
      <c r="H13" s="43">
        <v>24</v>
      </c>
      <c r="I13" s="44">
        <v>239935.53851700001</v>
      </c>
      <c r="J13" s="74">
        <v>0.5</v>
      </c>
      <c r="K13" s="44">
        <v>29</v>
      </c>
      <c r="L13" s="44">
        <v>205632.571012</v>
      </c>
      <c r="M13" s="66">
        <v>0.51724099999999995</v>
      </c>
      <c r="N13" s="43">
        <v>0</v>
      </c>
      <c r="O13" s="44">
        <v>0</v>
      </c>
      <c r="P13" s="74">
        <v>0</v>
      </c>
    </row>
    <row r="14" spans="1:16" s="3" customFormat="1" ht="15" customHeight="1" x14ac:dyDescent="0.2">
      <c r="A14" s="111"/>
      <c r="B14" s="114"/>
      <c r="C14" s="84" t="s">
        <v>52</v>
      </c>
      <c r="D14" s="35">
        <v>60</v>
      </c>
      <c r="E14" s="55">
        <v>9.5087000000000005E-2</v>
      </c>
      <c r="F14" s="35">
        <v>225771.10547499999</v>
      </c>
      <c r="G14" s="68">
        <v>0.5</v>
      </c>
      <c r="H14" s="43">
        <v>20</v>
      </c>
      <c r="I14" s="44">
        <v>219220.74642499999</v>
      </c>
      <c r="J14" s="74">
        <v>0.45</v>
      </c>
      <c r="K14" s="35">
        <v>40</v>
      </c>
      <c r="L14" s="35">
        <v>229046.285</v>
      </c>
      <c r="M14" s="68">
        <v>0.52500000000000002</v>
      </c>
      <c r="N14" s="43">
        <v>0</v>
      </c>
      <c r="O14" s="44">
        <v>0</v>
      </c>
      <c r="P14" s="74">
        <v>0</v>
      </c>
    </row>
    <row r="15" spans="1:16" ht="15" customHeight="1" x14ac:dyDescent="0.2">
      <c r="A15" s="111"/>
      <c r="B15" s="114"/>
      <c r="C15" s="84" t="s">
        <v>53</v>
      </c>
      <c r="D15" s="44">
        <v>39</v>
      </c>
      <c r="E15" s="53">
        <v>7.0524000000000003E-2</v>
      </c>
      <c r="F15" s="44">
        <v>237498.502186</v>
      </c>
      <c r="G15" s="66">
        <v>0.74358999999999997</v>
      </c>
      <c r="H15" s="43">
        <v>19</v>
      </c>
      <c r="I15" s="44">
        <v>236657.45082900001</v>
      </c>
      <c r="J15" s="74">
        <v>0.68421100000000001</v>
      </c>
      <c r="K15" s="44">
        <v>20</v>
      </c>
      <c r="L15" s="44">
        <v>238297.500975</v>
      </c>
      <c r="M15" s="66">
        <v>0.8</v>
      </c>
      <c r="N15" s="43">
        <v>0</v>
      </c>
      <c r="O15" s="44">
        <v>0</v>
      </c>
      <c r="P15" s="74">
        <v>0</v>
      </c>
    </row>
    <row r="16" spans="1:16" ht="15" customHeight="1" x14ac:dyDescent="0.2">
      <c r="A16" s="111"/>
      <c r="B16" s="114"/>
      <c r="C16" s="84" t="s">
        <v>54</v>
      </c>
      <c r="D16" s="44">
        <v>37</v>
      </c>
      <c r="E16" s="53">
        <v>9.2269000000000004E-2</v>
      </c>
      <c r="F16" s="44">
        <v>225046.934373</v>
      </c>
      <c r="G16" s="66">
        <v>0.51351400000000003</v>
      </c>
      <c r="H16" s="43">
        <v>18</v>
      </c>
      <c r="I16" s="44">
        <v>185307.18850600001</v>
      </c>
      <c r="J16" s="74">
        <v>0.27777800000000002</v>
      </c>
      <c r="K16" s="44">
        <v>19</v>
      </c>
      <c r="L16" s="44">
        <v>262695.11466700002</v>
      </c>
      <c r="M16" s="66">
        <v>0.736842</v>
      </c>
      <c r="N16" s="43">
        <v>0</v>
      </c>
      <c r="O16" s="44">
        <v>0</v>
      </c>
      <c r="P16" s="74">
        <v>0</v>
      </c>
    </row>
    <row r="17" spans="1:16" ht="15" customHeight="1" x14ac:dyDescent="0.2">
      <c r="A17" s="111"/>
      <c r="B17" s="114"/>
      <c r="C17" s="84" t="s">
        <v>55</v>
      </c>
      <c r="D17" s="44">
        <v>38</v>
      </c>
      <c r="E17" s="53">
        <v>0.13427600000000001</v>
      </c>
      <c r="F17" s="44">
        <v>245168.70796500001</v>
      </c>
      <c r="G17" s="66">
        <v>0.52631600000000001</v>
      </c>
      <c r="H17" s="43">
        <v>23</v>
      </c>
      <c r="I17" s="44">
        <v>234998.37196799999</v>
      </c>
      <c r="J17" s="74">
        <v>0.217391</v>
      </c>
      <c r="K17" s="44">
        <v>15</v>
      </c>
      <c r="L17" s="44">
        <v>260763.223161</v>
      </c>
      <c r="M17" s="66">
        <v>1</v>
      </c>
      <c r="N17" s="43">
        <v>0</v>
      </c>
      <c r="O17" s="44">
        <v>0</v>
      </c>
      <c r="P17" s="74">
        <v>0</v>
      </c>
    </row>
    <row r="18" spans="1:16" s="3" customFormat="1" ht="15" customHeight="1" x14ac:dyDescent="0.2">
      <c r="A18" s="111"/>
      <c r="B18" s="114"/>
      <c r="C18" s="84" t="s">
        <v>56</v>
      </c>
      <c r="D18" s="35">
        <v>33</v>
      </c>
      <c r="E18" s="55">
        <v>8.1683000000000006E-2</v>
      </c>
      <c r="F18" s="35">
        <v>259340.77574099999</v>
      </c>
      <c r="G18" s="68">
        <v>0.45454499999999998</v>
      </c>
      <c r="H18" s="43">
        <v>8</v>
      </c>
      <c r="I18" s="44">
        <v>214570.58013300001</v>
      </c>
      <c r="J18" s="74">
        <v>0.125</v>
      </c>
      <c r="K18" s="35">
        <v>25</v>
      </c>
      <c r="L18" s="35">
        <v>273667.23833600001</v>
      </c>
      <c r="M18" s="68">
        <v>0.56000000000000005</v>
      </c>
      <c r="N18" s="43">
        <v>0</v>
      </c>
      <c r="O18" s="44">
        <v>0</v>
      </c>
      <c r="P18" s="74">
        <v>0</v>
      </c>
    </row>
    <row r="19" spans="1:16" s="3" customFormat="1" ht="15" customHeight="1" x14ac:dyDescent="0.2">
      <c r="A19" s="112"/>
      <c r="B19" s="115"/>
      <c r="C19" s="85" t="s">
        <v>9</v>
      </c>
      <c r="D19" s="46">
        <v>383</v>
      </c>
      <c r="E19" s="54">
        <v>0.104588</v>
      </c>
      <c r="F19" s="46">
        <v>221868.625505</v>
      </c>
      <c r="G19" s="67">
        <v>0.49086200000000002</v>
      </c>
      <c r="H19" s="87">
        <v>168</v>
      </c>
      <c r="I19" s="46">
        <v>222114.62417600001</v>
      </c>
      <c r="J19" s="75">
        <v>0.48214299999999999</v>
      </c>
      <c r="K19" s="46">
        <v>215</v>
      </c>
      <c r="L19" s="46">
        <v>221676.403288</v>
      </c>
      <c r="M19" s="67">
        <v>0.49767400000000001</v>
      </c>
      <c r="N19" s="87">
        <v>0</v>
      </c>
      <c r="O19" s="46">
        <v>0</v>
      </c>
      <c r="P19" s="75">
        <v>0</v>
      </c>
    </row>
    <row r="20" spans="1:16" ht="15" customHeight="1" x14ac:dyDescent="0.2">
      <c r="A20" s="110">
        <v>2</v>
      </c>
      <c r="B20" s="113" t="s">
        <v>57</v>
      </c>
      <c r="C20" s="84" t="s">
        <v>46</v>
      </c>
      <c r="D20" s="44">
        <v>1</v>
      </c>
      <c r="E20" s="53">
        <v>1</v>
      </c>
      <c r="F20" s="44">
        <v>101364</v>
      </c>
      <c r="G20" s="66">
        <v>0</v>
      </c>
      <c r="H20" s="43">
        <v>0</v>
      </c>
      <c r="I20" s="44">
        <v>0</v>
      </c>
      <c r="J20" s="74">
        <v>0</v>
      </c>
      <c r="K20" s="44">
        <v>1</v>
      </c>
      <c r="L20" s="44">
        <v>101364</v>
      </c>
      <c r="M20" s="66">
        <v>0</v>
      </c>
      <c r="N20" s="43">
        <v>0</v>
      </c>
      <c r="O20" s="44">
        <v>0</v>
      </c>
      <c r="P20" s="74">
        <v>0</v>
      </c>
    </row>
    <row r="21" spans="1:16" ht="15" customHeight="1" x14ac:dyDescent="0.2">
      <c r="A21" s="111"/>
      <c r="B21" s="114"/>
      <c r="C21" s="84" t="s">
        <v>47</v>
      </c>
      <c r="D21" s="44">
        <v>4</v>
      </c>
      <c r="E21" s="53">
        <v>0.57142899999999996</v>
      </c>
      <c r="F21" s="44">
        <v>102663.75</v>
      </c>
      <c r="G21" s="66">
        <v>0</v>
      </c>
      <c r="H21" s="43">
        <v>2</v>
      </c>
      <c r="I21" s="44">
        <v>102988.5</v>
      </c>
      <c r="J21" s="74">
        <v>0</v>
      </c>
      <c r="K21" s="44">
        <v>2</v>
      </c>
      <c r="L21" s="44">
        <v>102339</v>
      </c>
      <c r="M21" s="66">
        <v>0</v>
      </c>
      <c r="N21" s="43">
        <v>0</v>
      </c>
      <c r="O21" s="44">
        <v>0</v>
      </c>
      <c r="P21" s="74">
        <v>0</v>
      </c>
    </row>
    <row r="22" spans="1:16" ht="15" customHeight="1" x14ac:dyDescent="0.2">
      <c r="A22" s="111"/>
      <c r="B22" s="114"/>
      <c r="C22" s="84" t="s">
        <v>48</v>
      </c>
      <c r="D22" s="44">
        <v>15</v>
      </c>
      <c r="E22" s="53">
        <v>0.272727</v>
      </c>
      <c r="F22" s="44">
        <v>170299.6</v>
      </c>
      <c r="G22" s="66">
        <v>0</v>
      </c>
      <c r="H22" s="43">
        <v>5</v>
      </c>
      <c r="I22" s="44">
        <v>146572.4</v>
      </c>
      <c r="J22" s="74">
        <v>0</v>
      </c>
      <c r="K22" s="44">
        <v>10</v>
      </c>
      <c r="L22" s="44">
        <v>182163.20000000001</v>
      </c>
      <c r="M22" s="66">
        <v>0</v>
      </c>
      <c r="N22" s="43">
        <v>0</v>
      </c>
      <c r="O22" s="44">
        <v>0</v>
      </c>
      <c r="P22" s="74">
        <v>0</v>
      </c>
    </row>
    <row r="23" spans="1:16" ht="15" customHeight="1" x14ac:dyDescent="0.2">
      <c r="A23" s="111"/>
      <c r="B23" s="114"/>
      <c r="C23" s="84" t="s">
        <v>49</v>
      </c>
      <c r="D23" s="44">
        <v>19</v>
      </c>
      <c r="E23" s="53">
        <v>7.4218999999999993E-2</v>
      </c>
      <c r="F23" s="44">
        <v>184152.421053</v>
      </c>
      <c r="G23" s="66">
        <v>5.2631999999999998E-2</v>
      </c>
      <c r="H23" s="43">
        <v>8</v>
      </c>
      <c r="I23" s="44">
        <v>181839.5</v>
      </c>
      <c r="J23" s="74">
        <v>0</v>
      </c>
      <c r="K23" s="44">
        <v>11</v>
      </c>
      <c r="L23" s="44">
        <v>185834.54545500001</v>
      </c>
      <c r="M23" s="66">
        <v>9.0909000000000004E-2</v>
      </c>
      <c r="N23" s="43">
        <v>0</v>
      </c>
      <c r="O23" s="44">
        <v>0</v>
      </c>
      <c r="P23" s="74">
        <v>0</v>
      </c>
    </row>
    <row r="24" spans="1:16" ht="15" customHeight="1" x14ac:dyDescent="0.2">
      <c r="A24" s="111"/>
      <c r="B24" s="114"/>
      <c r="C24" s="84" t="s">
        <v>50</v>
      </c>
      <c r="D24" s="44">
        <v>14</v>
      </c>
      <c r="E24" s="53">
        <v>2.8000000000000001E-2</v>
      </c>
      <c r="F24" s="44">
        <v>187052.714286</v>
      </c>
      <c r="G24" s="66">
        <v>7.1429000000000006E-2</v>
      </c>
      <c r="H24" s="43">
        <v>6</v>
      </c>
      <c r="I24" s="44">
        <v>180270.66666700001</v>
      </c>
      <c r="J24" s="74">
        <v>0</v>
      </c>
      <c r="K24" s="44">
        <v>8</v>
      </c>
      <c r="L24" s="44">
        <v>192139.25</v>
      </c>
      <c r="M24" s="66">
        <v>0.125</v>
      </c>
      <c r="N24" s="43">
        <v>0</v>
      </c>
      <c r="O24" s="44">
        <v>0</v>
      </c>
      <c r="P24" s="74">
        <v>0</v>
      </c>
    </row>
    <row r="25" spans="1:16" ht="15" customHeight="1" x14ac:dyDescent="0.2">
      <c r="A25" s="111"/>
      <c r="B25" s="114"/>
      <c r="C25" s="84" t="s">
        <v>51</v>
      </c>
      <c r="D25" s="44">
        <v>11</v>
      </c>
      <c r="E25" s="53">
        <v>1.9264E-2</v>
      </c>
      <c r="F25" s="44">
        <v>204186.90909100001</v>
      </c>
      <c r="G25" s="66">
        <v>0.272727</v>
      </c>
      <c r="H25" s="43">
        <v>3</v>
      </c>
      <c r="I25" s="44">
        <v>186673.66666700001</v>
      </c>
      <c r="J25" s="74">
        <v>0</v>
      </c>
      <c r="K25" s="44">
        <v>8</v>
      </c>
      <c r="L25" s="44">
        <v>210754.375</v>
      </c>
      <c r="M25" s="66">
        <v>0.375</v>
      </c>
      <c r="N25" s="43">
        <v>0</v>
      </c>
      <c r="O25" s="44">
        <v>0</v>
      </c>
      <c r="P25" s="74">
        <v>0</v>
      </c>
    </row>
    <row r="26" spans="1:16" s="3" customFormat="1" ht="15" customHeight="1" x14ac:dyDescent="0.2">
      <c r="A26" s="111"/>
      <c r="B26" s="114"/>
      <c r="C26" s="84" t="s">
        <v>52</v>
      </c>
      <c r="D26" s="35">
        <v>7</v>
      </c>
      <c r="E26" s="55">
        <v>1.1094E-2</v>
      </c>
      <c r="F26" s="35">
        <v>185167.285714</v>
      </c>
      <c r="G26" s="68">
        <v>0.14285700000000001</v>
      </c>
      <c r="H26" s="43">
        <v>5</v>
      </c>
      <c r="I26" s="44">
        <v>202265.60000000001</v>
      </c>
      <c r="J26" s="74">
        <v>0.2</v>
      </c>
      <c r="K26" s="35">
        <v>2</v>
      </c>
      <c r="L26" s="35">
        <v>142421.5</v>
      </c>
      <c r="M26" s="68">
        <v>0</v>
      </c>
      <c r="N26" s="43">
        <v>0</v>
      </c>
      <c r="O26" s="44">
        <v>0</v>
      </c>
      <c r="P26" s="74">
        <v>0</v>
      </c>
    </row>
    <row r="27" spans="1:16" ht="15" customHeight="1" x14ac:dyDescent="0.2">
      <c r="A27" s="111"/>
      <c r="B27" s="114"/>
      <c r="C27" s="84" t="s">
        <v>53</v>
      </c>
      <c r="D27" s="44">
        <v>11</v>
      </c>
      <c r="E27" s="53">
        <v>1.9892E-2</v>
      </c>
      <c r="F27" s="44">
        <v>211548.45454499999</v>
      </c>
      <c r="G27" s="66">
        <v>0.45454499999999998</v>
      </c>
      <c r="H27" s="43">
        <v>4</v>
      </c>
      <c r="I27" s="44">
        <v>237328.75</v>
      </c>
      <c r="J27" s="74">
        <v>0.5</v>
      </c>
      <c r="K27" s="44">
        <v>7</v>
      </c>
      <c r="L27" s="44">
        <v>196816.857143</v>
      </c>
      <c r="M27" s="66">
        <v>0.42857099999999998</v>
      </c>
      <c r="N27" s="43">
        <v>0</v>
      </c>
      <c r="O27" s="44">
        <v>0</v>
      </c>
      <c r="P27" s="74">
        <v>0</v>
      </c>
    </row>
    <row r="28" spans="1:16" ht="15" customHeight="1" x14ac:dyDescent="0.2">
      <c r="A28" s="111"/>
      <c r="B28" s="114"/>
      <c r="C28" s="84" t="s">
        <v>54</v>
      </c>
      <c r="D28" s="44">
        <v>0</v>
      </c>
      <c r="E28" s="53">
        <v>0</v>
      </c>
      <c r="F28" s="44">
        <v>0</v>
      </c>
      <c r="G28" s="66">
        <v>0</v>
      </c>
      <c r="H28" s="43">
        <v>0</v>
      </c>
      <c r="I28" s="44">
        <v>0</v>
      </c>
      <c r="J28" s="74">
        <v>0</v>
      </c>
      <c r="K28" s="44">
        <v>0</v>
      </c>
      <c r="L28" s="44">
        <v>0</v>
      </c>
      <c r="M28" s="66">
        <v>0</v>
      </c>
      <c r="N28" s="43">
        <v>0</v>
      </c>
      <c r="O28" s="44">
        <v>0</v>
      </c>
      <c r="P28" s="74">
        <v>0</v>
      </c>
    </row>
    <row r="29" spans="1:16" ht="15" customHeight="1" x14ac:dyDescent="0.2">
      <c r="A29" s="111"/>
      <c r="B29" s="114"/>
      <c r="C29" s="84" t="s">
        <v>55</v>
      </c>
      <c r="D29" s="44">
        <v>3</v>
      </c>
      <c r="E29" s="53">
        <v>1.0600999999999999E-2</v>
      </c>
      <c r="F29" s="44">
        <v>228259.33333299999</v>
      </c>
      <c r="G29" s="66">
        <v>0</v>
      </c>
      <c r="H29" s="43">
        <v>0</v>
      </c>
      <c r="I29" s="44">
        <v>0</v>
      </c>
      <c r="J29" s="74">
        <v>0</v>
      </c>
      <c r="K29" s="44">
        <v>3</v>
      </c>
      <c r="L29" s="44">
        <v>228259.33333299999</v>
      </c>
      <c r="M29" s="66">
        <v>0</v>
      </c>
      <c r="N29" s="43">
        <v>0</v>
      </c>
      <c r="O29" s="44">
        <v>0</v>
      </c>
      <c r="P29" s="74">
        <v>0</v>
      </c>
    </row>
    <row r="30" spans="1:16" s="3" customFormat="1" ht="15" customHeight="1" x14ac:dyDescent="0.2">
      <c r="A30" s="111"/>
      <c r="B30" s="114"/>
      <c r="C30" s="84" t="s">
        <v>56</v>
      </c>
      <c r="D30" s="35">
        <v>1</v>
      </c>
      <c r="E30" s="55">
        <v>2.4750000000000002E-3</v>
      </c>
      <c r="F30" s="35">
        <v>260761</v>
      </c>
      <c r="G30" s="68">
        <v>0</v>
      </c>
      <c r="H30" s="43">
        <v>0</v>
      </c>
      <c r="I30" s="44">
        <v>0</v>
      </c>
      <c r="J30" s="74">
        <v>0</v>
      </c>
      <c r="K30" s="35">
        <v>1</v>
      </c>
      <c r="L30" s="35">
        <v>260761</v>
      </c>
      <c r="M30" s="68">
        <v>0</v>
      </c>
      <c r="N30" s="43">
        <v>0</v>
      </c>
      <c r="O30" s="44">
        <v>0</v>
      </c>
      <c r="P30" s="74">
        <v>0</v>
      </c>
    </row>
    <row r="31" spans="1:16" s="3" customFormat="1" ht="15" customHeight="1" x14ac:dyDescent="0.2">
      <c r="A31" s="112"/>
      <c r="B31" s="115"/>
      <c r="C31" s="85" t="s">
        <v>9</v>
      </c>
      <c r="D31" s="46">
        <v>86</v>
      </c>
      <c r="E31" s="54">
        <v>2.3484000000000001E-2</v>
      </c>
      <c r="F31" s="46">
        <v>186034.255814</v>
      </c>
      <c r="G31" s="67">
        <v>0.12790699999999999</v>
      </c>
      <c r="H31" s="87">
        <v>33</v>
      </c>
      <c r="I31" s="46">
        <v>181692.21212099999</v>
      </c>
      <c r="J31" s="75">
        <v>9.0909000000000004E-2</v>
      </c>
      <c r="K31" s="46">
        <v>53</v>
      </c>
      <c r="L31" s="46">
        <v>188737.792453</v>
      </c>
      <c r="M31" s="67">
        <v>0.15094299999999999</v>
      </c>
      <c r="N31" s="87">
        <v>0</v>
      </c>
      <c r="O31" s="46">
        <v>0</v>
      </c>
      <c r="P31" s="75">
        <v>0</v>
      </c>
    </row>
    <row r="32" spans="1:16" ht="15" customHeight="1" x14ac:dyDescent="0.2">
      <c r="A32" s="110">
        <v>3</v>
      </c>
      <c r="B32" s="113" t="s">
        <v>58</v>
      </c>
      <c r="C32" s="84" t="s">
        <v>46</v>
      </c>
      <c r="D32" s="44">
        <v>-1</v>
      </c>
      <c r="E32" s="44">
        <v>0</v>
      </c>
      <c r="F32" s="44">
        <v>16028.394734</v>
      </c>
      <c r="G32" s="66">
        <v>0</v>
      </c>
      <c r="H32" s="43">
        <v>-1</v>
      </c>
      <c r="I32" s="44">
        <v>-140413.502507</v>
      </c>
      <c r="J32" s="74">
        <v>0</v>
      </c>
      <c r="K32" s="44">
        <v>0</v>
      </c>
      <c r="L32" s="44">
        <v>71106.291975999993</v>
      </c>
      <c r="M32" s="66">
        <v>0</v>
      </c>
      <c r="N32" s="43">
        <v>0</v>
      </c>
      <c r="O32" s="44">
        <v>0</v>
      </c>
      <c r="P32" s="74">
        <v>0</v>
      </c>
    </row>
    <row r="33" spans="1:16" ht="15" customHeight="1" x14ac:dyDescent="0.2">
      <c r="A33" s="111"/>
      <c r="B33" s="114"/>
      <c r="C33" s="84" t="s">
        <v>47</v>
      </c>
      <c r="D33" s="44">
        <v>3</v>
      </c>
      <c r="E33" s="44">
        <v>0</v>
      </c>
      <c r="F33" s="44">
        <v>-5038.0400259999997</v>
      </c>
      <c r="G33" s="66">
        <v>0</v>
      </c>
      <c r="H33" s="43">
        <v>2</v>
      </c>
      <c r="I33" s="44">
        <v>102988.5</v>
      </c>
      <c r="J33" s="74">
        <v>0</v>
      </c>
      <c r="K33" s="44">
        <v>1</v>
      </c>
      <c r="L33" s="44">
        <v>-5362.7900259999997</v>
      </c>
      <c r="M33" s="66">
        <v>0</v>
      </c>
      <c r="N33" s="43">
        <v>0</v>
      </c>
      <c r="O33" s="44">
        <v>0</v>
      </c>
      <c r="P33" s="74">
        <v>0</v>
      </c>
    </row>
    <row r="34" spans="1:16" ht="15" customHeight="1" x14ac:dyDescent="0.2">
      <c r="A34" s="111"/>
      <c r="B34" s="114"/>
      <c r="C34" s="84" t="s">
        <v>48</v>
      </c>
      <c r="D34" s="44">
        <v>4</v>
      </c>
      <c r="E34" s="44">
        <v>0</v>
      </c>
      <c r="F34" s="44">
        <v>19764.751881</v>
      </c>
      <c r="G34" s="66">
        <v>-9.0909000000000004E-2</v>
      </c>
      <c r="H34" s="43">
        <v>0</v>
      </c>
      <c r="I34" s="44">
        <v>-28179.010289999998</v>
      </c>
      <c r="J34" s="74">
        <v>-0.2</v>
      </c>
      <c r="K34" s="44">
        <v>4</v>
      </c>
      <c r="L34" s="44">
        <v>51808.820356999997</v>
      </c>
      <c r="M34" s="66">
        <v>0</v>
      </c>
      <c r="N34" s="43">
        <v>0</v>
      </c>
      <c r="O34" s="44">
        <v>0</v>
      </c>
      <c r="P34" s="74">
        <v>0</v>
      </c>
    </row>
    <row r="35" spans="1:16" ht="15" customHeight="1" x14ac:dyDescent="0.2">
      <c r="A35" s="111"/>
      <c r="B35" s="114"/>
      <c r="C35" s="84" t="s">
        <v>49</v>
      </c>
      <c r="D35" s="44">
        <v>-12</v>
      </c>
      <c r="E35" s="44">
        <v>0</v>
      </c>
      <c r="F35" s="44">
        <v>-4463.5961040000002</v>
      </c>
      <c r="G35" s="66">
        <v>-0.302207</v>
      </c>
      <c r="H35" s="43">
        <v>-5</v>
      </c>
      <c r="I35" s="44">
        <v>-28317.698466000002</v>
      </c>
      <c r="J35" s="74">
        <v>-0.61538499999999996</v>
      </c>
      <c r="K35" s="44">
        <v>-7</v>
      </c>
      <c r="L35" s="44">
        <v>12776.048132</v>
      </c>
      <c r="M35" s="66">
        <v>-7.5758000000000006E-2</v>
      </c>
      <c r="N35" s="43">
        <v>0</v>
      </c>
      <c r="O35" s="44">
        <v>0</v>
      </c>
      <c r="P35" s="74">
        <v>0</v>
      </c>
    </row>
    <row r="36" spans="1:16" ht="15" customHeight="1" x14ac:dyDescent="0.2">
      <c r="A36" s="111"/>
      <c r="B36" s="114"/>
      <c r="C36" s="84" t="s">
        <v>50</v>
      </c>
      <c r="D36" s="44">
        <v>-64</v>
      </c>
      <c r="E36" s="44">
        <v>0</v>
      </c>
      <c r="F36" s="44">
        <v>-24004.109243999999</v>
      </c>
      <c r="G36" s="66">
        <v>-0.39011000000000001</v>
      </c>
      <c r="H36" s="43">
        <v>-31</v>
      </c>
      <c r="I36" s="44">
        <v>-48719.24467</v>
      </c>
      <c r="J36" s="74">
        <v>-0.72972999999999999</v>
      </c>
      <c r="K36" s="44">
        <v>-33</v>
      </c>
      <c r="L36" s="44">
        <v>-2734.055265</v>
      </c>
      <c r="M36" s="66">
        <v>-9.4511999999999999E-2</v>
      </c>
      <c r="N36" s="43">
        <v>0</v>
      </c>
      <c r="O36" s="44">
        <v>0</v>
      </c>
      <c r="P36" s="74">
        <v>0</v>
      </c>
    </row>
    <row r="37" spans="1:16" ht="15" customHeight="1" x14ac:dyDescent="0.2">
      <c r="A37" s="111"/>
      <c r="B37" s="114"/>
      <c r="C37" s="84" t="s">
        <v>51</v>
      </c>
      <c r="D37" s="44">
        <v>-42</v>
      </c>
      <c r="E37" s="44">
        <v>0</v>
      </c>
      <c r="F37" s="44">
        <v>-16979.081168000001</v>
      </c>
      <c r="G37" s="66">
        <v>-0.236707</v>
      </c>
      <c r="H37" s="43">
        <v>-21</v>
      </c>
      <c r="I37" s="44">
        <v>-53261.871850000003</v>
      </c>
      <c r="J37" s="74">
        <v>-0.5</v>
      </c>
      <c r="K37" s="44">
        <v>-21</v>
      </c>
      <c r="L37" s="44">
        <v>5121.8039879999997</v>
      </c>
      <c r="M37" s="66">
        <v>-0.14224100000000001</v>
      </c>
      <c r="N37" s="43">
        <v>0</v>
      </c>
      <c r="O37" s="44">
        <v>0</v>
      </c>
      <c r="P37" s="74">
        <v>0</v>
      </c>
    </row>
    <row r="38" spans="1:16" s="3" customFormat="1" ht="15" customHeight="1" x14ac:dyDescent="0.2">
      <c r="A38" s="111"/>
      <c r="B38" s="114"/>
      <c r="C38" s="84" t="s">
        <v>52</v>
      </c>
      <c r="D38" s="35">
        <v>-53</v>
      </c>
      <c r="E38" s="35">
        <v>0</v>
      </c>
      <c r="F38" s="35">
        <v>-40603.819759999998</v>
      </c>
      <c r="G38" s="68">
        <v>-0.35714299999999999</v>
      </c>
      <c r="H38" s="43">
        <v>-15</v>
      </c>
      <c r="I38" s="44">
        <v>-16955.146424999999</v>
      </c>
      <c r="J38" s="74">
        <v>-0.25</v>
      </c>
      <c r="K38" s="35">
        <v>-38</v>
      </c>
      <c r="L38" s="35">
        <v>-86624.785000000003</v>
      </c>
      <c r="M38" s="68">
        <v>-0.52500000000000002</v>
      </c>
      <c r="N38" s="43">
        <v>0</v>
      </c>
      <c r="O38" s="44">
        <v>0</v>
      </c>
      <c r="P38" s="74">
        <v>0</v>
      </c>
    </row>
    <row r="39" spans="1:16" ht="15" customHeight="1" x14ac:dyDescent="0.2">
      <c r="A39" s="111"/>
      <c r="B39" s="114"/>
      <c r="C39" s="84" t="s">
        <v>53</v>
      </c>
      <c r="D39" s="44">
        <v>-28</v>
      </c>
      <c r="E39" s="44">
        <v>0</v>
      </c>
      <c r="F39" s="44">
        <v>-25950.047641000001</v>
      </c>
      <c r="G39" s="66">
        <v>-0.28904400000000002</v>
      </c>
      <c r="H39" s="43">
        <v>-15</v>
      </c>
      <c r="I39" s="44">
        <v>671.299171</v>
      </c>
      <c r="J39" s="74">
        <v>-0.18421100000000001</v>
      </c>
      <c r="K39" s="44">
        <v>-13</v>
      </c>
      <c r="L39" s="44">
        <v>-41480.643832000002</v>
      </c>
      <c r="M39" s="66">
        <v>-0.37142900000000001</v>
      </c>
      <c r="N39" s="43">
        <v>0</v>
      </c>
      <c r="O39" s="44">
        <v>0</v>
      </c>
      <c r="P39" s="74">
        <v>0</v>
      </c>
    </row>
    <row r="40" spans="1:16" ht="15" customHeight="1" x14ac:dyDescent="0.2">
      <c r="A40" s="111"/>
      <c r="B40" s="114"/>
      <c r="C40" s="84" t="s">
        <v>54</v>
      </c>
      <c r="D40" s="44">
        <v>-37</v>
      </c>
      <c r="E40" s="44">
        <v>0</v>
      </c>
      <c r="F40" s="44">
        <v>-225046.934373</v>
      </c>
      <c r="G40" s="66">
        <v>-0.51351400000000003</v>
      </c>
      <c r="H40" s="43">
        <v>-18</v>
      </c>
      <c r="I40" s="44">
        <v>-185307.18850600001</v>
      </c>
      <c r="J40" s="74">
        <v>-0.27777800000000002</v>
      </c>
      <c r="K40" s="44">
        <v>-19</v>
      </c>
      <c r="L40" s="44">
        <v>-262695.11466700002</v>
      </c>
      <c r="M40" s="66">
        <v>-0.736842</v>
      </c>
      <c r="N40" s="43">
        <v>0</v>
      </c>
      <c r="O40" s="44">
        <v>0</v>
      </c>
      <c r="P40" s="74">
        <v>0</v>
      </c>
    </row>
    <row r="41" spans="1:16" ht="15" customHeight="1" x14ac:dyDescent="0.2">
      <c r="A41" s="111"/>
      <c r="B41" s="114"/>
      <c r="C41" s="84" t="s">
        <v>55</v>
      </c>
      <c r="D41" s="44">
        <v>-35</v>
      </c>
      <c r="E41" s="44">
        <v>0</v>
      </c>
      <c r="F41" s="44">
        <v>-16909.374631999999</v>
      </c>
      <c r="G41" s="66">
        <v>-0.52631600000000001</v>
      </c>
      <c r="H41" s="43">
        <v>-23</v>
      </c>
      <c r="I41" s="44">
        <v>-234998.37196799999</v>
      </c>
      <c r="J41" s="74">
        <v>-0.217391</v>
      </c>
      <c r="K41" s="44">
        <v>-12</v>
      </c>
      <c r="L41" s="44">
        <v>-32503.889827999999</v>
      </c>
      <c r="M41" s="66">
        <v>-1</v>
      </c>
      <c r="N41" s="43">
        <v>0</v>
      </c>
      <c r="O41" s="44">
        <v>0</v>
      </c>
      <c r="P41" s="74">
        <v>0</v>
      </c>
    </row>
    <row r="42" spans="1:16" s="3" customFormat="1" ht="15" customHeight="1" x14ac:dyDescent="0.2">
      <c r="A42" s="111"/>
      <c r="B42" s="114"/>
      <c r="C42" s="84" t="s">
        <v>56</v>
      </c>
      <c r="D42" s="35">
        <v>-32</v>
      </c>
      <c r="E42" s="35">
        <v>0</v>
      </c>
      <c r="F42" s="35">
        <v>1420.2242590000001</v>
      </c>
      <c r="G42" s="68">
        <v>-0.45454499999999998</v>
      </c>
      <c r="H42" s="43">
        <v>-8</v>
      </c>
      <c r="I42" s="44">
        <v>-214570.58013300001</v>
      </c>
      <c r="J42" s="74">
        <v>-0.125</v>
      </c>
      <c r="K42" s="35">
        <v>-24</v>
      </c>
      <c r="L42" s="35">
        <v>-12906.238336</v>
      </c>
      <c r="M42" s="68">
        <v>-0.56000000000000005</v>
      </c>
      <c r="N42" s="43">
        <v>0</v>
      </c>
      <c r="O42" s="44">
        <v>0</v>
      </c>
      <c r="P42" s="74">
        <v>0</v>
      </c>
    </row>
    <row r="43" spans="1:16" s="3" customFormat="1" ht="15" customHeight="1" x14ac:dyDescent="0.2">
      <c r="A43" s="112"/>
      <c r="B43" s="115"/>
      <c r="C43" s="85" t="s">
        <v>9</v>
      </c>
      <c r="D43" s="46">
        <v>-297</v>
      </c>
      <c r="E43" s="46">
        <v>0</v>
      </c>
      <c r="F43" s="46">
        <v>-35834.369691</v>
      </c>
      <c r="G43" s="67">
        <v>-0.36295500000000003</v>
      </c>
      <c r="H43" s="87">
        <v>-135</v>
      </c>
      <c r="I43" s="46">
        <v>-40422.412055000001</v>
      </c>
      <c r="J43" s="75">
        <v>-0.39123400000000003</v>
      </c>
      <c r="K43" s="46">
        <v>-162</v>
      </c>
      <c r="L43" s="46">
        <v>-32938.610834999999</v>
      </c>
      <c r="M43" s="67">
        <v>-0.34673100000000001</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0</v>
      </c>
      <c r="E45" s="53">
        <v>0</v>
      </c>
      <c r="F45" s="44">
        <v>0</v>
      </c>
      <c r="G45" s="66">
        <v>0</v>
      </c>
      <c r="H45" s="43">
        <v>0</v>
      </c>
      <c r="I45" s="44">
        <v>0</v>
      </c>
      <c r="J45" s="74">
        <v>0</v>
      </c>
      <c r="K45" s="44">
        <v>0</v>
      </c>
      <c r="L45" s="44">
        <v>0</v>
      </c>
      <c r="M45" s="66">
        <v>0</v>
      </c>
      <c r="N45" s="43">
        <v>0</v>
      </c>
      <c r="O45" s="44">
        <v>0</v>
      </c>
      <c r="P45" s="74">
        <v>0</v>
      </c>
    </row>
    <row r="46" spans="1:16" ht="15" customHeight="1" x14ac:dyDescent="0.2">
      <c r="A46" s="111"/>
      <c r="B46" s="114"/>
      <c r="C46" s="84" t="s">
        <v>48</v>
      </c>
      <c r="D46" s="44">
        <v>2</v>
      </c>
      <c r="E46" s="53">
        <v>3.6364E-2</v>
      </c>
      <c r="F46" s="44">
        <v>231562</v>
      </c>
      <c r="G46" s="66">
        <v>0</v>
      </c>
      <c r="H46" s="43">
        <v>2</v>
      </c>
      <c r="I46" s="44">
        <v>231562</v>
      </c>
      <c r="J46" s="74">
        <v>0</v>
      </c>
      <c r="K46" s="44">
        <v>0</v>
      </c>
      <c r="L46" s="44">
        <v>0</v>
      </c>
      <c r="M46" s="66">
        <v>0</v>
      </c>
      <c r="N46" s="43">
        <v>0</v>
      </c>
      <c r="O46" s="44">
        <v>0</v>
      </c>
      <c r="P46" s="74">
        <v>0</v>
      </c>
    </row>
    <row r="47" spans="1:16" ht="15" customHeight="1" x14ac:dyDescent="0.2">
      <c r="A47" s="111"/>
      <c r="B47" s="114"/>
      <c r="C47" s="84" t="s">
        <v>49</v>
      </c>
      <c r="D47" s="44">
        <v>14</v>
      </c>
      <c r="E47" s="53">
        <v>5.4688000000000001E-2</v>
      </c>
      <c r="F47" s="44">
        <v>211169.928571</v>
      </c>
      <c r="G47" s="66">
        <v>0.42857099999999998</v>
      </c>
      <c r="H47" s="43">
        <v>3</v>
      </c>
      <c r="I47" s="44">
        <v>276180</v>
      </c>
      <c r="J47" s="74">
        <v>1</v>
      </c>
      <c r="K47" s="44">
        <v>11</v>
      </c>
      <c r="L47" s="44">
        <v>193439.90909100001</v>
      </c>
      <c r="M47" s="66">
        <v>0.272727</v>
      </c>
      <c r="N47" s="43">
        <v>0</v>
      </c>
      <c r="O47" s="44">
        <v>0</v>
      </c>
      <c r="P47" s="74">
        <v>0</v>
      </c>
    </row>
    <row r="48" spans="1:16" ht="15" customHeight="1" x14ac:dyDescent="0.2">
      <c r="A48" s="111"/>
      <c r="B48" s="114"/>
      <c r="C48" s="84" t="s">
        <v>50</v>
      </c>
      <c r="D48" s="44">
        <v>24</v>
      </c>
      <c r="E48" s="53">
        <v>4.8000000000000001E-2</v>
      </c>
      <c r="F48" s="44">
        <v>227281.08333299999</v>
      </c>
      <c r="G48" s="66">
        <v>0.25</v>
      </c>
      <c r="H48" s="43">
        <v>6</v>
      </c>
      <c r="I48" s="44">
        <v>267137.16666699998</v>
      </c>
      <c r="J48" s="74">
        <v>0.16666700000000001</v>
      </c>
      <c r="K48" s="44">
        <v>18</v>
      </c>
      <c r="L48" s="44">
        <v>213995.72222200001</v>
      </c>
      <c r="M48" s="66">
        <v>0.27777800000000002</v>
      </c>
      <c r="N48" s="43">
        <v>0</v>
      </c>
      <c r="O48" s="44">
        <v>0</v>
      </c>
      <c r="P48" s="74">
        <v>0</v>
      </c>
    </row>
    <row r="49" spans="1:16" ht="15" customHeight="1" x14ac:dyDescent="0.2">
      <c r="A49" s="111"/>
      <c r="B49" s="114"/>
      <c r="C49" s="84" t="s">
        <v>51</v>
      </c>
      <c r="D49" s="44">
        <v>15</v>
      </c>
      <c r="E49" s="53">
        <v>2.6270000000000002E-2</v>
      </c>
      <c r="F49" s="44">
        <v>232003.466667</v>
      </c>
      <c r="G49" s="66">
        <v>0.66666700000000001</v>
      </c>
      <c r="H49" s="43">
        <v>3</v>
      </c>
      <c r="I49" s="44">
        <v>248903</v>
      </c>
      <c r="J49" s="74">
        <v>1.3333330000000001</v>
      </c>
      <c r="K49" s="44">
        <v>12</v>
      </c>
      <c r="L49" s="44">
        <v>227778.58333299999</v>
      </c>
      <c r="M49" s="66">
        <v>0.5</v>
      </c>
      <c r="N49" s="43">
        <v>0</v>
      </c>
      <c r="O49" s="44">
        <v>0</v>
      </c>
      <c r="P49" s="74">
        <v>0</v>
      </c>
    </row>
    <row r="50" spans="1:16" s="3" customFormat="1" ht="15" customHeight="1" x14ac:dyDescent="0.2">
      <c r="A50" s="111"/>
      <c r="B50" s="114"/>
      <c r="C50" s="84" t="s">
        <v>52</v>
      </c>
      <c r="D50" s="35">
        <v>16</v>
      </c>
      <c r="E50" s="55">
        <v>2.5357000000000001E-2</v>
      </c>
      <c r="F50" s="35">
        <v>248590.75</v>
      </c>
      <c r="G50" s="68">
        <v>0.8125</v>
      </c>
      <c r="H50" s="43">
        <v>7</v>
      </c>
      <c r="I50" s="44">
        <v>256027.285714</v>
      </c>
      <c r="J50" s="74">
        <v>1.285714</v>
      </c>
      <c r="K50" s="35">
        <v>9</v>
      </c>
      <c r="L50" s="35">
        <v>242806.77777799999</v>
      </c>
      <c r="M50" s="68">
        <v>0.44444400000000001</v>
      </c>
      <c r="N50" s="43">
        <v>0</v>
      </c>
      <c r="O50" s="44">
        <v>0</v>
      </c>
      <c r="P50" s="74">
        <v>0</v>
      </c>
    </row>
    <row r="51" spans="1:16" ht="15" customHeight="1" x14ac:dyDescent="0.2">
      <c r="A51" s="111"/>
      <c r="B51" s="114"/>
      <c r="C51" s="84" t="s">
        <v>53</v>
      </c>
      <c r="D51" s="44">
        <v>13</v>
      </c>
      <c r="E51" s="53">
        <v>2.3508000000000001E-2</v>
      </c>
      <c r="F51" s="44">
        <v>330714.692308</v>
      </c>
      <c r="G51" s="66">
        <v>0.69230800000000003</v>
      </c>
      <c r="H51" s="43">
        <v>5</v>
      </c>
      <c r="I51" s="44">
        <v>283332.40000000002</v>
      </c>
      <c r="J51" s="74">
        <v>0.6</v>
      </c>
      <c r="K51" s="44">
        <v>8</v>
      </c>
      <c r="L51" s="44">
        <v>360328.625</v>
      </c>
      <c r="M51" s="66">
        <v>0.75</v>
      </c>
      <c r="N51" s="43">
        <v>0</v>
      </c>
      <c r="O51" s="44">
        <v>0</v>
      </c>
      <c r="P51" s="74">
        <v>0</v>
      </c>
    </row>
    <row r="52" spans="1:16" ht="15" customHeight="1" x14ac:dyDescent="0.2">
      <c r="A52" s="111"/>
      <c r="B52" s="114"/>
      <c r="C52" s="84" t="s">
        <v>54</v>
      </c>
      <c r="D52" s="44">
        <v>4</v>
      </c>
      <c r="E52" s="53">
        <v>9.9749999999999995E-3</v>
      </c>
      <c r="F52" s="44">
        <v>232242.25</v>
      </c>
      <c r="G52" s="66">
        <v>0.5</v>
      </c>
      <c r="H52" s="43">
        <v>2</v>
      </c>
      <c r="I52" s="44">
        <v>229632.5</v>
      </c>
      <c r="J52" s="74">
        <v>0.5</v>
      </c>
      <c r="K52" s="44">
        <v>2</v>
      </c>
      <c r="L52" s="44">
        <v>234852</v>
      </c>
      <c r="M52" s="66">
        <v>0.5</v>
      </c>
      <c r="N52" s="43">
        <v>0</v>
      </c>
      <c r="O52" s="44">
        <v>0</v>
      </c>
      <c r="P52" s="74">
        <v>0</v>
      </c>
    </row>
    <row r="53" spans="1:16" ht="15" customHeight="1" x14ac:dyDescent="0.2">
      <c r="A53" s="111"/>
      <c r="B53" s="114"/>
      <c r="C53" s="84" t="s">
        <v>55</v>
      </c>
      <c r="D53" s="44">
        <v>1</v>
      </c>
      <c r="E53" s="53">
        <v>3.5339999999999998E-3</v>
      </c>
      <c r="F53" s="44">
        <v>231725</v>
      </c>
      <c r="G53" s="66">
        <v>0</v>
      </c>
      <c r="H53" s="43">
        <v>1</v>
      </c>
      <c r="I53" s="44">
        <v>231725</v>
      </c>
      <c r="J53" s="74">
        <v>0</v>
      </c>
      <c r="K53" s="44">
        <v>0</v>
      </c>
      <c r="L53" s="44">
        <v>0</v>
      </c>
      <c r="M53" s="66">
        <v>0</v>
      </c>
      <c r="N53" s="43">
        <v>0</v>
      </c>
      <c r="O53" s="44">
        <v>0</v>
      </c>
      <c r="P53" s="74">
        <v>0</v>
      </c>
    </row>
    <row r="54" spans="1:16" s="3" customFormat="1" ht="15" customHeight="1" x14ac:dyDescent="0.2">
      <c r="A54" s="111"/>
      <c r="B54" s="114"/>
      <c r="C54" s="84" t="s">
        <v>56</v>
      </c>
      <c r="D54" s="35">
        <v>1</v>
      </c>
      <c r="E54" s="55">
        <v>2.4750000000000002E-3</v>
      </c>
      <c r="F54" s="35">
        <v>208373</v>
      </c>
      <c r="G54" s="68">
        <v>0</v>
      </c>
      <c r="H54" s="43">
        <v>0</v>
      </c>
      <c r="I54" s="44">
        <v>0</v>
      </c>
      <c r="J54" s="74">
        <v>0</v>
      </c>
      <c r="K54" s="35">
        <v>1</v>
      </c>
      <c r="L54" s="35">
        <v>208373</v>
      </c>
      <c r="M54" s="68">
        <v>0</v>
      </c>
      <c r="N54" s="43">
        <v>0</v>
      </c>
      <c r="O54" s="44">
        <v>0</v>
      </c>
      <c r="P54" s="74">
        <v>0</v>
      </c>
    </row>
    <row r="55" spans="1:16" s="3" customFormat="1" ht="15" customHeight="1" x14ac:dyDescent="0.2">
      <c r="A55" s="112"/>
      <c r="B55" s="115"/>
      <c r="C55" s="85" t="s">
        <v>9</v>
      </c>
      <c r="D55" s="46">
        <v>90</v>
      </c>
      <c r="E55" s="54">
        <v>2.4577000000000002E-2</v>
      </c>
      <c r="F55" s="46">
        <v>244445.67777800001</v>
      </c>
      <c r="G55" s="67">
        <v>0.51111099999999998</v>
      </c>
      <c r="H55" s="87">
        <v>29</v>
      </c>
      <c r="I55" s="46">
        <v>260035.827586</v>
      </c>
      <c r="J55" s="75">
        <v>0.72413799999999995</v>
      </c>
      <c r="K55" s="46">
        <v>61</v>
      </c>
      <c r="L55" s="46">
        <v>237033.967213</v>
      </c>
      <c r="M55" s="67">
        <v>0.40983599999999998</v>
      </c>
      <c r="N55" s="87">
        <v>0</v>
      </c>
      <c r="O55" s="46">
        <v>0</v>
      </c>
      <c r="P55" s="75">
        <v>0</v>
      </c>
    </row>
    <row r="56" spans="1:16" ht="15" customHeight="1" x14ac:dyDescent="0.2">
      <c r="A56" s="110">
        <v>5</v>
      </c>
      <c r="B56" s="113" t="s">
        <v>60</v>
      </c>
      <c r="C56" s="84" t="s">
        <v>46</v>
      </c>
      <c r="D56" s="44">
        <v>1</v>
      </c>
      <c r="E56" s="53">
        <v>1</v>
      </c>
      <c r="F56" s="44">
        <v>101364</v>
      </c>
      <c r="G56" s="66">
        <v>0</v>
      </c>
      <c r="H56" s="43">
        <v>0</v>
      </c>
      <c r="I56" s="44">
        <v>0</v>
      </c>
      <c r="J56" s="74">
        <v>0</v>
      </c>
      <c r="K56" s="44">
        <v>1</v>
      </c>
      <c r="L56" s="44">
        <v>101364</v>
      </c>
      <c r="M56" s="66">
        <v>0</v>
      </c>
      <c r="N56" s="43">
        <v>0</v>
      </c>
      <c r="O56" s="44">
        <v>0</v>
      </c>
      <c r="P56" s="74">
        <v>0</v>
      </c>
    </row>
    <row r="57" spans="1:16" ht="15" customHeight="1" x14ac:dyDescent="0.2">
      <c r="A57" s="111"/>
      <c r="B57" s="114"/>
      <c r="C57" s="84" t="s">
        <v>47</v>
      </c>
      <c r="D57" s="44">
        <v>7</v>
      </c>
      <c r="E57" s="53">
        <v>1</v>
      </c>
      <c r="F57" s="44">
        <v>141075.714286</v>
      </c>
      <c r="G57" s="66">
        <v>0.14285700000000001</v>
      </c>
      <c r="H57" s="43">
        <v>3</v>
      </c>
      <c r="I57" s="44">
        <v>109838.333333</v>
      </c>
      <c r="J57" s="74">
        <v>0</v>
      </c>
      <c r="K57" s="44">
        <v>4</v>
      </c>
      <c r="L57" s="44">
        <v>164503.75</v>
      </c>
      <c r="M57" s="66">
        <v>0.25</v>
      </c>
      <c r="N57" s="43">
        <v>0</v>
      </c>
      <c r="O57" s="44">
        <v>0</v>
      </c>
      <c r="P57" s="74">
        <v>0</v>
      </c>
    </row>
    <row r="58" spans="1:16" ht="15" customHeight="1" x14ac:dyDescent="0.2">
      <c r="A58" s="111"/>
      <c r="B58" s="114"/>
      <c r="C58" s="84" t="s">
        <v>48</v>
      </c>
      <c r="D58" s="44">
        <v>55</v>
      </c>
      <c r="E58" s="53">
        <v>1</v>
      </c>
      <c r="F58" s="44">
        <v>184580.90909100001</v>
      </c>
      <c r="G58" s="66">
        <v>0.145455</v>
      </c>
      <c r="H58" s="43">
        <v>25</v>
      </c>
      <c r="I58" s="44">
        <v>181330.08</v>
      </c>
      <c r="J58" s="74">
        <v>0.2</v>
      </c>
      <c r="K58" s="44">
        <v>30</v>
      </c>
      <c r="L58" s="44">
        <v>187289.93333299999</v>
      </c>
      <c r="M58" s="66">
        <v>0.1</v>
      </c>
      <c r="N58" s="43">
        <v>0</v>
      </c>
      <c r="O58" s="44">
        <v>0</v>
      </c>
      <c r="P58" s="74">
        <v>0</v>
      </c>
    </row>
    <row r="59" spans="1:16" ht="15" customHeight="1" x14ac:dyDescent="0.2">
      <c r="A59" s="111"/>
      <c r="B59" s="114"/>
      <c r="C59" s="84" t="s">
        <v>49</v>
      </c>
      <c r="D59" s="44">
        <v>256</v>
      </c>
      <c r="E59" s="53">
        <v>1</v>
      </c>
      <c r="F59" s="44">
        <v>202938.957031</v>
      </c>
      <c r="G59" s="66">
        <v>0.19531299999999999</v>
      </c>
      <c r="H59" s="43">
        <v>122</v>
      </c>
      <c r="I59" s="44">
        <v>217383.97541000001</v>
      </c>
      <c r="J59" s="74">
        <v>0.31967200000000001</v>
      </c>
      <c r="K59" s="44">
        <v>134</v>
      </c>
      <c r="L59" s="44">
        <v>189787.52238800001</v>
      </c>
      <c r="M59" s="66">
        <v>8.2089999999999996E-2</v>
      </c>
      <c r="N59" s="43">
        <v>0</v>
      </c>
      <c r="O59" s="44">
        <v>0</v>
      </c>
      <c r="P59" s="74">
        <v>0</v>
      </c>
    </row>
    <row r="60" spans="1:16" ht="15" customHeight="1" x14ac:dyDescent="0.2">
      <c r="A60" s="111"/>
      <c r="B60" s="114"/>
      <c r="C60" s="84" t="s">
        <v>50</v>
      </c>
      <c r="D60" s="44">
        <v>500</v>
      </c>
      <c r="E60" s="53">
        <v>1</v>
      </c>
      <c r="F60" s="44">
        <v>237304.652</v>
      </c>
      <c r="G60" s="66">
        <v>0.38200000000000001</v>
      </c>
      <c r="H60" s="43">
        <v>192</v>
      </c>
      <c r="I60" s="44">
        <v>253578.72395799999</v>
      </c>
      <c r="J60" s="74">
        <v>0.515625</v>
      </c>
      <c r="K60" s="44">
        <v>308</v>
      </c>
      <c r="L60" s="44">
        <v>227159.77597399999</v>
      </c>
      <c r="M60" s="66">
        <v>0.29870099999999999</v>
      </c>
      <c r="N60" s="43">
        <v>0</v>
      </c>
      <c r="O60" s="44">
        <v>0</v>
      </c>
      <c r="P60" s="74">
        <v>0</v>
      </c>
    </row>
    <row r="61" spans="1:16" ht="15" customHeight="1" x14ac:dyDescent="0.2">
      <c r="A61" s="111"/>
      <c r="B61" s="114"/>
      <c r="C61" s="84" t="s">
        <v>51</v>
      </c>
      <c r="D61" s="44">
        <v>571</v>
      </c>
      <c r="E61" s="53">
        <v>1</v>
      </c>
      <c r="F61" s="44">
        <v>254479.817863</v>
      </c>
      <c r="G61" s="66">
        <v>0.54991199999999996</v>
      </c>
      <c r="H61" s="43">
        <v>226</v>
      </c>
      <c r="I61" s="44">
        <v>267364.06194699998</v>
      </c>
      <c r="J61" s="74">
        <v>0.61504400000000004</v>
      </c>
      <c r="K61" s="44">
        <v>345</v>
      </c>
      <c r="L61" s="44">
        <v>246039.704348</v>
      </c>
      <c r="M61" s="66">
        <v>0.50724599999999997</v>
      </c>
      <c r="N61" s="43">
        <v>0</v>
      </c>
      <c r="O61" s="44">
        <v>0</v>
      </c>
      <c r="P61" s="74">
        <v>0</v>
      </c>
    </row>
    <row r="62" spans="1:16" s="3" customFormat="1" ht="15" customHeight="1" x14ac:dyDescent="0.2">
      <c r="A62" s="111"/>
      <c r="B62" s="114"/>
      <c r="C62" s="84" t="s">
        <v>52</v>
      </c>
      <c r="D62" s="35">
        <v>631</v>
      </c>
      <c r="E62" s="55">
        <v>1</v>
      </c>
      <c r="F62" s="35">
        <v>268403.35974599997</v>
      </c>
      <c r="G62" s="68">
        <v>0.76386699999999996</v>
      </c>
      <c r="H62" s="43">
        <v>261</v>
      </c>
      <c r="I62" s="44">
        <v>273410.24137900001</v>
      </c>
      <c r="J62" s="74">
        <v>0.76628399999999997</v>
      </c>
      <c r="K62" s="35">
        <v>370</v>
      </c>
      <c r="L62" s="35">
        <v>264871.47837800003</v>
      </c>
      <c r="M62" s="68">
        <v>0.76216200000000001</v>
      </c>
      <c r="N62" s="43">
        <v>0</v>
      </c>
      <c r="O62" s="44">
        <v>0</v>
      </c>
      <c r="P62" s="74">
        <v>0</v>
      </c>
    </row>
    <row r="63" spans="1:16" ht="15" customHeight="1" x14ac:dyDescent="0.2">
      <c r="A63" s="111"/>
      <c r="B63" s="114"/>
      <c r="C63" s="84" t="s">
        <v>53</v>
      </c>
      <c r="D63" s="44">
        <v>553</v>
      </c>
      <c r="E63" s="53">
        <v>1</v>
      </c>
      <c r="F63" s="44">
        <v>277154.58951199998</v>
      </c>
      <c r="G63" s="66">
        <v>0.78300199999999998</v>
      </c>
      <c r="H63" s="43">
        <v>229</v>
      </c>
      <c r="I63" s="44">
        <v>262749.56331900001</v>
      </c>
      <c r="J63" s="74">
        <v>0.60262000000000004</v>
      </c>
      <c r="K63" s="44">
        <v>324</v>
      </c>
      <c r="L63" s="44">
        <v>287335.91975300002</v>
      </c>
      <c r="M63" s="66">
        <v>0.91049400000000003</v>
      </c>
      <c r="N63" s="43">
        <v>0</v>
      </c>
      <c r="O63" s="44">
        <v>0</v>
      </c>
      <c r="P63" s="74">
        <v>0</v>
      </c>
    </row>
    <row r="64" spans="1:16" ht="15" customHeight="1" x14ac:dyDescent="0.2">
      <c r="A64" s="111"/>
      <c r="B64" s="114"/>
      <c r="C64" s="84" t="s">
        <v>54</v>
      </c>
      <c r="D64" s="44">
        <v>401</v>
      </c>
      <c r="E64" s="53">
        <v>1</v>
      </c>
      <c r="F64" s="44">
        <v>285959.53117199999</v>
      </c>
      <c r="G64" s="66">
        <v>0.79800499999999996</v>
      </c>
      <c r="H64" s="43">
        <v>163</v>
      </c>
      <c r="I64" s="44">
        <v>254858.83435600001</v>
      </c>
      <c r="J64" s="74">
        <v>0.42331299999999999</v>
      </c>
      <c r="K64" s="44">
        <v>238</v>
      </c>
      <c r="L64" s="44">
        <v>307259.58823499997</v>
      </c>
      <c r="M64" s="66">
        <v>1.0546219999999999</v>
      </c>
      <c r="N64" s="43">
        <v>0</v>
      </c>
      <c r="O64" s="44">
        <v>0</v>
      </c>
      <c r="P64" s="74">
        <v>0</v>
      </c>
    </row>
    <row r="65" spans="1:16" ht="15" customHeight="1" x14ac:dyDescent="0.2">
      <c r="A65" s="111"/>
      <c r="B65" s="114"/>
      <c r="C65" s="84" t="s">
        <v>55</v>
      </c>
      <c r="D65" s="44">
        <v>283</v>
      </c>
      <c r="E65" s="53">
        <v>1</v>
      </c>
      <c r="F65" s="44">
        <v>289839.87985899998</v>
      </c>
      <c r="G65" s="66">
        <v>0.58303899999999997</v>
      </c>
      <c r="H65" s="43">
        <v>110</v>
      </c>
      <c r="I65" s="44">
        <v>285836.09999999998</v>
      </c>
      <c r="J65" s="74">
        <v>0.38181799999999999</v>
      </c>
      <c r="K65" s="44">
        <v>173</v>
      </c>
      <c r="L65" s="44">
        <v>292385.63583799999</v>
      </c>
      <c r="M65" s="66">
        <v>0.71098300000000003</v>
      </c>
      <c r="N65" s="43">
        <v>0</v>
      </c>
      <c r="O65" s="44">
        <v>0</v>
      </c>
      <c r="P65" s="74">
        <v>0</v>
      </c>
    </row>
    <row r="66" spans="1:16" s="3" customFormat="1" ht="15" customHeight="1" x14ac:dyDescent="0.2">
      <c r="A66" s="111"/>
      <c r="B66" s="114"/>
      <c r="C66" s="84" t="s">
        <v>56</v>
      </c>
      <c r="D66" s="35">
        <v>404</v>
      </c>
      <c r="E66" s="55">
        <v>1</v>
      </c>
      <c r="F66" s="35">
        <v>297950.90346499998</v>
      </c>
      <c r="G66" s="68">
        <v>0.37623800000000002</v>
      </c>
      <c r="H66" s="43">
        <v>159</v>
      </c>
      <c r="I66" s="44">
        <v>262399.93081799999</v>
      </c>
      <c r="J66" s="74">
        <v>0.11949700000000001</v>
      </c>
      <c r="K66" s="35">
        <v>245</v>
      </c>
      <c r="L66" s="35">
        <v>321022.75918400002</v>
      </c>
      <c r="M66" s="68">
        <v>0.54285700000000003</v>
      </c>
      <c r="N66" s="43">
        <v>0</v>
      </c>
      <c r="O66" s="44">
        <v>0</v>
      </c>
      <c r="P66" s="74">
        <v>0</v>
      </c>
    </row>
    <row r="67" spans="1:16" s="3" customFormat="1" ht="15" customHeight="1" x14ac:dyDescent="0.2">
      <c r="A67" s="112"/>
      <c r="B67" s="115"/>
      <c r="C67" s="85" t="s">
        <v>9</v>
      </c>
      <c r="D67" s="46">
        <v>3662</v>
      </c>
      <c r="E67" s="54">
        <v>1</v>
      </c>
      <c r="F67" s="46">
        <v>264022.16002200003</v>
      </c>
      <c r="G67" s="67">
        <v>0.57782599999999995</v>
      </c>
      <c r="H67" s="87">
        <v>1490</v>
      </c>
      <c r="I67" s="46">
        <v>259550.52214799999</v>
      </c>
      <c r="J67" s="75">
        <v>0.50335600000000003</v>
      </c>
      <c r="K67" s="46">
        <v>2172</v>
      </c>
      <c r="L67" s="46">
        <v>267089.72007400001</v>
      </c>
      <c r="M67" s="67">
        <v>0.62891300000000006</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160" priority="30" operator="notEqual">
      <formula>H8+K8+N8</formula>
    </cfRule>
  </conditionalFormatting>
  <conditionalFormatting sqref="D20:D30">
    <cfRule type="cellIs" dxfId="159" priority="29" operator="notEqual">
      <formula>H20+K20+N20</formula>
    </cfRule>
  </conditionalFormatting>
  <conditionalFormatting sqref="D32:D42">
    <cfRule type="cellIs" dxfId="158" priority="28" operator="notEqual">
      <formula>H32+K32+N32</formula>
    </cfRule>
  </conditionalFormatting>
  <conditionalFormatting sqref="D44:D54">
    <cfRule type="cellIs" dxfId="157" priority="27" operator="notEqual">
      <formula>H44+K44+N44</formula>
    </cfRule>
  </conditionalFormatting>
  <conditionalFormatting sqref="D56:D66">
    <cfRule type="cellIs" dxfId="156" priority="26" operator="notEqual">
      <formula>H56+K56+N56</formula>
    </cfRule>
  </conditionalFormatting>
  <conditionalFormatting sqref="D19">
    <cfRule type="cellIs" dxfId="155" priority="25" operator="notEqual">
      <formula>SUM(D8:D18)</formula>
    </cfRule>
  </conditionalFormatting>
  <conditionalFormatting sqref="D31">
    <cfRule type="cellIs" dxfId="154" priority="24" operator="notEqual">
      <formula>H31+K31+N31</formula>
    </cfRule>
  </conditionalFormatting>
  <conditionalFormatting sqref="D31">
    <cfRule type="cellIs" dxfId="153" priority="23" operator="notEqual">
      <formula>SUM(D20:D30)</formula>
    </cfRule>
  </conditionalFormatting>
  <conditionalFormatting sqref="D43">
    <cfRule type="cellIs" dxfId="152" priority="22" operator="notEqual">
      <formula>H43+K43+N43</formula>
    </cfRule>
  </conditionalFormatting>
  <conditionalFormatting sqref="D43">
    <cfRule type="cellIs" dxfId="151" priority="21" operator="notEqual">
      <formula>SUM(D32:D42)</formula>
    </cfRule>
  </conditionalFormatting>
  <conditionalFormatting sqref="D55">
    <cfRule type="cellIs" dxfId="150" priority="20" operator="notEqual">
      <formula>H55+K55+N55</formula>
    </cfRule>
  </conditionalFormatting>
  <conditionalFormatting sqref="D55">
    <cfRule type="cellIs" dxfId="149" priority="19" operator="notEqual">
      <formula>SUM(D44:D54)</formula>
    </cfRule>
  </conditionalFormatting>
  <conditionalFormatting sqref="D67">
    <cfRule type="cellIs" dxfId="148" priority="18" operator="notEqual">
      <formula>H67+K67+N67</formula>
    </cfRule>
  </conditionalFormatting>
  <conditionalFormatting sqref="D67">
    <cfRule type="cellIs" dxfId="147" priority="17" operator="notEqual">
      <formula>SUM(D56:D66)</formula>
    </cfRule>
  </conditionalFormatting>
  <conditionalFormatting sqref="H19">
    <cfRule type="cellIs" dxfId="146" priority="16" operator="notEqual">
      <formula>SUM(H8:H18)</formula>
    </cfRule>
  </conditionalFormatting>
  <conditionalFormatting sqref="K19">
    <cfRule type="cellIs" dxfId="145" priority="15" operator="notEqual">
      <formula>SUM(K8:K18)</formula>
    </cfRule>
  </conditionalFormatting>
  <conditionalFormatting sqref="N19">
    <cfRule type="cellIs" dxfId="144" priority="14" operator="notEqual">
      <formula>SUM(N8:N18)</formula>
    </cfRule>
  </conditionalFormatting>
  <conditionalFormatting sqref="H31">
    <cfRule type="cellIs" dxfId="143" priority="13" operator="notEqual">
      <formula>SUM(H20:H30)</formula>
    </cfRule>
  </conditionalFormatting>
  <conditionalFormatting sqref="K31">
    <cfRule type="cellIs" dxfId="142" priority="12" operator="notEqual">
      <formula>SUM(K20:K30)</formula>
    </cfRule>
  </conditionalFormatting>
  <conditionalFormatting sqref="N31">
    <cfRule type="cellIs" dxfId="141" priority="11" operator="notEqual">
      <formula>SUM(N20:N30)</formula>
    </cfRule>
  </conditionalFormatting>
  <conditionalFormatting sqref="H43">
    <cfRule type="cellIs" dxfId="140" priority="10" operator="notEqual">
      <formula>SUM(H32:H42)</formula>
    </cfRule>
  </conditionalFormatting>
  <conditionalFormatting sqref="K43">
    <cfRule type="cellIs" dxfId="139" priority="9" operator="notEqual">
      <formula>SUM(K32:K42)</formula>
    </cfRule>
  </conditionalFormatting>
  <conditionalFormatting sqref="N43">
    <cfRule type="cellIs" dxfId="138" priority="8" operator="notEqual">
      <formula>SUM(N32:N42)</formula>
    </cfRule>
  </conditionalFormatting>
  <conditionalFormatting sqref="H55">
    <cfRule type="cellIs" dxfId="137" priority="7" operator="notEqual">
      <formula>SUM(H44:H54)</formula>
    </cfRule>
  </conditionalFormatting>
  <conditionalFormatting sqref="K55">
    <cfRule type="cellIs" dxfId="136" priority="6" operator="notEqual">
      <formula>SUM(K44:K54)</formula>
    </cfRule>
  </conditionalFormatting>
  <conditionalFormatting sqref="N55">
    <cfRule type="cellIs" dxfId="135" priority="5" operator="notEqual">
      <formula>SUM(N44:N54)</formula>
    </cfRule>
  </conditionalFormatting>
  <conditionalFormatting sqref="H67">
    <cfRule type="cellIs" dxfId="134" priority="4" operator="notEqual">
      <formula>SUM(H56:H66)</formula>
    </cfRule>
  </conditionalFormatting>
  <conditionalFormatting sqref="K67">
    <cfRule type="cellIs" dxfId="133" priority="3" operator="notEqual">
      <formula>SUM(K56:K66)</formula>
    </cfRule>
  </conditionalFormatting>
  <conditionalFormatting sqref="N67">
    <cfRule type="cellIs" dxfId="132" priority="2" operator="notEqual">
      <formula>SUM(N56:N66)</formula>
    </cfRule>
  </conditionalFormatting>
  <conditionalFormatting sqref="D32:D43">
    <cfRule type="cellIs" dxfId="13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75</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0</v>
      </c>
      <c r="E8" s="53">
        <v>0</v>
      </c>
      <c r="F8" s="44">
        <v>0</v>
      </c>
      <c r="G8" s="66">
        <v>0</v>
      </c>
      <c r="H8" s="43">
        <v>0</v>
      </c>
      <c r="I8" s="44">
        <v>0</v>
      </c>
      <c r="J8" s="74">
        <v>0</v>
      </c>
      <c r="K8" s="44">
        <v>0</v>
      </c>
      <c r="L8" s="44">
        <v>0</v>
      </c>
      <c r="M8" s="66">
        <v>0</v>
      </c>
      <c r="N8" s="43">
        <v>0</v>
      </c>
      <c r="O8" s="44">
        <v>0</v>
      </c>
      <c r="P8" s="74">
        <v>0</v>
      </c>
    </row>
    <row r="9" spans="1:16" ht="15" customHeight="1" x14ac:dyDescent="0.2">
      <c r="A9" s="111"/>
      <c r="B9" s="114"/>
      <c r="C9" s="84" t="s">
        <v>47</v>
      </c>
      <c r="D9" s="44">
        <v>8</v>
      </c>
      <c r="E9" s="53">
        <v>0.222222</v>
      </c>
      <c r="F9" s="44">
        <v>112784.82413199999</v>
      </c>
      <c r="G9" s="66">
        <v>0</v>
      </c>
      <c r="H9" s="43">
        <v>1</v>
      </c>
      <c r="I9" s="44">
        <v>138246.42459099999</v>
      </c>
      <c r="J9" s="74">
        <v>0</v>
      </c>
      <c r="K9" s="44">
        <v>7</v>
      </c>
      <c r="L9" s="44">
        <v>109147.45263699999</v>
      </c>
      <c r="M9" s="66">
        <v>0</v>
      </c>
      <c r="N9" s="43">
        <v>0</v>
      </c>
      <c r="O9" s="44">
        <v>0</v>
      </c>
      <c r="P9" s="74">
        <v>0</v>
      </c>
    </row>
    <row r="10" spans="1:16" ht="15" customHeight="1" x14ac:dyDescent="0.2">
      <c r="A10" s="111"/>
      <c r="B10" s="114"/>
      <c r="C10" s="84" t="s">
        <v>48</v>
      </c>
      <c r="D10" s="44">
        <v>55</v>
      </c>
      <c r="E10" s="53">
        <v>0.16717299999999999</v>
      </c>
      <c r="F10" s="44">
        <v>144025.47609099999</v>
      </c>
      <c r="G10" s="66">
        <v>0.10909099999999999</v>
      </c>
      <c r="H10" s="43">
        <v>18</v>
      </c>
      <c r="I10" s="44">
        <v>152071.125015</v>
      </c>
      <c r="J10" s="74">
        <v>0.222222</v>
      </c>
      <c r="K10" s="44">
        <v>37</v>
      </c>
      <c r="L10" s="44">
        <v>140111.37661400001</v>
      </c>
      <c r="M10" s="66">
        <v>5.4053999999999998E-2</v>
      </c>
      <c r="N10" s="43">
        <v>0</v>
      </c>
      <c r="O10" s="44">
        <v>0</v>
      </c>
      <c r="P10" s="74">
        <v>0</v>
      </c>
    </row>
    <row r="11" spans="1:16" ht="15" customHeight="1" x14ac:dyDescent="0.2">
      <c r="A11" s="111"/>
      <c r="B11" s="114"/>
      <c r="C11" s="84" t="s">
        <v>49</v>
      </c>
      <c r="D11" s="44">
        <v>163</v>
      </c>
      <c r="E11" s="53">
        <v>0.159804</v>
      </c>
      <c r="F11" s="44">
        <v>168845.76243</v>
      </c>
      <c r="G11" s="66">
        <v>0.239264</v>
      </c>
      <c r="H11" s="43">
        <v>76</v>
      </c>
      <c r="I11" s="44">
        <v>170192.67472000001</v>
      </c>
      <c r="J11" s="74">
        <v>0.27631600000000001</v>
      </c>
      <c r="K11" s="44">
        <v>87</v>
      </c>
      <c r="L11" s="44">
        <v>167669.14939499999</v>
      </c>
      <c r="M11" s="66">
        <v>0.206897</v>
      </c>
      <c r="N11" s="43">
        <v>0</v>
      </c>
      <c r="O11" s="44">
        <v>0</v>
      </c>
      <c r="P11" s="74">
        <v>0</v>
      </c>
    </row>
    <row r="12" spans="1:16" ht="15" customHeight="1" x14ac:dyDescent="0.2">
      <c r="A12" s="111"/>
      <c r="B12" s="114"/>
      <c r="C12" s="84" t="s">
        <v>50</v>
      </c>
      <c r="D12" s="44">
        <v>205</v>
      </c>
      <c r="E12" s="53">
        <v>0.123345</v>
      </c>
      <c r="F12" s="44">
        <v>196001.48770299999</v>
      </c>
      <c r="G12" s="66">
        <v>0.35121999999999998</v>
      </c>
      <c r="H12" s="43">
        <v>71</v>
      </c>
      <c r="I12" s="44">
        <v>200973.34257199999</v>
      </c>
      <c r="J12" s="74">
        <v>0.338028</v>
      </c>
      <c r="K12" s="44">
        <v>134</v>
      </c>
      <c r="L12" s="44">
        <v>193367.14668999999</v>
      </c>
      <c r="M12" s="66">
        <v>0.358209</v>
      </c>
      <c r="N12" s="43">
        <v>0</v>
      </c>
      <c r="O12" s="44">
        <v>0</v>
      </c>
      <c r="P12" s="74">
        <v>0</v>
      </c>
    </row>
    <row r="13" spans="1:16" ht="15" customHeight="1" x14ac:dyDescent="0.2">
      <c r="A13" s="111"/>
      <c r="B13" s="114"/>
      <c r="C13" s="84" t="s">
        <v>51</v>
      </c>
      <c r="D13" s="44">
        <v>188</v>
      </c>
      <c r="E13" s="53">
        <v>0.102397</v>
      </c>
      <c r="F13" s="44">
        <v>213370.94137300001</v>
      </c>
      <c r="G13" s="66">
        <v>0.48936200000000002</v>
      </c>
      <c r="H13" s="43">
        <v>61</v>
      </c>
      <c r="I13" s="44">
        <v>218330.17946300001</v>
      </c>
      <c r="J13" s="74">
        <v>0.54098400000000002</v>
      </c>
      <c r="K13" s="44">
        <v>127</v>
      </c>
      <c r="L13" s="44">
        <v>210988.945125</v>
      </c>
      <c r="M13" s="66">
        <v>0.46456700000000001</v>
      </c>
      <c r="N13" s="43">
        <v>0</v>
      </c>
      <c r="O13" s="44">
        <v>0</v>
      </c>
      <c r="P13" s="74">
        <v>0</v>
      </c>
    </row>
    <row r="14" spans="1:16" s="3" customFormat="1" ht="15" customHeight="1" x14ac:dyDescent="0.2">
      <c r="A14" s="111"/>
      <c r="B14" s="114"/>
      <c r="C14" s="84" t="s">
        <v>52</v>
      </c>
      <c r="D14" s="35">
        <v>176</v>
      </c>
      <c r="E14" s="55">
        <v>0.101149</v>
      </c>
      <c r="F14" s="35">
        <v>208424.67289399999</v>
      </c>
      <c r="G14" s="68">
        <v>0.50568199999999996</v>
      </c>
      <c r="H14" s="43">
        <v>60</v>
      </c>
      <c r="I14" s="44">
        <v>218528.92305899999</v>
      </c>
      <c r="J14" s="74">
        <v>0.53333299999999995</v>
      </c>
      <c r="K14" s="35">
        <v>116</v>
      </c>
      <c r="L14" s="35">
        <v>203198.336602</v>
      </c>
      <c r="M14" s="68">
        <v>0.49137900000000001</v>
      </c>
      <c r="N14" s="43">
        <v>0</v>
      </c>
      <c r="O14" s="44">
        <v>0</v>
      </c>
      <c r="P14" s="74">
        <v>0</v>
      </c>
    </row>
    <row r="15" spans="1:16" ht="15" customHeight="1" x14ac:dyDescent="0.2">
      <c r="A15" s="111"/>
      <c r="B15" s="114"/>
      <c r="C15" s="84" t="s">
        <v>53</v>
      </c>
      <c r="D15" s="44">
        <v>111</v>
      </c>
      <c r="E15" s="53">
        <v>7.1612999999999996E-2</v>
      </c>
      <c r="F15" s="44">
        <v>210590.169948</v>
      </c>
      <c r="G15" s="66">
        <v>0.45945900000000001</v>
      </c>
      <c r="H15" s="43">
        <v>37</v>
      </c>
      <c r="I15" s="44">
        <v>218235.00218400001</v>
      </c>
      <c r="J15" s="74">
        <v>0.43243199999999998</v>
      </c>
      <c r="K15" s="44">
        <v>74</v>
      </c>
      <c r="L15" s="44">
        <v>206767.75383</v>
      </c>
      <c r="M15" s="66">
        <v>0.47297299999999998</v>
      </c>
      <c r="N15" s="43">
        <v>0</v>
      </c>
      <c r="O15" s="44">
        <v>0</v>
      </c>
      <c r="P15" s="74">
        <v>0</v>
      </c>
    </row>
    <row r="16" spans="1:16" ht="15" customHeight="1" x14ac:dyDescent="0.2">
      <c r="A16" s="111"/>
      <c r="B16" s="114"/>
      <c r="C16" s="84" t="s">
        <v>54</v>
      </c>
      <c r="D16" s="44">
        <v>109</v>
      </c>
      <c r="E16" s="53">
        <v>8.72E-2</v>
      </c>
      <c r="F16" s="44">
        <v>233967.53106400001</v>
      </c>
      <c r="G16" s="66">
        <v>0.51376100000000002</v>
      </c>
      <c r="H16" s="43">
        <v>35</v>
      </c>
      <c r="I16" s="44">
        <v>229471.53621799999</v>
      </c>
      <c r="J16" s="74">
        <v>0.34285700000000002</v>
      </c>
      <c r="K16" s="44">
        <v>74</v>
      </c>
      <c r="L16" s="44">
        <v>236094.01511199999</v>
      </c>
      <c r="M16" s="66">
        <v>0.59459499999999998</v>
      </c>
      <c r="N16" s="43">
        <v>0</v>
      </c>
      <c r="O16" s="44">
        <v>0</v>
      </c>
      <c r="P16" s="74">
        <v>0</v>
      </c>
    </row>
    <row r="17" spans="1:16" ht="15" customHeight="1" x14ac:dyDescent="0.2">
      <c r="A17" s="111"/>
      <c r="B17" s="114"/>
      <c r="C17" s="84" t="s">
        <v>55</v>
      </c>
      <c r="D17" s="44">
        <v>110</v>
      </c>
      <c r="E17" s="53">
        <v>9.1286000000000006E-2</v>
      </c>
      <c r="F17" s="44">
        <v>235277.22208899999</v>
      </c>
      <c r="G17" s="66">
        <v>0.45454499999999998</v>
      </c>
      <c r="H17" s="43">
        <v>39</v>
      </c>
      <c r="I17" s="44">
        <v>191382.812321</v>
      </c>
      <c r="J17" s="74">
        <v>0.102564</v>
      </c>
      <c r="K17" s="44">
        <v>71</v>
      </c>
      <c r="L17" s="44">
        <v>259388.23590500001</v>
      </c>
      <c r="M17" s="66">
        <v>0.64788699999999999</v>
      </c>
      <c r="N17" s="43">
        <v>0</v>
      </c>
      <c r="O17" s="44">
        <v>0</v>
      </c>
      <c r="P17" s="74">
        <v>0</v>
      </c>
    </row>
    <row r="18" spans="1:16" s="3" customFormat="1" ht="15" customHeight="1" x14ac:dyDescent="0.2">
      <c r="A18" s="111"/>
      <c r="B18" s="114"/>
      <c r="C18" s="84" t="s">
        <v>56</v>
      </c>
      <c r="D18" s="35">
        <v>170</v>
      </c>
      <c r="E18" s="55">
        <v>8.3867999999999998E-2</v>
      </c>
      <c r="F18" s="35">
        <v>254046.66868900001</v>
      </c>
      <c r="G18" s="68">
        <v>0.376471</v>
      </c>
      <c r="H18" s="43">
        <v>54</v>
      </c>
      <c r="I18" s="44">
        <v>208804.656028</v>
      </c>
      <c r="J18" s="74">
        <v>7.4074000000000001E-2</v>
      </c>
      <c r="K18" s="35">
        <v>116</v>
      </c>
      <c r="L18" s="35">
        <v>275107.60561700002</v>
      </c>
      <c r="M18" s="68">
        <v>0.51724099999999995</v>
      </c>
      <c r="N18" s="43">
        <v>0</v>
      </c>
      <c r="O18" s="44">
        <v>0</v>
      </c>
      <c r="P18" s="74">
        <v>0</v>
      </c>
    </row>
    <row r="19" spans="1:16" s="3" customFormat="1" ht="15" customHeight="1" x14ac:dyDescent="0.2">
      <c r="A19" s="112"/>
      <c r="B19" s="115"/>
      <c r="C19" s="85" t="s">
        <v>9</v>
      </c>
      <c r="D19" s="46">
        <v>1295</v>
      </c>
      <c r="E19" s="54">
        <v>0.102242</v>
      </c>
      <c r="F19" s="46">
        <v>209473.91605999999</v>
      </c>
      <c r="G19" s="67">
        <v>0.40077200000000002</v>
      </c>
      <c r="H19" s="87">
        <v>452</v>
      </c>
      <c r="I19" s="46">
        <v>202112.24239299999</v>
      </c>
      <c r="J19" s="75">
        <v>0.33185799999999999</v>
      </c>
      <c r="K19" s="46">
        <v>843</v>
      </c>
      <c r="L19" s="46">
        <v>213421.10051799999</v>
      </c>
      <c r="M19" s="67">
        <v>0.437722</v>
      </c>
      <c r="N19" s="87">
        <v>0</v>
      </c>
      <c r="O19" s="46">
        <v>0</v>
      </c>
      <c r="P19" s="75">
        <v>0</v>
      </c>
    </row>
    <row r="20" spans="1:16" ht="15" customHeight="1" x14ac:dyDescent="0.2">
      <c r="A20" s="110">
        <v>2</v>
      </c>
      <c r="B20" s="113" t="s">
        <v>57</v>
      </c>
      <c r="C20" s="84" t="s">
        <v>46</v>
      </c>
      <c r="D20" s="44">
        <v>3</v>
      </c>
      <c r="E20" s="53">
        <v>0.272727</v>
      </c>
      <c r="F20" s="44">
        <v>66158</v>
      </c>
      <c r="G20" s="66">
        <v>0.33333299999999999</v>
      </c>
      <c r="H20" s="43">
        <v>0</v>
      </c>
      <c r="I20" s="44">
        <v>0</v>
      </c>
      <c r="J20" s="74">
        <v>0</v>
      </c>
      <c r="K20" s="44">
        <v>3</v>
      </c>
      <c r="L20" s="44">
        <v>66158</v>
      </c>
      <c r="M20" s="66">
        <v>0.33333299999999999</v>
      </c>
      <c r="N20" s="43">
        <v>0</v>
      </c>
      <c r="O20" s="44">
        <v>0</v>
      </c>
      <c r="P20" s="74">
        <v>0</v>
      </c>
    </row>
    <row r="21" spans="1:16" ht="15" customHeight="1" x14ac:dyDescent="0.2">
      <c r="A21" s="111"/>
      <c r="B21" s="114"/>
      <c r="C21" s="84" t="s">
        <v>47</v>
      </c>
      <c r="D21" s="44">
        <v>10</v>
      </c>
      <c r="E21" s="53">
        <v>0.27777800000000002</v>
      </c>
      <c r="F21" s="44">
        <v>132528.6</v>
      </c>
      <c r="G21" s="66">
        <v>0</v>
      </c>
      <c r="H21" s="43">
        <v>4</v>
      </c>
      <c r="I21" s="44">
        <v>133263.5</v>
      </c>
      <c r="J21" s="74">
        <v>0</v>
      </c>
      <c r="K21" s="44">
        <v>6</v>
      </c>
      <c r="L21" s="44">
        <v>132038.66666700001</v>
      </c>
      <c r="M21" s="66">
        <v>0</v>
      </c>
      <c r="N21" s="43">
        <v>0</v>
      </c>
      <c r="O21" s="44">
        <v>0</v>
      </c>
      <c r="P21" s="74">
        <v>0</v>
      </c>
    </row>
    <row r="22" spans="1:16" ht="15" customHeight="1" x14ac:dyDescent="0.2">
      <c r="A22" s="111"/>
      <c r="B22" s="114"/>
      <c r="C22" s="84" t="s">
        <v>48</v>
      </c>
      <c r="D22" s="44">
        <v>66</v>
      </c>
      <c r="E22" s="53">
        <v>0.20060800000000001</v>
      </c>
      <c r="F22" s="44">
        <v>145050.04545500001</v>
      </c>
      <c r="G22" s="66">
        <v>3.0303E-2</v>
      </c>
      <c r="H22" s="43">
        <v>33</v>
      </c>
      <c r="I22" s="44">
        <v>142689.51515200001</v>
      </c>
      <c r="J22" s="74">
        <v>3.0303E-2</v>
      </c>
      <c r="K22" s="44">
        <v>33</v>
      </c>
      <c r="L22" s="44">
        <v>147410.57575799999</v>
      </c>
      <c r="M22" s="66">
        <v>3.0303E-2</v>
      </c>
      <c r="N22" s="43">
        <v>0</v>
      </c>
      <c r="O22" s="44">
        <v>0</v>
      </c>
      <c r="P22" s="74">
        <v>0</v>
      </c>
    </row>
    <row r="23" spans="1:16" ht="15" customHeight="1" x14ac:dyDescent="0.2">
      <c r="A23" s="111"/>
      <c r="B23" s="114"/>
      <c r="C23" s="84" t="s">
        <v>49</v>
      </c>
      <c r="D23" s="44">
        <v>65</v>
      </c>
      <c r="E23" s="53">
        <v>6.3725000000000004E-2</v>
      </c>
      <c r="F23" s="44">
        <v>168106.92307700001</v>
      </c>
      <c r="G23" s="66">
        <v>0.24615400000000001</v>
      </c>
      <c r="H23" s="43">
        <v>24</v>
      </c>
      <c r="I23" s="44">
        <v>170146.91666700001</v>
      </c>
      <c r="J23" s="74">
        <v>0.33333299999999999</v>
      </c>
      <c r="K23" s="44">
        <v>41</v>
      </c>
      <c r="L23" s="44">
        <v>166912.78048799999</v>
      </c>
      <c r="M23" s="66">
        <v>0.19512199999999999</v>
      </c>
      <c r="N23" s="43">
        <v>0</v>
      </c>
      <c r="O23" s="44">
        <v>0</v>
      </c>
      <c r="P23" s="74">
        <v>0</v>
      </c>
    </row>
    <row r="24" spans="1:16" ht="15" customHeight="1" x14ac:dyDescent="0.2">
      <c r="A24" s="111"/>
      <c r="B24" s="114"/>
      <c r="C24" s="84" t="s">
        <v>50</v>
      </c>
      <c r="D24" s="44">
        <v>43</v>
      </c>
      <c r="E24" s="53">
        <v>2.5871999999999999E-2</v>
      </c>
      <c r="F24" s="44">
        <v>187392.67441899999</v>
      </c>
      <c r="G24" s="66">
        <v>0.27906999999999998</v>
      </c>
      <c r="H24" s="43">
        <v>15</v>
      </c>
      <c r="I24" s="44">
        <v>194684.79999999999</v>
      </c>
      <c r="J24" s="74">
        <v>0.4</v>
      </c>
      <c r="K24" s="44">
        <v>28</v>
      </c>
      <c r="L24" s="44">
        <v>183486.178571</v>
      </c>
      <c r="M24" s="66">
        <v>0.214286</v>
      </c>
      <c r="N24" s="43">
        <v>0</v>
      </c>
      <c r="O24" s="44">
        <v>0</v>
      </c>
      <c r="P24" s="74">
        <v>0</v>
      </c>
    </row>
    <row r="25" spans="1:16" ht="15" customHeight="1" x14ac:dyDescent="0.2">
      <c r="A25" s="111"/>
      <c r="B25" s="114"/>
      <c r="C25" s="84" t="s">
        <v>51</v>
      </c>
      <c r="D25" s="44">
        <v>36</v>
      </c>
      <c r="E25" s="53">
        <v>1.9608E-2</v>
      </c>
      <c r="F25" s="44">
        <v>205634.83333299999</v>
      </c>
      <c r="G25" s="66">
        <v>0.41666700000000001</v>
      </c>
      <c r="H25" s="43">
        <v>14</v>
      </c>
      <c r="I25" s="44">
        <v>208705.285714</v>
      </c>
      <c r="J25" s="74">
        <v>0.5</v>
      </c>
      <c r="K25" s="44">
        <v>22</v>
      </c>
      <c r="L25" s="44">
        <v>203680.90909100001</v>
      </c>
      <c r="M25" s="66">
        <v>0.36363600000000001</v>
      </c>
      <c r="N25" s="43">
        <v>0</v>
      </c>
      <c r="O25" s="44">
        <v>0</v>
      </c>
      <c r="P25" s="74">
        <v>0</v>
      </c>
    </row>
    <row r="26" spans="1:16" s="3" customFormat="1" ht="15" customHeight="1" x14ac:dyDescent="0.2">
      <c r="A26" s="111"/>
      <c r="B26" s="114"/>
      <c r="C26" s="84" t="s">
        <v>52</v>
      </c>
      <c r="D26" s="35">
        <v>41</v>
      </c>
      <c r="E26" s="55">
        <v>2.3563000000000001E-2</v>
      </c>
      <c r="F26" s="35">
        <v>223741.97560999999</v>
      </c>
      <c r="G26" s="68">
        <v>0.60975599999999996</v>
      </c>
      <c r="H26" s="43">
        <v>12</v>
      </c>
      <c r="I26" s="44">
        <v>218641.33333299999</v>
      </c>
      <c r="J26" s="74">
        <v>0.58333299999999999</v>
      </c>
      <c r="K26" s="35">
        <v>29</v>
      </c>
      <c r="L26" s="35">
        <v>225852.58620699999</v>
      </c>
      <c r="M26" s="68">
        <v>0.62068999999999996</v>
      </c>
      <c r="N26" s="43">
        <v>0</v>
      </c>
      <c r="O26" s="44">
        <v>0</v>
      </c>
      <c r="P26" s="74">
        <v>0</v>
      </c>
    </row>
    <row r="27" spans="1:16" ht="15" customHeight="1" x14ac:dyDescent="0.2">
      <c r="A27" s="111"/>
      <c r="B27" s="114"/>
      <c r="C27" s="84" t="s">
        <v>53</v>
      </c>
      <c r="D27" s="44">
        <v>25</v>
      </c>
      <c r="E27" s="53">
        <v>1.6129000000000001E-2</v>
      </c>
      <c r="F27" s="44">
        <v>223651.24</v>
      </c>
      <c r="G27" s="66">
        <v>0.48</v>
      </c>
      <c r="H27" s="43">
        <v>5</v>
      </c>
      <c r="I27" s="44">
        <v>210810.2</v>
      </c>
      <c r="J27" s="74">
        <v>0.2</v>
      </c>
      <c r="K27" s="44">
        <v>20</v>
      </c>
      <c r="L27" s="44">
        <v>226861.5</v>
      </c>
      <c r="M27" s="66">
        <v>0.55000000000000004</v>
      </c>
      <c r="N27" s="43">
        <v>0</v>
      </c>
      <c r="O27" s="44">
        <v>0</v>
      </c>
      <c r="P27" s="74">
        <v>0</v>
      </c>
    </row>
    <row r="28" spans="1:16" ht="15" customHeight="1" x14ac:dyDescent="0.2">
      <c r="A28" s="111"/>
      <c r="B28" s="114"/>
      <c r="C28" s="84" t="s">
        <v>54</v>
      </c>
      <c r="D28" s="44">
        <v>10</v>
      </c>
      <c r="E28" s="53">
        <v>8.0000000000000002E-3</v>
      </c>
      <c r="F28" s="44">
        <v>231752.7</v>
      </c>
      <c r="G28" s="66">
        <v>0.3</v>
      </c>
      <c r="H28" s="43">
        <v>4</v>
      </c>
      <c r="I28" s="44">
        <v>274162.5</v>
      </c>
      <c r="J28" s="74">
        <v>0.25</v>
      </c>
      <c r="K28" s="44">
        <v>6</v>
      </c>
      <c r="L28" s="44">
        <v>203479.5</v>
      </c>
      <c r="M28" s="66">
        <v>0.33333299999999999</v>
      </c>
      <c r="N28" s="43">
        <v>0</v>
      </c>
      <c r="O28" s="44">
        <v>0</v>
      </c>
      <c r="P28" s="74">
        <v>0</v>
      </c>
    </row>
    <row r="29" spans="1:16" ht="15" customHeight="1" x14ac:dyDescent="0.2">
      <c r="A29" s="111"/>
      <c r="B29" s="114"/>
      <c r="C29" s="84" t="s">
        <v>55</v>
      </c>
      <c r="D29" s="44">
        <v>5</v>
      </c>
      <c r="E29" s="53">
        <v>4.1489999999999999E-3</v>
      </c>
      <c r="F29" s="44">
        <v>225657.2</v>
      </c>
      <c r="G29" s="66">
        <v>0.2</v>
      </c>
      <c r="H29" s="43">
        <v>0</v>
      </c>
      <c r="I29" s="44">
        <v>0</v>
      </c>
      <c r="J29" s="74">
        <v>0</v>
      </c>
      <c r="K29" s="44">
        <v>5</v>
      </c>
      <c r="L29" s="44">
        <v>225657.2</v>
      </c>
      <c r="M29" s="66">
        <v>0.2</v>
      </c>
      <c r="N29" s="43">
        <v>0</v>
      </c>
      <c r="O29" s="44">
        <v>0</v>
      </c>
      <c r="P29" s="74">
        <v>0</v>
      </c>
    </row>
    <row r="30" spans="1:16" s="3" customFormat="1" ht="15" customHeight="1" x14ac:dyDescent="0.2">
      <c r="A30" s="111"/>
      <c r="B30" s="114"/>
      <c r="C30" s="84" t="s">
        <v>56</v>
      </c>
      <c r="D30" s="35">
        <v>7</v>
      </c>
      <c r="E30" s="55">
        <v>3.4529999999999999E-3</v>
      </c>
      <c r="F30" s="35">
        <v>111607</v>
      </c>
      <c r="G30" s="68">
        <v>0</v>
      </c>
      <c r="H30" s="43">
        <v>7</v>
      </c>
      <c r="I30" s="44">
        <v>111607</v>
      </c>
      <c r="J30" s="74">
        <v>0</v>
      </c>
      <c r="K30" s="35">
        <v>0</v>
      </c>
      <c r="L30" s="35">
        <v>0</v>
      </c>
      <c r="M30" s="68">
        <v>0</v>
      </c>
      <c r="N30" s="43">
        <v>0</v>
      </c>
      <c r="O30" s="44">
        <v>0</v>
      </c>
      <c r="P30" s="74">
        <v>0</v>
      </c>
    </row>
    <row r="31" spans="1:16" s="3" customFormat="1" ht="15" customHeight="1" x14ac:dyDescent="0.2">
      <c r="A31" s="112"/>
      <c r="B31" s="115"/>
      <c r="C31" s="85" t="s">
        <v>9</v>
      </c>
      <c r="D31" s="46">
        <v>311</v>
      </c>
      <c r="E31" s="54">
        <v>2.4553999999999999E-2</v>
      </c>
      <c r="F31" s="46">
        <v>181596.51446899999</v>
      </c>
      <c r="G31" s="67">
        <v>0.27974300000000002</v>
      </c>
      <c r="H31" s="87">
        <v>118</v>
      </c>
      <c r="I31" s="46">
        <v>175619.71186400001</v>
      </c>
      <c r="J31" s="75">
        <v>0.262712</v>
      </c>
      <c r="K31" s="46">
        <v>193</v>
      </c>
      <c r="L31" s="46">
        <v>185250.725389</v>
      </c>
      <c r="M31" s="67">
        <v>0.290155</v>
      </c>
      <c r="N31" s="87">
        <v>0</v>
      </c>
      <c r="O31" s="46">
        <v>0</v>
      </c>
      <c r="P31" s="75">
        <v>0</v>
      </c>
    </row>
    <row r="32" spans="1:16" ht="15" customHeight="1" x14ac:dyDescent="0.2">
      <c r="A32" s="110">
        <v>3</v>
      </c>
      <c r="B32" s="113" t="s">
        <v>58</v>
      </c>
      <c r="C32" s="84" t="s">
        <v>46</v>
      </c>
      <c r="D32" s="44">
        <v>3</v>
      </c>
      <c r="E32" s="44">
        <v>0</v>
      </c>
      <c r="F32" s="44">
        <v>66158</v>
      </c>
      <c r="G32" s="66">
        <v>0.33333299999999999</v>
      </c>
      <c r="H32" s="43">
        <v>0</v>
      </c>
      <c r="I32" s="44">
        <v>0</v>
      </c>
      <c r="J32" s="74">
        <v>0</v>
      </c>
      <c r="K32" s="44">
        <v>3</v>
      </c>
      <c r="L32" s="44">
        <v>66158</v>
      </c>
      <c r="M32" s="66">
        <v>0.33333299999999999</v>
      </c>
      <c r="N32" s="43">
        <v>0</v>
      </c>
      <c r="O32" s="44">
        <v>0</v>
      </c>
      <c r="P32" s="74">
        <v>0</v>
      </c>
    </row>
    <row r="33" spans="1:16" ht="15" customHeight="1" x14ac:dyDescent="0.2">
      <c r="A33" s="111"/>
      <c r="B33" s="114"/>
      <c r="C33" s="84" t="s">
        <v>47</v>
      </c>
      <c r="D33" s="44">
        <v>2</v>
      </c>
      <c r="E33" s="44">
        <v>0</v>
      </c>
      <c r="F33" s="44">
        <v>19743.775868000001</v>
      </c>
      <c r="G33" s="66">
        <v>0</v>
      </c>
      <c r="H33" s="43">
        <v>3</v>
      </c>
      <c r="I33" s="44">
        <v>-4982.924591</v>
      </c>
      <c r="J33" s="74">
        <v>0</v>
      </c>
      <c r="K33" s="44">
        <v>-1</v>
      </c>
      <c r="L33" s="44">
        <v>22891.214028999999</v>
      </c>
      <c r="M33" s="66">
        <v>0</v>
      </c>
      <c r="N33" s="43">
        <v>0</v>
      </c>
      <c r="O33" s="44">
        <v>0</v>
      </c>
      <c r="P33" s="74">
        <v>0</v>
      </c>
    </row>
    <row r="34" spans="1:16" ht="15" customHeight="1" x14ac:dyDescent="0.2">
      <c r="A34" s="111"/>
      <c r="B34" s="114"/>
      <c r="C34" s="84" t="s">
        <v>48</v>
      </c>
      <c r="D34" s="44">
        <v>11</v>
      </c>
      <c r="E34" s="44">
        <v>0</v>
      </c>
      <c r="F34" s="44">
        <v>1024.569364</v>
      </c>
      <c r="G34" s="66">
        <v>-7.8787999999999997E-2</v>
      </c>
      <c r="H34" s="43">
        <v>15</v>
      </c>
      <c r="I34" s="44">
        <v>-9381.609864</v>
      </c>
      <c r="J34" s="74">
        <v>-0.19191900000000001</v>
      </c>
      <c r="K34" s="44">
        <v>-4</v>
      </c>
      <c r="L34" s="44">
        <v>7299.1991440000002</v>
      </c>
      <c r="M34" s="66">
        <v>-2.3751000000000001E-2</v>
      </c>
      <c r="N34" s="43">
        <v>0</v>
      </c>
      <c r="O34" s="44">
        <v>0</v>
      </c>
      <c r="P34" s="74">
        <v>0</v>
      </c>
    </row>
    <row r="35" spans="1:16" ht="15" customHeight="1" x14ac:dyDescent="0.2">
      <c r="A35" s="111"/>
      <c r="B35" s="114"/>
      <c r="C35" s="84" t="s">
        <v>49</v>
      </c>
      <c r="D35" s="44">
        <v>-98</v>
      </c>
      <c r="E35" s="44">
        <v>0</v>
      </c>
      <c r="F35" s="44">
        <v>-738.83935299999996</v>
      </c>
      <c r="G35" s="66">
        <v>6.8900000000000003E-3</v>
      </c>
      <c r="H35" s="43">
        <v>-52</v>
      </c>
      <c r="I35" s="44">
        <v>-45.758052999999997</v>
      </c>
      <c r="J35" s="74">
        <v>5.7017999999999999E-2</v>
      </c>
      <c r="K35" s="44">
        <v>-46</v>
      </c>
      <c r="L35" s="44">
        <v>-756.36890800000003</v>
      </c>
      <c r="M35" s="66">
        <v>-1.1775000000000001E-2</v>
      </c>
      <c r="N35" s="43">
        <v>0</v>
      </c>
      <c r="O35" s="44">
        <v>0</v>
      </c>
      <c r="P35" s="74">
        <v>0</v>
      </c>
    </row>
    <row r="36" spans="1:16" ht="15" customHeight="1" x14ac:dyDescent="0.2">
      <c r="A36" s="111"/>
      <c r="B36" s="114"/>
      <c r="C36" s="84" t="s">
        <v>50</v>
      </c>
      <c r="D36" s="44">
        <v>-162</v>
      </c>
      <c r="E36" s="44">
        <v>0</v>
      </c>
      <c r="F36" s="44">
        <v>-8608.8132839999998</v>
      </c>
      <c r="G36" s="66">
        <v>-7.2150000000000006E-2</v>
      </c>
      <c r="H36" s="43">
        <v>-56</v>
      </c>
      <c r="I36" s="44">
        <v>-6288.5425720000003</v>
      </c>
      <c r="J36" s="74">
        <v>6.1971999999999999E-2</v>
      </c>
      <c r="K36" s="44">
        <v>-106</v>
      </c>
      <c r="L36" s="44">
        <v>-9880.9681189999992</v>
      </c>
      <c r="M36" s="66">
        <v>-0.143923</v>
      </c>
      <c r="N36" s="43">
        <v>0</v>
      </c>
      <c r="O36" s="44">
        <v>0</v>
      </c>
      <c r="P36" s="74">
        <v>0</v>
      </c>
    </row>
    <row r="37" spans="1:16" ht="15" customHeight="1" x14ac:dyDescent="0.2">
      <c r="A37" s="111"/>
      <c r="B37" s="114"/>
      <c r="C37" s="84" t="s">
        <v>51</v>
      </c>
      <c r="D37" s="44">
        <v>-152</v>
      </c>
      <c r="E37" s="44">
        <v>0</v>
      </c>
      <c r="F37" s="44">
        <v>-7736.1080389999997</v>
      </c>
      <c r="G37" s="66">
        <v>-7.2694999999999996E-2</v>
      </c>
      <c r="H37" s="43">
        <v>-47</v>
      </c>
      <c r="I37" s="44">
        <v>-9624.8937490000008</v>
      </c>
      <c r="J37" s="74">
        <v>-4.0984E-2</v>
      </c>
      <c r="K37" s="44">
        <v>-105</v>
      </c>
      <c r="L37" s="44">
        <v>-7308.0360339999997</v>
      </c>
      <c r="M37" s="66">
        <v>-0.10093100000000001</v>
      </c>
      <c r="N37" s="43">
        <v>0</v>
      </c>
      <c r="O37" s="44">
        <v>0</v>
      </c>
      <c r="P37" s="74">
        <v>0</v>
      </c>
    </row>
    <row r="38" spans="1:16" s="3" customFormat="1" ht="15" customHeight="1" x14ac:dyDescent="0.2">
      <c r="A38" s="111"/>
      <c r="B38" s="114"/>
      <c r="C38" s="84" t="s">
        <v>52</v>
      </c>
      <c r="D38" s="35">
        <v>-135</v>
      </c>
      <c r="E38" s="35">
        <v>0</v>
      </c>
      <c r="F38" s="35">
        <v>15317.302715</v>
      </c>
      <c r="G38" s="68">
        <v>0.104074</v>
      </c>
      <c r="H38" s="43">
        <v>-48</v>
      </c>
      <c r="I38" s="44">
        <v>112.410274</v>
      </c>
      <c r="J38" s="74">
        <v>0.05</v>
      </c>
      <c r="K38" s="35">
        <v>-87</v>
      </c>
      <c r="L38" s="35">
        <v>22654.249605000001</v>
      </c>
      <c r="M38" s="68">
        <v>0.12931000000000001</v>
      </c>
      <c r="N38" s="43">
        <v>0</v>
      </c>
      <c r="O38" s="44">
        <v>0</v>
      </c>
      <c r="P38" s="74">
        <v>0</v>
      </c>
    </row>
    <row r="39" spans="1:16" ht="15" customHeight="1" x14ac:dyDescent="0.2">
      <c r="A39" s="111"/>
      <c r="B39" s="114"/>
      <c r="C39" s="84" t="s">
        <v>53</v>
      </c>
      <c r="D39" s="44">
        <v>-86</v>
      </c>
      <c r="E39" s="44">
        <v>0</v>
      </c>
      <c r="F39" s="44">
        <v>13061.070051999999</v>
      </c>
      <c r="G39" s="66">
        <v>2.0541E-2</v>
      </c>
      <c r="H39" s="43">
        <v>-32</v>
      </c>
      <c r="I39" s="44">
        <v>-7424.8021840000001</v>
      </c>
      <c r="J39" s="74">
        <v>-0.232432</v>
      </c>
      <c r="K39" s="44">
        <v>-54</v>
      </c>
      <c r="L39" s="44">
        <v>20093.746169999999</v>
      </c>
      <c r="M39" s="66">
        <v>7.7026999999999998E-2</v>
      </c>
      <c r="N39" s="43">
        <v>0</v>
      </c>
      <c r="O39" s="44">
        <v>0</v>
      </c>
      <c r="P39" s="74">
        <v>0</v>
      </c>
    </row>
    <row r="40" spans="1:16" ht="15" customHeight="1" x14ac:dyDescent="0.2">
      <c r="A40" s="111"/>
      <c r="B40" s="114"/>
      <c r="C40" s="84" t="s">
        <v>54</v>
      </c>
      <c r="D40" s="44">
        <v>-99</v>
      </c>
      <c r="E40" s="44">
        <v>0</v>
      </c>
      <c r="F40" s="44">
        <v>-2214.831064</v>
      </c>
      <c r="G40" s="66">
        <v>-0.21376100000000001</v>
      </c>
      <c r="H40" s="43">
        <v>-31</v>
      </c>
      <c r="I40" s="44">
        <v>44690.963781999999</v>
      </c>
      <c r="J40" s="74">
        <v>-9.2856999999999995E-2</v>
      </c>
      <c r="K40" s="44">
        <v>-68</v>
      </c>
      <c r="L40" s="44">
        <v>-32614.515112000001</v>
      </c>
      <c r="M40" s="66">
        <v>-0.26126100000000002</v>
      </c>
      <c r="N40" s="43">
        <v>0</v>
      </c>
      <c r="O40" s="44">
        <v>0</v>
      </c>
      <c r="P40" s="74">
        <v>0</v>
      </c>
    </row>
    <row r="41" spans="1:16" ht="15" customHeight="1" x14ac:dyDescent="0.2">
      <c r="A41" s="111"/>
      <c r="B41" s="114"/>
      <c r="C41" s="84" t="s">
        <v>55</v>
      </c>
      <c r="D41" s="44">
        <v>-105</v>
      </c>
      <c r="E41" s="44">
        <v>0</v>
      </c>
      <c r="F41" s="44">
        <v>-9620.0220890000001</v>
      </c>
      <c r="G41" s="66">
        <v>-0.25454500000000002</v>
      </c>
      <c r="H41" s="43">
        <v>-39</v>
      </c>
      <c r="I41" s="44">
        <v>-191382.812321</v>
      </c>
      <c r="J41" s="74">
        <v>-0.102564</v>
      </c>
      <c r="K41" s="44">
        <v>-66</v>
      </c>
      <c r="L41" s="44">
        <v>-33731.035904999997</v>
      </c>
      <c r="M41" s="66">
        <v>-0.44788699999999998</v>
      </c>
      <c r="N41" s="43">
        <v>0</v>
      </c>
      <c r="O41" s="44">
        <v>0</v>
      </c>
      <c r="P41" s="74">
        <v>0</v>
      </c>
    </row>
    <row r="42" spans="1:16" s="3" customFormat="1" ht="15" customHeight="1" x14ac:dyDescent="0.2">
      <c r="A42" s="111"/>
      <c r="B42" s="114"/>
      <c r="C42" s="84" t="s">
        <v>56</v>
      </c>
      <c r="D42" s="35">
        <v>-163</v>
      </c>
      <c r="E42" s="35">
        <v>0</v>
      </c>
      <c r="F42" s="35">
        <v>-142439.66868900001</v>
      </c>
      <c r="G42" s="68">
        <v>-0.376471</v>
      </c>
      <c r="H42" s="43">
        <v>-47</v>
      </c>
      <c r="I42" s="44">
        <v>-97197.656027999998</v>
      </c>
      <c r="J42" s="74">
        <v>-7.4074000000000001E-2</v>
      </c>
      <c r="K42" s="35">
        <v>-116</v>
      </c>
      <c r="L42" s="35">
        <v>-275107.60561700002</v>
      </c>
      <c r="M42" s="68">
        <v>-0.51724099999999995</v>
      </c>
      <c r="N42" s="43">
        <v>0</v>
      </c>
      <c r="O42" s="44">
        <v>0</v>
      </c>
      <c r="P42" s="74">
        <v>0</v>
      </c>
    </row>
    <row r="43" spans="1:16" s="3" customFormat="1" ht="15" customHeight="1" x14ac:dyDescent="0.2">
      <c r="A43" s="112"/>
      <c r="B43" s="115"/>
      <c r="C43" s="85" t="s">
        <v>9</v>
      </c>
      <c r="D43" s="46">
        <v>-984</v>
      </c>
      <c r="E43" s="46">
        <v>0</v>
      </c>
      <c r="F43" s="46">
        <v>-27877.401591000002</v>
      </c>
      <c r="G43" s="67">
        <v>-0.121029</v>
      </c>
      <c r="H43" s="87">
        <v>-334</v>
      </c>
      <c r="I43" s="46">
        <v>-26492.530527999999</v>
      </c>
      <c r="J43" s="75">
        <v>-6.9147E-2</v>
      </c>
      <c r="K43" s="46">
        <v>-650</v>
      </c>
      <c r="L43" s="46">
        <v>-28170.375129</v>
      </c>
      <c r="M43" s="67">
        <v>-0.147567</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v>
      </c>
      <c r="E45" s="53">
        <v>2.7778000000000001E-2</v>
      </c>
      <c r="F45" s="44">
        <v>116471</v>
      </c>
      <c r="G45" s="66">
        <v>0</v>
      </c>
      <c r="H45" s="43">
        <v>1</v>
      </c>
      <c r="I45" s="44">
        <v>116471</v>
      </c>
      <c r="J45" s="74">
        <v>0</v>
      </c>
      <c r="K45" s="44">
        <v>0</v>
      </c>
      <c r="L45" s="44">
        <v>0</v>
      </c>
      <c r="M45" s="66">
        <v>0</v>
      </c>
      <c r="N45" s="43">
        <v>0</v>
      </c>
      <c r="O45" s="44">
        <v>0</v>
      </c>
      <c r="P45" s="74">
        <v>0</v>
      </c>
    </row>
    <row r="46" spans="1:16" ht="15" customHeight="1" x14ac:dyDescent="0.2">
      <c r="A46" s="111"/>
      <c r="B46" s="114"/>
      <c r="C46" s="84" t="s">
        <v>48</v>
      </c>
      <c r="D46" s="44">
        <v>12</v>
      </c>
      <c r="E46" s="53">
        <v>3.6473999999999999E-2</v>
      </c>
      <c r="F46" s="44">
        <v>164327.66666700001</v>
      </c>
      <c r="G46" s="66">
        <v>0.16666700000000001</v>
      </c>
      <c r="H46" s="43">
        <v>5</v>
      </c>
      <c r="I46" s="44">
        <v>169468.4</v>
      </c>
      <c r="J46" s="74">
        <v>0.2</v>
      </c>
      <c r="K46" s="44">
        <v>7</v>
      </c>
      <c r="L46" s="44">
        <v>160655.714286</v>
      </c>
      <c r="M46" s="66">
        <v>0.14285700000000001</v>
      </c>
      <c r="N46" s="43">
        <v>0</v>
      </c>
      <c r="O46" s="44">
        <v>0</v>
      </c>
      <c r="P46" s="74">
        <v>0</v>
      </c>
    </row>
    <row r="47" spans="1:16" ht="15" customHeight="1" x14ac:dyDescent="0.2">
      <c r="A47" s="111"/>
      <c r="B47" s="114"/>
      <c r="C47" s="84" t="s">
        <v>49</v>
      </c>
      <c r="D47" s="44">
        <v>46</v>
      </c>
      <c r="E47" s="53">
        <v>4.5097999999999999E-2</v>
      </c>
      <c r="F47" s="44">
        <v>185052.26087</v>
      </c>
      <c r="G47" s="66">
        <v>0.23913000000000001</v>
      </c>
      <c r="H47" s="43">
        <v>18</v>
      </c>
      <c r="I47" s="44">
        <v>177737</v>
      </c>
      <c r="J47" s="74">
        <v>0.27777800000000002</v>
      </c>
      <c r="K47" s="44">
        <v>28</v>
      </c>
      <c r="L47" s="44">
        <v>189754.928571</v>
      </c>
      <c r="M47" s="66">
        <v>0.214286</v>
      </c>
      <c r="N47" s="43">
        <v>0</v>
      </c>
      <c r="O47" s="44">
        <v>0</v>
      </c>
      <c r="P47" s="74">
        <v>0</v>
      </c>
    </row>
    <row r="48" spans="1:16" ht="15" customHeight="1" x14ac:dyDescent="0.2">
      <c r="A48" s="111"/>
      <c r="B48" s="114"/>
      <c r="C48" s="84" t="s">
        <v>50</v>
      </c>
      <c r="D48" s="44">
        <v>81</v>
      </c>
      <c r="E48" s="53">
        <v>4.8736000000000002E-2</v>
      </c>
      <c r="F48" s="44">
        <v>224426.135802</v>
      </c>
      <c r="G48" s="66">
        <v>0.39506200000000002</v>
      </c>
      <c r="H48" s="43">
        <v>33</v>
      </c>
      <c r="I48" s="44">
        <v>217960</v>
      </c>
      <c r="J48" s="74">
        <v>0.51515200000000005</v>
      </c>
      <c r="K48" s="44">
        <v>48</v>
      </c>
      <c r="L48" s="44">
        <v>228871.60416700001</v>
      </c>
      <c r="M48" s="66">
        <v>0.3125</v>
      </c>
      <c r="N48" s="43">
        <v>0</v>
      </c>
      <c r="O48" s="44">
        <v>0</v>
      </c>
      <c r="P48" s="74">
        <v>0</v>
      </c>
    </row>
    <row r="49" spans="1:16" ht="15" customHeight="1" x14ac:dyDescent="0.2">
      <c r="A49" s="111"/>
      <c r="B49" s="114"/>
      <c r="C49" s="84" t="s">
        <v>51</v>
      </c>
      <c r="D49" s="44">
        <v>69</v>
      </c>
      <c r="E49" s="53">
        <v>3.7581999999999997E-2</v>
      </c>
      <c r="F49" s="44">
        <v>231986.985507</v>
      </c>
      <c r="G49" s="66">
        <v>0.55072500000000002</v>
      </c>
      <c r="H49" s="43">
        <v>17</v>
      </c>
      <c r="I49" s="44">
        <v>207603.94117599999</v>
      </c>
      <c r="J49" s="74">
        <v>0.17647099999999999</v>
      </c>
      <c r="K49" s="44">
        <v>52</v>
      </c>
      <c r="L49" s="44">
        <v>239958.36538500001</v>
      </c>
      <c r="M49" s="66">
        <v>0.67307700000000004</v>
      </c>
      <c r="N49" s="43">
        <v>0</v>
      </c>
      <c r="O49" s="44">
        <v>0</v>
      </c>
      <c r="P49" s="74">
        <v>0</v>
      </c>
    </row>
    <row r="50" spans="1:16" s="3" customFormat="1" ht="15" customHeight="1" x14ac:dyDescent="0.2">
      <c r="A50" s="111"/>
      <c r="B50" s="114"/>
      <c r="C50" s="84" t="s">
        <v>52</v>
      </c>
      <c r="D50" s="35">
        <v>51</v>
      </c>
      <c r="E50" s="55">
        <v>2.9309999999999999E-2</v>
      </c>
      <c r="F50" s="35">
        <v>245529.05882400001</v>
      </c>
      <c r="G50" s="68">
        <v>0.66666700000000001</v>
      </c>
      <c r="H50" s="43">
        <v>14</v>
      </c>
      <c r="I50" s="44">
        <v>252462.071429</v>
      </c>
      <c r="J50" s="74">
        <v>0.78571400000000002</v>
      </c>
      <c r="K50" s="35">
        <v>37</v>
      </c>
      <c r="L50" s="35">
        <v>242905.756757</v>
      </c>
      <c r="M50" s="68">
        <v>0.62162200000000001</v>
      </c>
      <c r="N50" s="43">
        <v>0</v>
      </c>
      <c r="O50" s="44">
        <v>0</v>
      </c>
      <c r="P50" s="74">
        <v>0</v>
      </c>
    </row>
    <row r="51" spans="1:16" ht="15" customHeight="1" x14ac:dyDescent="0.2">
      <c r="A51" s="111"/>
      <c r="B51" s="114"/>
      <c r="C51" s="84" t="s">
        <v>53</v>
      </c>
      <c r="D51" s="44">
        <v>41</v>
      </c>
      <c r="E51" s="53">
        <v>2.6452E-2</v>
      </c>
      <c r="F51" s="44">
        <v>252163.56097600001</v>
      </c>
      <c r="G51" s="66">
        <v>0.53658499999999998</v>
      </c>
      <c r="H51" s="43">
        <v>18</v>
      </c>
      <c r="I51" s="44">
        <v>250353.44444399999</v>
      </c>
      <c r="J51" s="74">
        <v>0.44444400000000001</v>
      </c>
      <c r="K51" s="44">
        <v>23</v>
      </c>
      <c r="L51" s="44">
        <v>253580.17391300001</v>
      </c>
      <c r="M51" s="66">
        <v>0.60869600000000001</v>
      </c>
      <c r="N51" s="43">
        <v>0</v>
      </c>
      <c r="O51" s="44">
        <v>0</v>
      </c>
      <c r="P51" s="74">
        <v>0</v>
      </c>
    </row>
    <row r="52" spans="1:16" ht="15" customHeight="1" x14ac:dyDescent="0.2">
      <c r="A52" s="111"/>
      <c r="B52" s="114"/>
      <c r="C52" s="84" t="s">
        <v>54</v>
      </c>
      <c r="D52" s="44">
        <v>24</v>
      </c>
      <c r="E52" s="53">
        <v>1.9199999999999998E-2</v>
      </c>
      <c r="F52" s="44">
        <v>274941.16666699998</v>
      </c>
      <c r="G52" s="66">
        <v>0.5</v>
      </c>
      <c r="H52" s="43">
        <v>5</v>
      </c>
      <c r="I52" s="44">
        <v>216479.6</v>
      </c>
      <c r="J52" s="74">
        <v>0</v>
      </c>
      <c r="K52" s="44">
        <v>19</v>
      </c>
      <c r="L52" s="44">
        <v>290325.78947399999</v>
      </c>
      <c r="M52" s="66">
        <v>0.631579</v>
      </c>
      <c r="N52" s="43">
        <v>0</v>
      </c>
      <c r="O52" s="44">
        <v>0</v>
      </c>
      <c r="P52" s="74">
        <v>0</v>
      </c>
    </row>
    <row r="53" spans="1:16" ht="15" customHeight="1" x14ac:dyDescent="0.2">
      <c r="A53" s="111"/>
      <c r="B53" s="114"/>
      <c r="C53" s="84" t="s">
        <v>55</v>
      </c>
      <c r="D53" s="44">
        <v>12</v>
      </c>
      <c r="E53" s="53">
        <v>9.9590000000000008E-3</v>
      </c>
      <c r="F53" s="44">
        <v>250676</v>
      </c>
      <c r="G53" s="66">
        <v>0.16666700000000001</v>
      </c>
      <c r="H53" s="43">
        <v>3</v>
      </c>
      <c r="I53" s="44">
        <v>258581.33333299999</v>
      </c>
      <c r="J53" s="74">
        <v>0</v>
      </c>
      <c r="K53" s="44">
        <v>9</v>
      </c>
      <c r="L53" s="44">
        <v>248040.88888899999</v>
      </c>
      <c r="M53" s="66">
        <v>0.222222</v>
      </c>
      <c r="N53" s="43">
        <v>0</v>
      </c>
      <c r="O53" s="44">
        <v>0</v>
      </c>
      <c r="P53" s="74">
        <v>0</v>
      </c>
    </row>
    <row r="54" spans="1:16" s="3" customFormat="1" ht="15" customHeight="1" x14ac:dyDescent="0.2">
      <c r="A54" s="111"/>
      <c r="B54" s="114"/>
      <c r="C54" s="84" t="s">
        <v>56</v>
      </c>
      <c r="D54" s="35">
        <v>7</v>
      </c>
      <c r="E54" s="55">
        <v>3.4529999999999999E-3</v>
      </c>
      <c r="F54" s="35">
        <v>282986.714286</v>
      </c>
      <c r="G54" s="68">
        <v>0.57142899999999996</v>
      </c>
      <c r="H54" s="43">
        <v>2</v>
      </c>
      <c r="I54" s="44">
        <v>216576.5</v>
      </c>
      <c r="J54" s="74">
        <v>0</v>
      </c>
      <c r="K54" s="35">
        <v>5</v>
      </c>
      <c r="L54" s="35">
        <v>309550.8</v>
      </c>
      <c r="M54" s="68">
        <v>0.8</v>
      </c>
      <c r="N54" s="43">
        <v>0</v>
      </c>
      <c r="O54" s="44">
        <v>0</v>
      </c>
      <c r="P54" s="74">
        <v>0</v>
      </c>
    </row>
    <row r="55" spans="1:16" s="3" customFormat="1" ht="15" customHeight="1" x14ac:dyDescent="0.2">
      <c r="A55" s="112"/>
      <c r="B55" s="115"/>
      <c r="C55" s="85" t="s">
        <v>9</v>
      </c>
      <c r="D55" s="46">
        <v>344</v>
      </c>
      <c r="E55" s="54">
        <v>2.7158999999999999E-2</v>
      </c>
      <c r="F55" s="46">
        <v>230333.49127900001</v>
      </c>
      <c r="G55" s="67">
        <v>0.456395</v>
      </c>
      <c r="H55" s="87">
        <v>116</v>
      </c>
      <c r="I55" s="46">
        <v>217389.24137900001</v>
      </c>
      <c r="J55" s="75">
        <v>0.38793100000000003</v>
      </c>
      <c r="K55" s="46">
        <v>228</v>
      </c>
      <c r="L55" s="46">
        <v>236919.162281</v>
      </c>
      <c r="M55" s="67">
        <v>0.491228</v>
      </c>
      <c r="N55" s="87">
        <v>0</v>
      </c>
      <c r="O55" s="46">
        <v>0</v>
      </c>
      <c r="P55" s="75">
        <v>0</v>
      </c>
    </row>
    <row r="56" spans="1:16" ht="15" customHeight="1" x14ac:dyDescent="0.2">
      <c r="A56" s="110">
        <v>5</v>
      </c>
      <c r="B56" s="113" t="s">
        <v>60</v>
      </c>
      <c r="C56" s="84" t="s">
        <v>46</v>
      </c>
      <c r="D56" s="44">
        <v>11</v>
      </c>
      <c r="E56" s="53">
        <v>1</v>
      </c>
      <c r="F56" s="44">
        <v>41862.454545000001</v>
      </c>
      <c r="G56" s="66">
        <v>9.0909000000000004E-2</v>
      </c>
      <c r="H56" s="43">
        <v>3</v>
      </c>
      <c r="I56" s="44">
        <v>14732.666667</v>
      </c>
      <c r="J56" s="74">
        <v>0</v>
      </c>
      <c r="K56" s="44">
        <v>8</v>
      </c>
      <c r="L56" s="44">
        <v>52036.125</v>
      </c>
      <c r="M56" s="66">
        <v>0.125</v>
      </c>
      <c r="N56" s="43">
        <v>0</v>
      </c>
      <c r="O56" s="44">
        <v>0</v>
      </c>
      <c r="P56" s="74">
        <v>0</v>
      </c>
    </row>
    <row r="57" spans="1:16" ht="15" customHeight="1" x14ac:dyDescent="0.2">
      <c r="A57" s="111"/>
      <c r="B57" s="114"/>
      <c r="C57" s="84" t="s">
        <v>47</v>
      </c>
      <c r="D57" s="44">
        <v>36</v>
      </c>
      <c r="E57" s="53">
        <v>1</v>
      </c>
      <c r="F57" s="44">
        <v>151489.63888899999</v>
      </c>
      <c r="G57" s="66">
        <v>0.111111</v>
      </c>
      <c r="H57" s="43">
        <v>16</v>
      </c>
      <c r="I57" s="44">
        <v>137295.9375</v>
      </c>
      <c r="J57" s="74">
        <v>6.25E-2</v>
      </c>
      <c r="K57" s="44">
        <v>20</v>
      </c>
      <c r="L57" s="44">
        <v>162844.6</v>
      </c>
      <c r="M57" s="66">
        <v>0.15</v>
      </c>
      <c r="N57" s="43">
        <v>0</v>
      </c>
      <c r="O57" s="44">
        <v>0</v>
      </c>
      <c r="P57" s="74">
        <v>0</v>
      </c>
    </row>
    <row r="58" spans="1:16" ht="15" customHeight="1" x14ac:dyDescent="0.2">
      <c r="A58" s="111"/>
      <c r="B58" s="114"/>
      <c r="C58" s="84" t="s">
        <v>48</v>
      </c>
      <c r="D58" s="44">
        <v>329</v>
      </c>
      <c r="E58" s="53">
        <v>1</v>
      </c>
      <c r="F58" s="44">
        <v>157944.805471</v>
      </c>
      <c r="G58" s="66">
        <v>4.5593000000000002E-2</v>
      </c>
      <c r="H58" s="43">
        <v>139</v>
      </c>
      <c r="I58" s="44">
        <v>161178.07194200001</v>
      </c>
      <c r="J58" s="74">
        <v>6.4748E-2</v>
      </c>
      <c r="K58" s="44">
        <v>190</v>
      </c>
      <c r="L58" s="44">
        <v>155579.41578899999</v>
      </c>
      <c r="M58" s="66">
        <v>3.1579000000000003E-2</v>
      </c>
      <c r="N58" s="43">
        <v>0</v>
      </c>
      <c r="O58" s="44">
        <v>0</v>
      </c>
      <c r="P58" s="74">
        <v>0</v>
      </c>
    </row>
    <row r="59" spans="1:16" ht="15" customHeight="1" x14ac:dyDescent="0.2">
      <c r="A59" s="111"/>
      <c r="B59" s="114"/>
      <c r="C59" s="84" t="s">
        <v>49</v>
      </c>
      <c r="D59" s="44">
        <v>1020</v>
      </c>
      <c r="E59" s="53">
        <v>1</v>
      </c>
      <c r="F59" s="44">
        <v>183429.41274500001</v>
      </c>
      <c r="G59" s="66">
        <v>0.15882399999999999</v>
      </c>
      <c r="H59" s="43">
        <v>393</v>
      </c>
      <c r="I59" s="44">
        <v>191105.90330800001</v>
      </c>
      <c r="J59" s="74">
        <v>0.21119599999999999</v>
      </c>
      <c r="K59" s="44">
        <v>627</v>
      </c>
      <c r="L59" s="44">
        <v>178617.832536</v>
      </c>
      <c r="M59" s="66">
        <v>0.125997</v>
      </c>
      <c r="N59" s="43">
        <v>0</v>
      </c>
      <c r="O59" s="44">
        <v>0</v>
      </c>
      <c r="P59" s="74">
        <v>0</v>
      </c>
    </row>
    <row r="60" spans="1:16" ht="15" customHeight="1" x14ac:dyDescent="0.2">
      <c r="A60" s="111"/>
      <c r="B60" s="114"/>
      <c r="C60" s="84" t="s">
        <v>50</v>
      </c>
      <c r="D60" s="44">
        <v>1662</v>
      </c>
      <c r="E60" s="53">
        <v>1</v>
      </c>
      <c r="F60" s="44">
        <v>216668.67569199999</v>
      </c>
      <c r="G60" s="66">
        <v>0.35439199999999998</v>
      </c>
      <c r="H60" s="43">
        <v>632</v>
      </c>
      <c r="I60" s="44">
        <v>226757.373418</v>
      </c>
      <c r="J60" s="74">
        <v>0.42879699999999998</v>
      </c>
      <c r="K60" s="44">
        <v>1030</v>
      </c>
      <c r="L60" s="44">
        <v>210478.329126</v>
      </c>
      <c r="M60" s="66">
        <v>0.30873800000000001</v>
      </c>
      <c r="N60" s="43">
        <v>0</v>
      </c>
      <c r="O60" s="44">
        <v>0</v>
      </c>
      <c r="P60" s="74">
        <v>0</v>
      </c>
    </row>
    <row r="61" spans="1:16" ht="15" customHeight="1" x14ac:dyDescent="0.2">
      <c r="A61" s="111"/>
      <c r="B61" s="114"/>
      <c r="C61" s="84" t="s">
        <v>51</v>
      </c>
      <c r="D61" s="44">
        <v>1836</v>
      </c>
      <c r="E61" s="53">
        <v>1</v>
      </c>
      <c r="F61" s="44">
        <v>243038.171569</v>
      </c>
      <c r="G61" s="66">
        <v>0.576797</v>
      </c>
      <c r="H61" s="43">
        <v>684</v>
      </c>
      <c r="I61" s="44">
        <v>251918.11111100001</v>
      </c>
      <c r="J61" s="74">
        <v>0.61111099999999996</v>
      </c>
      <c r="K61" s="44">
        <v>1152</v>
      </c>
      <c r="L61" s="44">
        <v>237765.70746500001</v>
      </c>
      <c r="M61" s="66">
        <v>0.55642400000000003</v>
      </c>
      <c r="N61" s="43">
        <v>0</v>
      </c>
      <c r="O61" s="44">
        <v>0</v>
      </c>
      <c r="P61" s="74">
        <v>0</v>
      </c>
    </row>
    <row r="62" spans="1:16" s="3" customFormat="1" ht="15" customHeight="1" x14ac:dyDescent="0.2">
      <c r="A62" s="111"/>
      <c r="B62" s="114"/>
      <c r="C62" s="84" t="s">
        <v>52</v>
      </c>
      <c r="D62" s="35">
        <v>1740</v>
      </c>
      <c r="E62" s="55">
        <v>1</v>
      </c>
      <c r="F62" s="35">
        <v>254762.794253</v>
      </c>
      <c r="G62" s="68">
        <v>0.70804599999999995</v>
      </c>
      <c r="H62" s="43">
        <v>643</v>
      </c>
      <c r="I62" s="44">
        <v>249392.67807200001</v>
      </c>
      <c r="J62" s="74">
        <v>0.63608100000000001</v>
      </c>
      <c r="K62" s="35">
        <v>1097</v>
      </c>
      <c r="L62" s="35">
        <v>257910.455789</v>
      </c>
      <c r="M62" s="68">
        <v>0.75022800000000001</v>
      </c>
      <c r="N62" s="43">
        <v>0</v>
      </c>
      <c r="O62" s="44">
        <v>0</v>
      </c>
      <c r="P62" s="74">
        <v>0</v>
      </c>
    </row>
    <row r="63" spans="1:16" ht="15" customHeight="1" x14ac:dyDescent="0.2">
      <c r="A63" s="111"/>
      <c r="B63" s="114"/>
      <c r="C63" s="84" t="s">
        <v>53</v>
      </c>
      <c r="D63" s="44">
        <v>1550</v>
      </c>
      <c r="E63" s="53">
        <v>1</v>
      </c>
      <c r="F63" s="44">
        <v>256633.50451599999</v>
      </c>
      <c r="G63" s="66">
        <v>0.68128999999999995</v>
      </c>
      <c r="H63" s="43">
        <v>573</v>
      </c>
      <c r="I63" s="44">
        <v>244080.938918</v>
      </c>
      <c r="J63" s="74">
        <v>0.47993000000000002</v>
      </c>
      <c r="K63" s="44">
        <v>977</v>
      </c>
      <c r="L63" s="44">
        <v>263995.44933500001</v>
      </c>
      <c r="M63" s="66">
        <v>0.79938600000000004</v>
      </c>
      <c r="N63" s="43">
        <v>0</v>
      </c>
      <c r="O63" s="44">
        <v>0</v>
      </c>
      <c r="P63" s="74">
        <v>0</v>
      </c>
    </row>
    <row r="64" spans="1:16" ht="15" customHeight="1" x14ac:dyDescent="0.2">
      <c r="A64" s="111"/>
      <c r="B64" s="114"/>
      <c r="C64" s="84" t="s">
        <v>54</v>
      </c>
      <c r="D64" s="44">
        <v>1250</v>
      </c>
      <c r="E64" s="53">
        <v>1</v>
      </c>
      <c r="F64" s="44">
        <v>261358.0024</v>
      </c>
      <c r="G64" s="66">
        <v>0.62319999999999998</v>
      </c>
      <c r="H64" s="43">
        <v>466</v>
      </c>
      <c r="I64" s="44">
        <v>241124.84120200001</v>
      </c>
      <c r="J64" s="74">
        <v>0.35193099999999999</v>
      </c>
      <c r="K64" s="44">
        <v>784</v>
      </c>
      <c r="L64" s="44">
        <v>273384.34566300001</v>
      </c>
      <c r="M64" s="66">
        <v>0.784439</v>
      </c>
      <c r="N64" s="43">
        <v>0</v>
      </c>
      <c r="O64" s="44">
        <v>0</v>
      </c>
      <c r="P64" s="74">
        <v>0</v>
      </c>
    </row>
    <row r="65" spans="1:16" ht="15" customHeight="1" x14ac:dyDescent="0.2">
      <c r="A65" s="111"/>
      <c r="B65" s="114"/>
      <c r="C65" s="84" t="s">
        <v>55</v>
      </c>
      <c r="D65" s="44">
        <v>1205</v>
      </c>
      <c r="E65" s="53">
        <v>1</v>
      </c>
      <c r="F65" s="44">
        <v>265991.69460599998</v>
      </c>
      <c r="G65" s="66">
        <v>0.47468900000000003</v>
      </c>
      <c r="H65" s="43">
        <v>411</v>
      </c>
      <c r="I65" s="44">
        <v>249707.85644800001</v>
      </c>
      <c r="J65" s="74">
        <v>0.23357700000000001</v>
      </c>
      <c r="K65" s="44">
        <v>794</v>
      </c>
      <c r="L65" s="44">
        <v>274420.73425699997</v>
      </c>
      <c r="M65" s="66">
        <v>0.59949600000000003</v>
      </c>
      <c r="N65" s="43">
        <v>0</v>
      </c>
      <c r="O65" s="44">
        <v>0</v>
      </c>
      <c r="P65" s="74">
        <v>0</v>
      </c>
    </row>
    <row r="66" spans="1:16" s="3" customFormat="1" ht="15" customHeight="1" x14ac:dyDescent="0.2">
      <c r="A66" s="111"/>
      <c r="B66" s="114"/>
      <c r="C66" s="84" t="s">
        <v>56</v>
      </c>
      <c r="D66" s="35">
        <v>2027</v>
      </c>
      <c r="E66" s="55">
        <v>1</v>
      </c>
      <c r="F66" s="35">
        <v>276130.32412399998</v>
      </c>
      <c r="G66" s="68">
        <v>0.35865799999999998</v>
      </c>
      <c r="H66" s="43">
        <v>710</v>
      </c>
      <c r="I66" s="44">
        <v>233948.34225399999</v>
      </c>
      <c r="J66" s="74">
        <v>6.9014000000000006E-2</v>
      </c>
      <c r="K66" s="35">
        <v>1317</v>
      </c>
      <c r="L66" s="35">
        <v>298870.80030399997</v>
      </c>
      <c r="M66" s="68">
        <v>0.51480599999999999</v>
      </c>
      <c r="N66" s="43">
        <v>0</v>
      </c>
      <c r="O66" s="44">
        <v>0</v>
      </c>
      <c r="P66" s="74">
        <v>0</v>
      </c>
    </row>
    <row r="67" spans="1:16" s="3" customFormat="1" ht="15" customHeight="1" x14ac:dyDescent="0.2">
      <c r="A67" s="112"/>
      <c r="B67" s="115"/>
      <c r="C67" s="85" t="s">
        <v>9</v>
      </c>
      <c r="D67" s="46">
        <v>12666</v>
      </c>
      <c r="E67" s="54">
        <v>1</v>
      </c>
      <c r="F67" s="46">
        <v>244694.47607800001</v>
      </c>
      <c r="G67" s="67">
        <v>0.48918400000000001</v>
      </c>
      <c r="H67" s="87">
        <v>4670</v>
      </c>
      <c r="I67" s="46">
        <v>234836.67045000001</v>
      </c>
      <c r="J67" s="75">
        <v>0.38008599999999998</v>
      </c>
      <c r="K67" s="46">
        <v>7996</v>
      </c>
      <c r="L67" s="46">
        <v>250451.848799</v>
      </c>
      <c r="M67" s="67">
        <v>0.55290099999999998</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130" priority="30" operator="notEqual">
      <formula>H8+K8+N8</formula>
    </cfRule>
  </conditionalFormatting>
  <conditionalFormatting sqref="D20:D30">
    <cfRule type="cellIs" dxfId="129" priority="29" operator="notEqual">
      <formula>H20+K20+N20</formula>
    </cfRule>
  </conditionalFormatting>
  <conditionalFormatting sqref="D32:D42">
    <cfRule type="cellIs" dxfId="128" priority="28" operator="notEqual">
      <formula>H32+K32+N32</formula>
    </cfRule>
  </conditionalFormatting>
  <conditionalFormatting sqref="D44:D54">
    <cfRule type="cellIs" dxfId="127" priority="27" operator="notEqual">
      <formula>H44+K44+N44</formula>
    </cfRule>
  </conditionalFormatting>
  <conditionalFormatting sqref="D56:D66">
    <cfRule type="cellIs" dxfId="126" priority="26" operator="notEqual">
      <formula>H56+K56+N56</formula>
    </cfRule>
  </conditionalFormatting>
  <conditionalFormatting sqref="D19">
    <cfRule type="cellIs" dxfId="125" priority="25" operator="notEqual">
      <formula>SUM(D8:D18)</formula>
    </cfRule>
  </conditionalFormatting>
  <conditionalFormatting sqref="D31">
    <cfRule type="cellIs" dxfId="124" priority="24" operator="notEqual">
      <formula>H31+K31+N31</formula>
    </cfRule>
  </conditionalFormatting>
  <conditionalFormatting sqref="D31">
    <cfRule type="cellIs" dxfId="123" priority="23" operator="notEqual">
      <formula>SUM(D20:D30)</formula>
    </cfRule>
  </conditionalFormatting>
  <conditionalFormatting sqref="D43">
    <cfRule type="cellIs" dxfId="122" priority="22" operator="notEqual">
      <formula>H43+K43+N43</formula>
    </cfRule>
  </conditionalFormatting>
  <conditionalFormatting sqref="D43">
    <cfRule type="cellIs" dxfId="121" priority="21" operator="notEqual">
      <formula>SUM(D32:D42)</formula>
    </cfRule>
  </conditionalFormatting>
  <conditionalFormatting sqref="D55">
    <cfRule type="cellIs" dxfId="120" priority="20" operator="notEqual">
      <formula>H55+K55+N55</formula>
    </cfRule>
  </conditionalFormatting>
  <conditionalFormatting sqref="D55">
    <cfRule type="cellIs" dxfId="119" priority="19" operator="notEqual">
      <formula>SUM(D44:D54)</formula>
    </cfRule>
  </conditionalFormatting>
  <conditionalFormatting sqref="D67">
    <cfRule type="cellIs" dxfId="118" priority="18" operator="notEqual">
      <formula>H67+K67+N67</formula>
    </cfRule>
  </conditionalFormatting>
  <conditionalFormatting sqref="D67">
    <cfRule type="cellIs" dxfId="117" priority="17" operator="notEqual">
      <formula>SUM(D56:D66)</formula>
    </cfRule>
  </conditionalFormatting>
  <conditionalFormatting sqref="H19">
    <cfRule type="cellIs" dxfId="116" priority="16" operator="notEqual">
      <formula>SUM(H8:H18)</formula>
    </cfRule>
  </conditionalFormatting>
  <conditionalFormatting sqref="K19">
    <cfRule type="cellIs" dxfId="115" priority="15" operator="notEqual">
      <formula>SUM(K8:K18)</formula>
    </cfRule>
  </conditionalFormatting>
  <conditionalFormatting sqref="N19">
    <cfRule type="cellIs" dxfId="114" priority="14" operator="notEqual">
      <formula>SUM(N8:N18)</formula>
    </cfRule>
  </conditionalFormatting>
  <conditionalFormatting sqref="H31">
    <cfRule type="cellIs" dxfId="113" priority="13" operator="notEqual">
      <formula>SUM(H20:H30)</formula>
    </cfRule>
  </conditionalFormatting>
  <conditionalFormatting sqref="K31">
    <cfRule type="cellIs" dxfId="112" priority="12" operator="notEqual">
      <formula>SUM(K20:K30)</formula>
    </cfRule>
  </conditionalFormatting>
  <conditionalFormatting sqref="N31">
    <cfRule type="cellIs" dxfId="111" priority="11" operator="notEqual">
      <formula>SUM(N20:N30)</formula>
    </cfRule>
  </conditionalFormatting>
  <conditionalFormatting sqref="H43">
    <cfRule type="cellIs" dxfId="110" priority="10" operator="notEqual">
      <formula>SUM(H32:H42)</formula>
    </cfRule>
  </conditionalFormatting>
  <conditionalFormatting sqref="K43">
    <cfRule type="cellIs" dxfId="109" priority="9" operator="notEqual">
      <formula>SUM(K32:K42)</formula>
    </cfRule>
  </conditionalFormatting>
  <conditionalFormatting sqref="N43">
    <cfRule type="cellIs" dxfId="108" priority="8" operator="notEqual">
      <formula>SUM(N32:N42)</formula>
    </cfRule>
  </conditionalFormatting>
  <conditionalFormatting sqref="H55">
    <cfRule type="cellIs" dxfId="107" priority="7" operator="notEqual">
      <formula>SUM(H44:H54)</formula>
    </cfRule>
  </conditionalFormatting>
  <conditionalFormatting sqref="K55">
    <cfRule type="cellIs" dxfId="106" priority="6" operator="notEqual">
      <formula>SUM(K44:K54)</formula>
    </cfRule>
  </conditionalFormatting>
  <conditionalFormatting sqref="N55">
    <cfRule type="cellIs" dxfId="105" priority="5" operator="notEqual">
      <formula>SUM(N44:N54)</formula>
    </cfRule>
  </conditionalFormatting>
  <conditionalFormatting sqref="H67">
    <cfRule type="cellIs" dxfId="104" priority="4" operator="notEqual">
      <formula>SUM(H56:H66)</formula>
    </cfRule>
  </conditionalFormatting>
  <conditionalFormatting sqref="K67">
    <cfRule type="cellIs" dxfId="103" priority="3" operator="notEqual">
      <formula>SUM(K56:K66)</formula>
    </cfRule>
  </conditionalFormatting>
  <conditionalFormatting sqref="N67">
    <cfRule type="cellIs" dxfId="102" priority="2" operator="notEqual">
      <formula>SUM(N56:N66)</formula>
    </cfRule>
  </conditionalFormatting>
  <conditionalFormatting sqref="D32:D43">
    <cfRule type="cellIs" dxfId="10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76</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106</v>
      </c>
      <c r="E8" s="53">
        <v>9.9905999999999995E-2</v>
      </c>
      <c r="F8" s="44">
        <v>104483.82273499999</v>
      </c>
      <c r="G8" s="66">
        <v>0.21698100000000001</v>
      </c>
      <c r="H8" s="43">
        <v>55</v>
      </c>
      <c r="I8" s="44">
        <v>104302.15156899999</v>
      </c>
      <c r="J8" s="74">
        <v>0.2</v>
      </c>
      <c r="K8" s="44">
        <v>51</v>
      </c>
      <c r="L8" s="44">
        <v>104679.74262</v>
      </c>
      <c r="M8" s="66">
        <v>0.235294</v>
      </c>
      <c r="N8" s="43">
        <v>0</v>
      </c>
      <c r="O8" s="44">
        <v>0</v>
      </c>
      <c r="P8" s="74">
        <v>0</v>
      </c>
    </row>
    <row r="9" spans="1:16" ht="15" customHeight="1" x14ac:dyDescent="0.2">
      <c r="A9" s="111"/>
      <c r="B9" s="114"/>
      <c r="C9" s="84" t="s">
        <v>47</v>
      </c>
      <c r="D9" s="44">
        <v>942</v>
      </c>
      <c r="E9" s="53">
        <v>0.119015</v>
      </c>
      <c r="F9" s="44">
        <v>142542.377824</v>
      </c>
      <c r="G9" s="66">
        <v>0.16772799999999999</v>
      </c>
      <c r="H9" s="43">
        <v>395</v>
      </c>
      <c r="I9" s="44">
        <v>149219.60494799999</v>
      </c>
      <c r="J9" s="74">
        <v>0.23038</v>
      </c>
      <c r="K9" s="44">
        <v>547</v>
      </c>
      <c r="L9" s="44">
        <v>137720.614179</v>
      </c>
      <c r="M9" s="66">
        <v>0.122486</v>
      </c>
      <c r="N9" s="43">
        <v>0</v>
      </c>
      <c r="O9" s="44">
        <v>0</v>
      </c>
      <c r="P9" s="74">
        <v>0</v>
      </c>
    </row>
    <row r="10" spans="1:16" ht="15" customHeight="1" x14ac:dyDescent="0.2">
      <c r="A10" s="111"/>
      <c r="B10" s="114"/>
      <c r="C10" s="84" t="s">
        <v>48</v>
      </c>
      <c r="D10" s="44">
        <v>5490</v>
      </c>
      <c r="E10" s="53">
        <v>8.8005E-2</v>
      </c>
      <c r="F10" s="44">
        <v>157485.752224</v>
      </c>
      <c r="G10" s="66">
        <v>0.16502700000000001</v>
      </c>
      <c r="H10" s="43">
        <v>2502</v>
      </c>
      <c r="I10" s="44">
        <v>166013.66527999999</v>
      </c>
      <c r="J10" s="74">
        <v>0.23860899999999999</v>
      </c>
      <c r="K10" s="44">
        <v>2988</v>
      </c>
      <c r="L10" s="44">
        <v>150344.90936399999</v>
      </c>
      <c r="M10" s="66">
        <v>0.10341400000000001</v>
      </c>
      <c r="N10" s="43">
        <v>0</v>
      </c>
      <c r="O10" s="44">
        <v>0</v>
      </c>
      <c r="P10" s="74">
        <v>0</v>
      </c>
    </row>
    <row r="11" spans="1:16" ht="15" customHeight="1" x14ac:dyDescent="0.2">
      <c r="A11" s="111"/>
      <c r="B11" s="114"/>
      <c r="C11" s="84" t="s">
        <v>49</v>
      </c>
      <c r="D11" s="44">
        <v>10205</v>
      </c>
      <c r="E11" s="53">
        <v>8.2101999999999994E-2</v>
      </c>
      <c r="F11" s="44">
        <v>177224.34395000001</v>
      </c>
      <c r="G11" s="66">
        <v>0.298481</v>
      </c>
      <c r="H11" s="43">
        <v>4320</v>
      </c>
      <c r="I11" s="44">
        <v>191043.371999</v>
      </c>
      <c r="J11" s="74">
        <v>0.43611100000000003</v>
      </c>
      <c r="K11" s="44">
        <v>5885</v>
      </c>
      <c r="L11" s="44">
        <v>167080.21460899999</v>
      </c>
      <c r="M11" s="66">
        <v>0.19745099999999999</v>
      </c>
      <c r="N11" s="43">
        <v>0</v>
      </c>
      <c r="O11" s="44">
        <v>0</v>
      </c>
      <c r="P11" s="74">
        <v>0</v>
      </c>
    </row>
    <row r="12" spans="1:16" ht="15" customHeight="1" x14ac:dyDescent="0.2">
      <c r="A12" s="111"/>
      <c r="B12" s="114"/>
      <c r="C12" s="84" t="s">
        <v>50</v>
      </c>
      <c r="D12" s="44">
        <v>10767</v>
      </c>
      <c r="E12" s="53">
        <v>6.8695000000000006E-2</v>
      </c>
      <c r="F12" s="44">
        <v>207268.27415099999</v>
      </c>
      <c r="G12" s="66">
        <v>0.50273999999999996</v>
      </c>
      <c r="H12" s="43">
        <v>4527</v>
      </c>
      <c r="I12" s="44">
        <v>226701.54889500001</v>
      </c>
      <c r="J12" s="74">
        <v>0.66666700000000001</v>
      </c>
      <c r="K12" s="44">
        <v>6240</v>
      </c>
      <c r="L12" s="44">
        <v>193169.807042</v>
      </c>
      <c r="M12" s="66">
        <v>0.38381399999999999</v>
      </c>
      <c r="N12" s="43">
        <v>0</v>
      </c>
      <c r="O12" s="44">
        <v>0</v>
      </c>
      <c r="P12" s="74">
        <v>0</v>
      </c>
    </row>
    <row r="13" spans="1:16" ht="15" customHeight="1" x14ac:dyDescent="0.2">
      <c r="A13" s="111"/>
      <c r="B13" s="114"/>
      <c r="C13" s="84" t="s">
        <v>51</v>
      </c>
      <c r="D13" s="44">
        <v>8421</v>
      </c>
      <c r="E13" s="53">
        <v>6.1926000000000002E-2</v>
      </c>
      <c r="F13" s="44">
        <v>232027.814874</v>
      </c>
      <c r="G13" s="66">
        <v>0.66547900000000004</v>
      </c>
      <c r="H13" s="43">
        <v>3225</v>
      </c>
      <c r="I13" s="44">
        <v>246959.01585699999</v>
      </c>
      <c r="J13" s="74">
        <v>0.73333300000000001</v>
      </c>
      <c r="K13" s="44">
        <v>5196</v>
      </c>
      <c r="L13" s="44">
        <v>222760.470153</v>
      </c>
      <c r="M13" s="66">
        <v>0.62336400000000003</v>
      </c>
      <c r="N13" s="43">
        <v>0</v>
      </c>
      <c r="O13" s="44">
        <v>0</v>
      </c>
      <c r="P13" s="74">
        <v>0</v>
      </c>
    </row>
    <row r="14" spans="1:16" s="3" customFormat="1" ht="15" customHeight="1" x14ac:dyDescent="0.2">
      <c r="A14" s="111"/>
      <c r="B14" s="114"/>
      <c r="C14" s="84" t="s">
        <v>52</v>
      </c>
      <c r="D14" s="35">
        <v>6370</v>
      </c>
      <c r="E14" s="55">
        <v>5.5962999999999999E-2</v>
      </c>
      <c r="F14" s="35">
        <v>244703.24596299999</v>
      </c>
      <c r="G14" s="68">
        <v>0.77802199999999999</v>
      </c>
      <c r="H14" s="43">
        <v>2395</v>
      </c>
      <c r="I14" s="44">
        <v>239819.40923300001</v>
      </c>
      <c r="J14" s="74">
        <v>0.63924800000000004</v>
      </c>
      <c r="K14" s="35">
        <v>3975</v>
      </c>
      <c r="L14" s="35">
        <v>247645.83438300001</v>
      </c>
      <c r="M14" s="68">
        <v>0.86163500000000004</v>
      </c>
      <c r="N14" s="43">
        <v>0</v>
      </c>
      <c r="O14" s="44">
        <v>0</v>
      </c>
      <c r="P14" s="74">
        <v>0</v>
      </c>
    </row>
    <row r="15" spans="1:16" ht="15" customHeight="1" x14ac:dyDescent="0.2">
      <c r="A15" s="111"/>
      <c r="B15" s="114"/>
      <c r="C15" s="84" t="s">
        <v>53</v>
      </c>
      <c r="D15" s="44">
        <v>5477</v>
      </c>
      <c r="E15" s="53">
        <v>5.5261999999999999E-2</v>
      </c>
      <c r="F15" s="44">
        <v>246064.67192200001</v>
      </c>
      <c r="G15" s="66">
        <v>0.79861199999999999</v>
      </c>
      <c r="H15" s="43">
        <v>1957</v>
      </c>
      <c r="I15" s="44">
        <v>233591.58788400001</v>
      </c>
      <c r="J15" s="74">
        <v>0.60040899999999997</v>
      </c>
      <c r="K15" s="44">
        <v>3520</v>
      </c>
      <c r="L15" s="44">
        <v>252999.281429</v>
      </c>
      <c r="M15" s="66">
        <v>0.90880700000000003</v>
      </c>
      <c r="N15" s="43">
        <v>0</v>
      </c>
      <c r="O15" s="44">
        <v>0</v>
      </c>
      <c r="P15" s="74">
        <v>0</v>
      </c>
    </row>
    <row r="16" spans="1:16" ht="15" customHeight="1" x14ac:dyDescent="0.2">
      <c r="A16" s="111"/>
      <c r="B16" s="114"/>
      <c r="C16" s="84" t="s">
        <v>54</v>
      </c>
      <c r="D16" s="44">
        <v>4010</v>
      </c>
      <c r="E16" s="53">
        <v>5.1948000000000001E-2</v>
      </c>
      <c r="F16" s="44">
        <v>242595.87886900001</v>
      </c>
      <c r="G16" s="66">
        <v>0.67955100000000002</v>
      </c>
      <c r="H16" s="43">
        <v>1454</v>
      </c>
      <c r="I16" s="44">
        <v>220179.25688199999</v>
      </c>
      <c r="J16" s="74">
        <v>0.40027499999999999</v>
      </c>
      <c r="K16" s="44">
        <v>2556</v>
      </c>
      <c r="L16" s="44">
        <v>255347.74442900001</v>
      </c>
      <c r="M16" s="66">
        <v>0.83841900000000003</v>
      </c>
      <c r="N16" s="43">
        <v>0</v>
      </c>
      <c r="O16" s="44">
        <v>0</v>
      </c>
      <c r="P16" s="74">
        <v>0</v>
      </c>
    </row>
    <row r="17" spans="1:16" ht="15" customHeight="1" x14ac:dyDescent="0.2">
      <c r="A17" s="111"/>
      <c r="B17" s="114"/>
      <c r="C17" s="84" t="s">
        <v>55</v>
      </c>
      <c r="D17" s="44">
        <v>3917</v>
      </c>
      <c r="E17" s="53">
        <v>6.1374999999999999E-2</v>
      </c>
      <c r="F17" s="44">
        <v>243177.86337599999</v>
      </c>
      <c r="G17" s="66">
        <v>0.51927500000000004</v>
      </c>
      <c r="H17" s="43">
        <v>1560</v>
      </c>
      <c r="I17" s="44">
        <v>219934.56013500001</v>
      </c>
      <c r="J17" s="74">
        <v>0.223077</v>
      </c>
      <c r="K17" s="44">
        <v>2357</v>
      </c>
      <c r="L17" s="44">
        <v>258561.63641599999</v>
      </c>
      <c r="M17" s="66">
        <v>0.71531599999999995</v>
      </c>
      <c r="N17" s="43">
        <v>0</v>
      </c>
      <c r="O17" s="44">
        <v>0</v>
      </c>
      <c r="P17" s="74">
        <v>0</v>
      </c>
    </row>
    <row r="18" spans="1:16" s="3" customFormat="1" ht="15" customHeight="1" x14ac:dyDescent="0.2">
      <c r="A18" s="111"/>
      <c r="B18" s="114"/>
      <c r="C18" s="84" t="s">
        <v>56</v>
      </c>
      <c r="D18" s="35">
        <v>6329</v>
      </c>
      <c r="E18" s="55">
        <v>4.7812E-2</v>
      </c>
      <c r="F18" s="35">
        <v>264240.50943999999</v>
      </c>
      <c r="G18" s="68">
        <v>0.36909500000000001</v>
      </c>
      <c r="H18" s="43">
        <v>2500</v>
      </c>
      <c r="I18" s="44">
        <v>230119.378371</v>
      </c>
      <c r="J18" s="74">
        <v>9.5200000000000007E-2</v>
      </c>
      <c r="K18" s="35">
        <v>3829</v>
      </c>
      <c r="L18" s="35">
        <v>286518.60493999999</v>
      </c>
      <c r="M18" s="68">
        <v>0.54792399999999997</v>
      </c>
      <c r="N18" s="43">
        <v>0</v>
      </c>
      <c r="O18" s="44">
        <v>0</v>
      </c>
      <c r="P18" s="74">
        <v>0</v>
      </c>
    </row>
    <row r="19" spans="1:16" s="3" customFormat="1" ht="15" customHeight="1" x14ac:dyDescent="0.2">
      <c r="A19" s="112"/>
      <c r="B19" s="115"/>
      <c r="C19" s="85" t="s">
        <v>9</v>
      </c>
      <c r="D19" s="46">
        <v>62034</v>
      </c>
      <c r="E19" s="54">
        <v>6.3644000000000006E-2</v>
      </c>
      <c r="F19" s="46">
        <v>217755.688589</v>
      </c>
      <c r="G19" s="67">
        <v>0.50899499999999998</v>
      </c>
      <c r="H19" s="87">
        <v>24890</v>
      </c>
      <c r="I19" s="46">
        <v>216878.90235799999</v>
      </c>
      <c r="J19" s="75">
        <v>0.47569299999999998</v>
      </c>
      <c r="K19" s="46">
        <v>37144</v>
      </c>
      <c r="L19" s="46">
        <v>218343.21845399999</v>
      </c>
      <c r="M19" s="67">
        <v>0.53131099999999998</v>
      </c>
      <c r="N19" s="87">
        <v>0</v>
      </c>
      <c r="O19" s="46">
        <v>0</v>
      </c>
      <c r="P19" s="75">
        <v>0</v>
      </c>
    </row>
    <row r="20" spans="1:16" ht="15" customHeight="1" x14ac:dyDescent="0.2">
      <c r="A20" s="110">
        <v>2</v>
      </c>
      <c r="B20" s="113" t="s">
        <v>57</v>
      </c>
      <c r="C20" s="84" t="s">
        <v>46</v>
      </c>
      <c r="D20" s="44">
        <v>415</v>
      </c>
      <c r="E20" s="53">
        <v>0.39113999999999999</v>
      </c>
      <c r="F20" s="44">
        <v>96244.248193000007</v>
      </c>
      <c r="G20" s="66">
        <v>0.122892</v>
      </c>
      <c r="H20" s="43">
        <v>177</v>
      </c>
      <c r="I20" s="44">
        <v>99917.711863999997</v>
      </c>
      <c r="J20" s="74">
        <v>0.14124300000000001</v>
      </c>
      <c r="K20" s="44">
        <v>238</v>
      </c>
      <c r="L20" s="44">
        <v>93512.302521000005</v>
      </c>
      <c r="M20" s="66">
        <v>0.10924399999999999</v>
      </c>
      <c r="N20" s="43">
        <v>0</v>
      </c>
      <c r="O20" s="44">
        <v>0</v>
      </c>
      <c r="P20" s="74">
        <v>0</v>
      </c>
    </row>
    <row r="21" spans="1:16" ht="15" customHeight="1" x14ac:dyDescent="0.2">
      <c r="A21" s="111"/>
      <c r="B21" s="114"/>
      <c r="C21" s="84" t="s">
        <v>47</v>
      </c>
      <c r="D21" s="44">
        <v>4489</v>
      </c>
      <c r="E21" s="53">
        <v>0.56715099999999996</v>
      </c>
      <c r="F21" s="44">
        <v>133896.94141199999</v>
      </c>
      <c r="G21" s="66">
        <v>5.9923999999999998E-2</v>
      </c>
      <c r="H21" s="43">
        <v>1950</v>
      </c>
      <c r="I21" s="44">
        <v>137695.804103</v>
      </c>
      <c r="J21" s="74">
        <v>0.06</v>
      </c>
      <c r="K21" s="44">
        <v>2539</v>
      </c>
      <c r="L21" s="44">
        <v>130979.343048</v>
      </c>
      <c r="M21" s="66">
        <v>5.9866000000000003E-2</v>
      </c>
      <c r="N21" s="43">
        <v>0</v>
      </c>
      <c r="O21" s="44">
        <v>0</v>
      </c>
      <c r="P21" s="74">
        <v>0</v>
      </c>
    </row>
    <row r="22" spans="1:16" ht="15" customHeight="1" x14ac:dyDescent="0.2">
      <c r="A22" s="111"/>
      <c r="B22" s="114"/>
      <c r="C22" s="84" t="s">
        <v>48</v>
      </c>
      <c r="D22" s="44">
        <v>18764</v>
      </c>
      <c r="E22" s="53">
        <v>0.30078700000000003</v>
      </c>
      <c r="F22" s="44">
        <v>146176.748188</v>
      </c>
      <c r="G22" s="66">
        <v>5.6330999999999999E-2</v>
      </c>
      <c r="H22" s="43">
        <v>8802</v>
      </c>
      <c r="I22" s="44">
        <v>149289.42740300001</v>
      </c>
      <c r="J22" s="74">
        <v>6.1803999999999998E-2</v>
      </c>
      <c r="K22" s="44">
        <v>9962</v>
      </c>
      <c r="L22" s="44">
        <v>143426.51706499999</v>
      </c>
      <c r="M22" s="66">
        <v>5.1496E-2</v>
      </c>
      <c r="N22" s="43">
        <v>0</v>
      </c>
      <c r="O22" s="44">
        <v>0</v>
      </c>
      <c r="P22" s="74">
        <v>0</v>
      </c>
    </row>
    <row r="23" spans="1:16" ht="15" customHeight="1" x14ac:dyDescent="0.2">
      <c r="A23" s="111"/>
      <c r="B23" s="114"/>
      <c r="C23" s="84" t="s">
        <v>49</v>
      </c>
      <c r="D23" s="44">
        <v>13766</v>
      </c>
      <c r="E23" s="53">
        <v>0.110751</v>
      </c>
      <c r="F23" s="44">
        <v>161858.26224000001</v>
      </c>
      <c r="G23" s="66">
        <v>0.17862900000000001</v>
      </c>
      <c r="H23" s="43">
        <v>6393</v>
      </c>
      <c r="I23" s="44">
        <v>164745.050368</v>
      </c>
      <c r="J23" s="74">
        <v>0.19067700000000001</v>
      </c>
      <c r="K23" s="44">
        <v>7373</v>
      </c>
      <c r="L23" s="44">
        <v>159355.17848900001</v>
      </c>
      <c r="M23" s="66">
        <v>0.168181</v>
      </c>
      <c r="N23" s="43">
        <v>0</v>
      </c>
      <c r="O23" s="44">
        <v>0</v>
      </c>
      <c r="P23" s="74">
        <v>0</v>
      </c>
    </row>
    <row r="24" spans="1:16" ht="15" customHeight="1" x14ac:dyDescent="0.2">
      <c r="A24" s="111"/>
      <c r="B24" s="114"/>
      <c r="C24" s="84" t="s">
        <v>50</v>
      </c>
      <c r="D24" s="44">
        <v>9329</v>
      </c>
      <c r="E24" s="53">
        <v>5.9520000000000003E-2</v>
      </c>
      <c r="F24" s="44">
        <v>187558.438739</v>
      </c>
      <c r="G24" s="66">
        <v>0.32200699999999999</v>
      </c>
      <c r="H24" s="43">
        <v>4120</v>
      </c>
      <c r="I24" s="44">
        <v>193250.80267</v>
      </c>
      <c r="J24" s="74">
        <v>0.34975699999999998</v>
      </c>
      <c r="K24" s="44">
        <v>5209</v>
      </c>
      <c r="L24" s="44">
        <v>183056.12747199999</v>
      </c>
      <c r="M24" s="66">
        <v>0.30005799999999999</v>
      </c>
      <c r="N24" s="43">
        <v>0</v>
      </c>
      <c r="O24" s="44">
        <v>0</v>
      </c>
      <c r="P24" s="74">
        <v>0</v>
      </c>
    </row>
    <row r="25" spans="1:16" ht="15" customHeight="1" x14ac:dyDescent="0.2">
      <c r="A25" s="111"/>
      <c r="B25" s="114"/>
      <c r="C25" s="84" t="s">
        <v>51</v>
      </c>
      <c r="D25" s="44">
        <v>6139</v>
      </c>
      <c r="E25" s="53">
        <v>4.5144999999999998E-2</v>
      </c>
      <c r="F25" s="44">
        <v>206292.869523</v>
      </c>
      <c r="G25" s="66">
        <v>0.48867899999999997</v>
      </c>
      <c r="H25" s="43">
        <v>2607</v>
      </c>
      <c r="I25" s="44">
        <v>205954.843115</v>
      </c>
      <c r="J25" s="74">
        <v>0.46490199999999998</v>
      </c>
      <c r="K25" s="44">
        <v>3532</v>
      </c>
      <c r="L25" s="44">
        <v>206542.36976199999</v>
      </c>
      <c r="M25" s="66">
        <v>0.50622900000000004</v>
      </c>
      <c r="N25" s="43">
        <v>0</v>
      </c>
      <c r="O25" s="44">
        <v>0</v>
      </c>
      <c r="P25" s="74">
        <v>0</v>
      </c>
    </row>
    <row r="26" spans="1:16" s="3" customFormat="1" ht="15" customHeight="1" x14ac:dyDescent="0.2">
      <c r="A26" s="111"/>
      <c r="B26" s="114"/>
      <c r="C26" s="84" t="s">
        <v>52</v>
      </c>
      <c r="D26" s="35">
        <v>3929</v>
      </c>
      <c r="E26" s="55">
        <v>3.4518E-2</v>
      </c>
      <c r="F26" s="35">
        <v>216592.13871200001</v>
      </c>
      <c r="G26" s="68">
        <v>0.51361699999999999</v>
      </c>
      <c r="H26" s="43">
        <v>1739</v>
      </c>
      <c r="I26" s="44">
        <v>211958.912018</v>
      </c>
      <c r="J26" s="74">
        <v>0.45658399999999999</v>
      </c>
      <c r="K26" s="35">
        <v>2190</v>
      </c>
      <c r="L26" s="35">
        <v>220271.21689499999</v>
      </c>
      <c r="M26" s="68">
        <v>0.55890399999999996</v>
      </c>
      <c r="N26" s="43">
        <v>0</v>
      </c>
      <c r="O26" s="44">
        <v>0</v>
      </c>
      <c r="P26" s="74">
        <v>0</v>
      </c>
    </row>
    <row r="27" spans="1:16" ht="15" customHeight="1" x14ac:dyDescent="0.2">
      <c r="A27" s="111"/>
      <c r="B27" s="114"/>
      <c r="C27" s="84" t="s">
        <v>53</v>
      </c>
      <c r="D27" s="44">
        <v>2958</v>
      </c>
      <c r="E27" s="53">
        <v>2.9846000000000001E-2</v>
      </c>
      <c r="F27" s="44">
        <v>213181.91987799999</v>
      </c>
      <c r="G27" s="66">
        <v>0.47396899999999997</v>
      </c>
      <c r="H27" s="43">
        <v>1283</v>
      </c>
      <c r="I27" s="44">
        <v>204001.35229899999</v>
      </c>
      <c r="J27" s="74">
        <v>0.380359</v>
      </c>
      <c r="K27" s="44">
        <v>1675</v>
      </c>
      <c r="L27" s="44">
        <v>220213.960597</v>
      </c>
      <c r="M27" s="66">
        <v>0.54567200000000005</v>
      </c>
      <c r="N27" s="43">
        <v>0</v>
      </c>
      <c r="O27" s="44">
        <v>0</v>
      </c>
      <c r="P27" s="74">
        <v>0</v>
      </c>
    </row>
    <row r="28" spans="1:16" ht="15" customHeight="1" x14ac:dyDescent="0.2">
      <c r="A28" s="111"/>
      <c r="B28" s="114"/>
      <c r="C28" s="84" t="s">
        <v>54</v>
      </c>
      <c r="D28" s="44">
        <v>1412</v>
      </c>
      <c r="E28" s="53">
        <v>1.8291999999999999E-2</v>
      </c>
      <c r="F28" s="44">
        <v>234140.038952</v>
      </c>
      <c r="G28" s="66">
        <v>0.38668599999999997</v>
      </c>
      <c r="H28" s="43">
        <v>589</v>
      </c>
      <c r="I28" s="44">
        <v>225404.465195</v>
      </c>
      <c r="J28" s="74">
        <v>0.280136</v>
      </c>
      <c r="K28" s="44">
        <v>823</v>
      </c>
      <c r="L28" s="44">
        <v>240391.865128</v>
      </c>
      <c r="M28" s="66">
        <v>0.46294000000000002</v>
      </c>
      <c r="N28" s="43">
        <v>0</v>
      </c>
      <c r="O28" s="44">
        <v>0</v>
      </c>
      <c r="P28" s="74">
        <v>0</v>
      </c>
    </row>
    <row r="29" spans="1:16" ht="15" customHeight="1" x14ac:dyDescent="0.2">
      <c r="A29" s="111"/>
      <c r="B29" s="114"/>
      <c r="C29" s="84" t="s">
        <v>55</v>
      </c>
      <c r="D29" s="44">
        <v>697</v>
      </c>
      <c r="E29" s="53">
        <v>1.0921E-2</v>
      </c>
      <c r="F29" s="44">
        <v>242659.17647100001</v>
      </c>
      <c r="G29" s="66">
        <v>0.32424700000000001</v>
      </c>
      <c r="H29" s="43">
        <v>334</v>
      </c>
      <c r="I29" s="44">
        <v>216737.143713</v>
      </c>
      <c r="J29" s="74">
        <v>0.14071900000000001</v>
      </c>
      <c r="K29" s="44">
        <v>363</v>
      </c>
      <c r="L29" s="44">
        <v>266510.30303000001</v>
      </c>
      <c r="M29" s="66">
        <v>0.49311300000000002</v>
      </c>
      <c r="N29" s="43">
        <v>0</v>
      </c>
      <c r="O29" s="44">
        <v>0</v>
      </c>
      <c r="P29" s="74">
        <v>0</v>
      </c>
    </row>
    <row r="30" spans="1:16" s="3" customFormat="1" ht="15" customHeight="1" x14ac:dyDescent="0.2">
      <c r="A30" s="111"/>
      <c r="B30" s="114"/>
      <c r="C30" s="84" t="s">
        <v>56</v>
      </c>
      <c r="D30" s="35">
        <v>881</v>
      </c>
      <c r="E30" s="55">
        <v>6.6550000000000003E-3</v>
      </c>
      <c r="F30" s="35">
        <v>183464.74233800001</v>
      </c>
      <c r="G30" s="68">
        <v>8.8536000000000004E-2</v>
      </c>
      <c r="H30" s="43">
        <v>716</v>
      </c>
      <c r="I30" s="44">
        <v>155787.31424599999</v>
      </c>
      <c r="J30" s="74">
        <v>4.4692999999999997E-2</v>
      </c>
      <c r="K30" s="35">
        <v>165</v>
      </c>
      <c r="L30" s="35">
        <v>303568.00606099999</v>
      </c>
      <c r="M30" s="68">
        <v>0.27878799999999998</v>
      </c>
      <c r="N30" s="43">
        <v>0</v>
      </c>
      <c r="O30" s="44">
        <v>0</v>
      </c>
      <c r="P30" s="74">
        <v>0</v>
      </c>
    </row>
    <row r="31" spans="1:16" s="3" customFormat="1" ht="15" customHeight="1" x14ac:dyDescent="0.2">
      <c r="A31" s="112"/>
      <c r="B31" s="115"/>
      <c r="C31" s="85" t="s">
        <v>9</v>
      </c>
      <c r="D31" s="46">
        <v>62779</v>
      </c>
      <c r="E31" s="54">
        <v>6.4408999999999994E-2</v>
      </c>
      <c r="F31" s="46">
        <v>171572.10095699999</v>
      </c>
      <c r="G31" s="67">
        <v>0.22475700000000001</v>
      </c>
      <c r="H31" s="87">
        <v>28710</v>
      </c>
      <c r="I31" s="46">
        <v>171842.491083</v>
      </c>
      <c r="J31" s="75">
        <v>0.21191199999999999</v>
      </c>
      <c r="K31" s="46">
        <v>34069</v>
      </c>
      <c r="L31" s="46">
        <v>171344.242772</v>
      </c>
      <c r="M31" s="67">
        <v>0.23558100000000001</v>
      </c>
      <c r="N31" s="87">
        <v>0</v>
      </c>
      <c r="O31" s="46">
        <v>0</v>
      </c>
      <c r="P31" s="75">
        <v>0</v>
      </c>
    </row>
    <row r="32" spans="1:16" ht="15" customHeight="1" x14ac:dyDescent="0.2">
      <c r="A32" s="110">
        <v>3</v>
      </c>
      <c r="B32" s="113" t="s">
        <v>58</v>
      </c>
      <c r="C32" s="84" t="s">
        <v>46</v>
      </c>
      <c r="D32" s="44">
        <v>309</v>
      </c>
      <c r="E32" s="44">
        <v>0</v>
      </c>
      <c r="F32" s="44">
        <v>-8239.5745420000003</v>
      </c>
      <c r="G32" s="66">
        <v>-9.4089999999999993E-2</v>
      </c>
      <c r="H32" s="43">
        <v>122</v>
      </c>
      <c r="I32" s="44">
        <v>-4384.4397040000003</v>
      </c>
      <c r="J32" s="74">
        <v>-5.8756999999999997E-2</v>
      </c>
      <c r="K32" s="44">
        <v>187</v>
      </c>
      <c r="L32" s="44">
        <v>-11167.440098999999</v>
      </c>
      <c r="M32" s="66">
        <v>-0.12605</v>
      </c>
      <c r="N32" s="43">
        <v>0</v>
      </c>
      <c r="O32" s="44">
        <v>0</v>
      </c>
      <c r="P32" s="74">
        <v>0</v>
      </c>
    </row>
    <row r="33" spans="1:16" ht="15" customHeight="1" x14ac:dyDescent="0.2">
      <c r="A33" s="111"/>
      <c r="B33" s="114"/>
      <c r="C33" s="84" t="s">
        <v>47</v>
      </c>
      <c r="D33" s="44">
        <v>3547</v>
      </c>
      <c r="E33" s="44">
        <v>0</v>
      </c>
      <c r="F33" s="44">
        <v>-8645.4364119999991</v>
      </c>
      <c r="G33" s="66">
        <v>-0.107804</v>
      </c>
      <c r="H33" s="43">
        <v>1555</v>
      </c>
      <c r="I33" s="44">
        <v>-11523.800845</v>
      </c>
      <c r="J33" s="74">
        <v>-0.17038</v>
      </c>
      <c r="K33" s="44">
        <v>1992</v>
      </c>
      <c r="L33" s="44">
        <v>-6741.2711310000004</v>
      </c>
      <c r="M33" s="66">
        <v>-6.2619999999999995E-2</v>
      </c>
      <c r="N33" s="43">
        <v>0</v>
      </c>
      <c r="O33" s="44">
        <v>0</v>
      </c>
      <c r="P33" s="74">
        <v>0</v>
      </c>
    </row>
    <row r="34" spans="1:16" ht="15" customHeight="1" x14ac:dyDescent="0.2">
      <c r="A34" s="111"/>
      <c r="B34" s="114"/>
      <c r="C34" s="84" t="s">
        <v>48</v>
      </c>
      <c r="D34" s="44">
        <v>13274</v>
      </c>
      <c r="E34" s="44">
        <v>0</v>
      </c>
      <c r="F34" s="44">
        <v>-11309.004036</v>
      </c>
      <c r="G34" s="66">
        <v>-0.108696</v>
      </c>
      <c r="H34" s="43">
        <v>6300</v>
      </c>
      <c r="I34" s="44">
        <v>-16724.237877</v>
      </c>
      <c r="J34" s="74">
        <v>-0.17680499999999999</v>
      </c>
      <c r="K34" s="44">
        <v>6974</v>
      </c>
      <c r="L34" s="44">
        <v>-6918.3922990000001</v>
      </c>
      <c r="M34" s="66">
        <v>-5.1917999999999999E-2</v>
      </c>
      <c r="N34" s="43">
        <v>0</v>
      </c>
      <c r="O34" s="44">
        <v>0</v>
      </c>
      <c r="P34" s="74">
        <v>0</v>
      </c>
    </row>
    <row r="35" spans="1:16" ht="15" customHeight="1" x14ac:dyDescent="0.2">
      <c r="A35" s="111"/>
      <c r="B35" s="114"/>
      <c r="C35" s="84" t="s">
        <v>49</v>
      </c>
      <c r="D35" s="44">
        <v>3561</v>
      </c>
      <c r="E35" s="44">
        <v>0</v>
      </c>
      <c r="F35" s="44">
        <v>-15366.08171</v>
      </c>
      <c r="G35" s="66">
        <v>-0.119853</v>
      </c>
      <c r="H35" s="43">
        <v>2073</v>
      </c>
      <c r="I35" s="44">
        <v>-26298.321630999999</v>
      </c>
      <c r="J35" s="74">
        <v>-0.24543400000000001</v>
      </c>
      <c r="K35" s="44">
        <v>1488</v>
      </c>
      <c r="L35" s="44">
        <v>-7725.0361199999998</v>
      </c>
      <c r="M35" s="66">
        <v>-2.9270000000000001E-2</v>
      </c>
      <c r="N35" s="43">
        <v>0</v>
      </c>
      <c r="O35" s="44">
        <v>0</v>
      </c>
      <c r="P35" s="74">
        <v>0</v>
      </c>
    </row>
    <row r="36" spans="1:16" ht="15" customHeight="1" x14ac:dyDescent="0.2">
      <c r="A36" s="111"/>
      <c r="B36" s="114"/>
      <c r="C36" s="84" t="s">
        <v>50</v>
      </c>
      <c r="D36" s="44">
        <v>-1438</v>
      </c>
      <c r="E36" s="44">
        <v>0</v>
      </c>
      <c r="F36" s="44">
        <v>-19709.835412</v>
      </c>
      <c r="G36" s="66">
        <v>-0.180733</v>
      </c>
      <c r="H36" s="43">
        <v>-407</v>
      </c>
      <c r="I36" s="44">
        <v>-33450.746225000003</v>
      </c>
      <c r="J36" s="74">
        <v>-0.316909</v>
      </c>
      <c r="K36" s="44">
        <v>-1031</v>
      </c>
      <c r="L36" s="44">
        <v>-10113.67957</v>
      </c>
      <c r="M36" s="66">
        <v>-8.3756999999999998E-2</v>
      </c>
      <c r="N36" s="43">
        <v>0</v>
      </c>
      <c r="O36" s="44">
        <v>0</v>
      </c>
      <c r="P36" s="74">
        <v>0</v>
      </c>
    </row>
    <row r="37" spans="1:16" ht="15" customHeight="1" x14ac:dyDescent="0.2">
      <c r="A37" s="111"/>
      <c r="B37" s="114"/>
      <c r="C37" s="84" t="s">
        <v>51</v>
      </c>
      <c r="D37" s="44">
        <v>-2282</v>
      </c>
      <c r="E37" s="44">
        <v>0</v>
      </c>
      <c r="F37" s="44">
        <v>-25734.945350999998</v>
      </c>
      <c r="G37" s="66">
        <v>-0.17680000000000001</v>
      </c>
      <c r="H37" s="43">
        <v>-618</v>
      </c>
      <c r="I37" s="44">
        <v>-41004.172742000002</v>
      </c>
      <c r="J37" s="74">
        <v>-0.26843099999999998</v>
      </c>
      <c r="K37" s="44">
        <v>-1664</v>
      </c>
      <c r="L37" s="44">
        <v>-16218.10039</v>
      </c>
      <c r="M37" s="66">
        <v>-0.117135</v>
      </c>
      <c r="N37" s="43">
        <v>0</v>
      </c>
      <c r="O37" s="44">
        <v>0</v>
      </c>
      <c r="P37" s="74">
        <v>0</v>
      </c>
    </row>
    <row r="38" spans="1:16" s="3" customFormat="1" ht="15" customHeight="1" x14ac:dyDescent="0.2">
      <c r="A38" s="111"/>
      <c r="B38" s="114"/>
      <c r="C38" s="84" t="s">
        <v>52</v>
      </c>
      <c r="D38" s="35">
        <v>-2441</v>
      </c>
      <c r="E38" s="35">
        <v>0</v>
      </c>
      <c r="F38" s="35">
        <v>-28111.107251000001</v>
      </c>
      <c r="G38" s="68">
        <v>-0.264405</v>
      </c>
      <c r="H38" s="43">
        <v>-656</v>
      </c>
      <c r="I38" s="44">
        <v>-27860.497214999999</v>
      </c>
      <c r="J38" s="74">
        <v>-0.18266399999999999</v>
      </c>
      <c r="K38" s="35">
        <v>-1785</v>
      </c>
      <c r="L38" s="35">
        <v>-27374.617488</v>
      </c>
      <c r="M38" s="68">
        <v>-0.30273099999999997</v>
      </c>
      <c r="N38" s="43">
        <v>0</v>
      </c>
      <c r="O38" s="44">
        <v>0</v>
      </c>
      <c r="P38" s="74">
        <v>0</v>
      </c>
    </row>
    <row r="39" spans="1:16" ht="15" customHeight="1" x14ac:dyDescent="0.2">
      <c r="A39" s="111"/>
      <c r="B39" s="114"/>
      <c r="C39" s="84" t="s">
        <v>53</v>
      </c>
      <c r="D39" s="44">
        <v>-2519</v>
      </c>
      <c r="E39" s="44">
        <v>0</v>
      </c>
      <c r="F39" s="44">
        <v>-32882.752044000001</v>
      </c>
      <c r="G39" s="66">
        <v>-0.32464300000000001</v>
      </c>
      <c r="H39" s="43">
        <v>-674</v>
      </c>
      <c r="I39" s="44">
        <v>-29590.235583999998</v>
      </c>
      <c r="J39" s="74">
        <v>-0.22005</v>
      </c>
      <c r="K39" s="44">
        <v>-1845</v>
      </c>
      <c r="L39" s="44">
        <v>-32785.320831999998</v>
      </c>
      <c r="M39" s="66">
        <v>-0.36313499999999999</v>
      </c>
      <c r="N39" s="43">
        <v>0</v>
      </c>
      <c r="O39" s="44">
        <v>0</v>
      </c>
      <c r="P39" s="74">
        <v>0</v>
      </c>
    </row>
    <row r="40" spans="1:16" ht="15" customHeight="1" x14ac:dyDescent="0.2">
      <c r="A40" s="111"/>
      <c r="B40" s="114"/>
      <c r="C40" s="84" t="s">
        <v>54</v>
      </c>
      <c r="D40" s="44">
        <v>-2598</v>
      </c>
      <c r="E40" s="44">
        <v>0</v>
      </c>
      <c r="F40" s="44">
        <v>-8455.8399169999993</v>
      </c>
      <c r="G40" s="66">
        <v>-0.29286600000000002</v>
      </c>
      <c r="H40" s="43">
        <v>-865</v>
      </c>
      <c r="I40" s="44">
        <v>5225.2083130000001</v>
      </c>
      <c r="J40" s="74">
        <v>-0.120139</v>
      </c>
      <c r="K40" s="44">
        <v>-1733</v>
      </c>
      <c r="L40" s="44">
        <v>-14955.879301000001</v>
      </c>
      <c r="M40" s="66">
        <v>-0.37547900000000001</v>
      </c>
      <c r="N40" s="43">
        <v>0</v>
      </c>
      <c r="O40" s="44">
        <v>0</v>
      </c>
      <c r="P40" s="74">
        <v>0</v>
      </c>
    </row>
    <row r="41" spans="1:16" ht="15" customHeight="1" x14ac:dyDescent="0.2">
      <c r="A41" s="111"/>
      <c r="B41" s="114"/>
      <c r="C41" s="84" t="s">
        <v>55</v>
      </c>
      <c r="D41" s="44">
        <v>-3220</v>
      </c>
      <c r="E41" s="44">
        <v>0</v>
      </c>
      <c r="F41" s="44">
        <v>-518.68690500000002</v>
      </c>
      <c r="G41" s="66">
        <v>-0.19502800000000001</v>
      </c>
      <c r="H41" s="43">
        <v>-1226</v>
      </c>
      <c r="I41" s="44">
        <v>-3197.4164219999998</v>
      </c>
      <c r="J41" s="74">
        <v>-8.2358000000000001E-2</v>
      </c>
      <c r="K41" s="44">
        <v>-1994</v>
      </c>
      <c r="L41" s="44">
        <v>7948.6666139999998</v>
      </c>
      <c r="M41" s="66">
        <v>-0.22220300000000001</v>
      </c>
      <c r="N41" s="43">
        <v>0</v>
      </c>
      <c r="O41" s="44">
        <v>0</v>
      </c>
      <c r="P41" s="74">
        <v>0</v>
      </c>
    </row>
    <row r="42" spans="1:16" s="3" customFormat="1" ht="15" customHeight="1" x14ac:dyDescent="0.2">
      <c r="A42" s="111"/>
      <c r="B42" s="114"/>
      <c r="C42" s="84" t="s">
        <v>56</v>
      </c>
      <c r="D42" s="35">
        <v>-5448</v>
      </c>
      <c r="E42" s="35">
        <v>0</v>
      </c>
      <c r="F42" s="35">
        <v>-80775.767101000005</v>
      </c>
      <c r="G42" s="68">
        <v>-0.280559</v>
      </c>
      <c r="H42" s="43">
        <v>-1784</v>
      </c>
      <c r="I42" s="44">
        <v>-74332.064125000004</v>
      </c>
      <c r="J42" s="74">
        <v>-5.0507000000000003E-2</v>
      </c>
      <c r="K42" s="35">
        <v>-3664</v>
      </c>
      <c r="L42" s="35">
        <v>17049.401119999999</v>
      </c>
      <c r="M42" s="68">
        <v>-0.26913599999999999</v>
      </c>
      <c r="N42" s="43">
        <v>0</v>
      </c>
      <c r="O42" s="44">
        <v>0</v>
      </c>
      <c r="P42" s="74">
        <v>0</v>
      </c>
    </row>
    <row r="43" spans="1:16" s="3" customFormat="1" ht="15" customHeight="1" x14ac:dyDescent="0.2">
      <c r="A43" s="112"/>
      <c r="B43" s="115"/>
      <c r="C43" s="85" t="s">
        <v>9</v>
      </c>
      <c r="D43" s="46">
        <v>745</v>
      </c>
      <c r="E43" s="46">
        <v>0</v>
      </c>
      <c r="F43" s="46">
        <v>-46183.587632000002</v>
      </c>
      <c r="G43" s="67">
        <v>-0.28423799999999999</v>
      </c>
      <c r="H43" s="87">
        <v>3820</v>
      </c>
      <c r="I43" s="46">
        <v>-45036.411274999999</v>
      </c>
      <c r="J43" s="75">
        <v>-0.26378099999999999</v>
      </c>
      <c r="K43" s="46">
        <v>-3075</v>
      </c>
      <c r="L43" s="46">
        <v>-46998.975681999997</v>
      </c>
      <c r="M43" s="67">
        <v>-0.29572999999999999</v>
      </c>
      <c r="N43" s="87">
        <v>0</v>
      </c>
      <c r="O43" s="46">
        <v>0</v>
      </c>
      <c r="P43" s="75">
        <v>0</v>
      </c>
    </row>
    <row r="44" spans="1:16" ht="15" customHeight="1" x14ac:dyDescent="0.2">
      <c r="A44" s="110">
        <v>4</v>
      </c>
      <c r="B44" s="113" t="s">
        <v>59</v>
      </c>
      <c r="C44" s="84" t="s">
        <v>46</v>
      </c>
      <c r="D44" s="44">
        <v>4</v>
      </c>
      <c r="E44" s="53">
        <v>3.7699999999999999E-3</v>
      </c>
      <c r="F44" s="44">
        <v>214678.25</v>
      </c>
      <c r="G44" s="66">
        <v>1</v>
      </c>
      <c r="H44" s="43">
        <v>2</v>
      </c>
      <c r="I44" s="44">
        <v>102115.5</v>
      </c>
      <c r="J44" s="74">
        <v>0</v>
      </c>
      <c r="K44" s="44">
        <v>2</v>
      </c>
      <c r="L44" s="44">
        <v>327241</v>
      </c>
      <c r="M44" s="66">
        <v>2</v>
      </c>
      <c r="N44" s="43">
        <v>0</v>
      </c>
      <c r="O44" s="44">
        <v>0</v>
      </c>
      <c r="P44" s="74">
        <v>0</v>
      </c>
    </row>
    <row r="45" spans="1:16" ht="15" customHeight="1" x14ac:dyDescent="0.2">
      <c r="A45" s="111"/>
      <c r="B45" s="114"/>
      <c r="C45" s="84" t="s">
        <v>47</v>
      </c>
      <c r="D45" s="44">
        <v>304</v>
      </c>
      <c r="E45" s="53">
        <v>3.8407999999999998E-2</v>
      </c>
      <c r="F45" s="44">
        <v>149139.02960499999</v>
      </c>
      <c r="G45" s="66">
        <v>0.167763</v>
      </c>
      <c r="H45" s="43">
        <v>114</v>
      </c>
      <c r="I45" s="44">
        <v>154087.921053</v>
      </c>
      <c r="J45" s="74">
        <v>0.19298199999999999</v>
      </c>
      <c r="K45" s="44">
        <v>190</v>
      </c>
      <c r="L45" s="44">
        <v>146169.69473700001</v>
      </c>
      <c r="M45" s="66">
        <v>0.15263199999999999</v>
      </c>
      <c r="N45" s="43">
        <v>0</v>
      </c>
      <c r="O45" s="44">
        <v>0</v>
      </c>
      <c r="P45" s="74">
        <v>0</v>
      </c>
    </row>
    <row r="46" spans="1:16" ht="15" customHeight="1" x14ac:dyDescent="0.2">
      <c r="A46" s="111"/>
      <c r="B46" s="114"/>
      <c r="C46" s="84" t="s">
        <v>48</v>
      </c>
      <c r="D46" s="44">
        <v>5516</v>
      </c>
      <c r="E46" s="53">
        <v>8.8422000000000001E-2</v>
      </c>
      <c r="F46" s="44">
        <v>172398.72751999999</v>
      </c>
      <c r="G46" s="66">
        <v>0.12472800000000001</v>
      </c>
      <c r="H46" s="43">
        <v>2295</v>
      </c>
      <c r="I46" s="44">
        <v>172677.88409599999</v>
      </c>
      <c r="J46" s="74">
        <v>0.124183</v>
      </c>
      <c r="K46" s="44">
        <v>3221</v>
      </c>
      <c r="L46" s="44">
        <v>172199.82521000001</v>
      </c>
      <c r="M46" s="66">
        <v>0.125116</v>
      </c>
      <c r="N46" s="43">
        <v>0</v>
      </c>
      <c r="O46" s="44">
        <v>0</v>
      </c>
      <c r="P46" s="74">
        <v>0</v>
      </c>
    </row>
    <row r="47" spans="1:16" ht="15" customHeight="1" x14ac:dyDescent="0.2">
      <c r="A47" s="111"/>
      <c r="B47" s="114"/>
      <c r="C47" s="84" t="s">
        <v>49</v>
      </c>
      <c r="D47" s="44">
        <v>14312</v>
      </c>
      <c r="E47" s="53">
        <v>0.115144</v>
      </c>
      <c r="F47" s="44">
        <v>196825.19466199999</v>
      </c>
      <c r="G47" s="66">
        <v>0.317915</v>
      </c>
      <c r="H47" s="43">
        <v>6113</v>
      </c>
      <c r="I47" s="44">
        <v>198394.74038900001</v>
      </c>
      <c r="J47" s="74">
        <v>0.33207900000000001</v>
      </c>
      <c r="K47" s="44">
        <v>8199</v>
      </c>
      <c r="L47" s="44">
        <v>195654.97475299999</v>
      </c>
      <c r="M47" s="66">
        <v>0.30735499999999999</v>
      </c>
      <c r="N47" s="43">
        <v>0</v>
      </c>
      <c r="O47" s="44">
        <v>0</v>
      </c>
      <c r="P47" s="74">
        <v>0</v>
      </c>
    </row>
    <row r="48" spans="1:16" ht="15" customHeight="1" x14ac:dyDescent="0.2">
      <c r="A48" s="111"/>
      <c r="B48" s="114"/>
      <c r="C48" s="84" t="s">
        <v>50</v>
      </c>
      <c r="D48" s="44">
        <v>15309</v>
      </c>
      <c r="E48" s="53">
        <v>9.7672999999999996E-2</v>
      </c>
      <c r="F48" s="44">
        <v>231282.664903</v>
      </c>
      <c r="G48" s="66">
        <v>0.59853699999999999</v>
      </c>
      <c r="H48" s="43">
        <v>6366</v>
      </c>
      <c r="I48" s="44">
        <v>234068.231543</v>
      </c>
      <c r="J48" s="74">
        <v>0.61529999999999996</v>
      </c>
      <c r="K48" s="44">
        <v>8943</v>
      </c>
      <c r="L48" s="44">
        <v>229299.782511</v>
      </c>
      <c r="M48" s="66">
        <v>0.58660400000000001</v>
      </c>
      <c r="N48" s="43">
        <v>0</v>
      </c>
      <c r="O48" s="44">
        <v>0</v>
      </c>
      <c r="P48" s="74">
        <v>0</v>
      </c>
    </row>
    <row r="49" spans="1:16" ht="15" customHeight="1" x14ac:dyDescent="0.2">
      <c r="A49" s="111"/>
      <c r="B49" s="114"/>
      <c r="C49" s="84" t="s">
        <v>51</v>
      </c>
      <c r="D49" s="44">
        <v>11866</v>
      </c>
      <c r="E49" s="53">
        <v>8.7260000000000004E-2</v>
      </c>
      <c r="F49" s="44">
        <v>255619.98887599999</v>
      </c>
      <c r="G49" s="66">
        <v>0.83895200000000003</v>
      </c>
      <c r="H49" s="43">
        <v>4931</v>
      </c>
      <c r="I49" s="44">
        <v>252999.639627</v>
      </c>
      <c r="J49" s="74">
        <v>0.774285</v>
      </c>
      <c r="K49" s="44">
        <v>6935</v>
      </c>
      <c r="L49" s="44">
        <v>257483.13842800001</v>
      </c>
      <c r="M49" s="66">
        <v>0.88493200000000005</v>
      </c>
      <c r="N49" s="43">
        <v>0</v>
      </c>
      <c r="O49" s="44">
        <v>0</v>
      </c>
      <c r="P49" s="74">
        <v>0</v>
      </c>
    </row>
    <row r="50" spans="1:16" s="3" customFormat="1" ht="15" customHeight="1" x14ac:dyDescent="0.2">
      <c r="A50" s="111"/>
      <c r="B50" s="114"/>
      <c r="C50" s="84" t="s">
        <v>52</v>
      </c>
      <c r="D50" s="35">
        <v>7357</v>
      </c>
      <c r="E50" s="55">
        <v>6.4633999999999997E-2</v>
      </c>
      <c r="F50" s="35">
        <v>268685.44923199998</v>
      </c>
      <c r="G50" s="68">
        <v>0.95609599999999995</v>
      </c>
      <c r="H50" s="43">
        <v>3011</v>
      </c>
      <c r="I50" s="44">
        <v>256370.59448699999</v>
      </c>
      <c r="J50" s="74">
        <v>0.79707700000000004</v>
      </c>
      <c r="K50" s="35">
        <v>4346</v>
      </c>
      <c r="L50" s="35">
        <v>277217.43902400002</v>
      </c>
      <c r="M50" s="68">
        <v>1.066268</v>
      </c>
      <c r="N50" s="43">
        <v>0</v>
      </c>
      <c r="O50" s="44">
        <v>0</v>
      </c>
      <c r="P50" s="74">
        <v>0</v>
      </c>
    </row>
    <row r="51" spans="1:16" ht="15" customHeight="1" x14ac:dyDescent="0.2">
      <c r="A51" s="111"/>
      <c r="B51" s="114"/>
      <c r="C51" s="84" t="s">
        <v>53</v>
      </c>
      <c r="D51" s="44">
        <v>4789</v>
      </c>
      <c r="E51" s="53">
        <v>4.8321000000000003E-2</v>
      </c>
      <c r="F51" s="44">
        <v>267570.14929999999</v>
      </c>
      <c r="G51" s="66">
        <v>0.91501399999999999</v>
      </c>
      <c r="H51" s="43">
        <v>1958</v>
      </c>
      <c r="I51" s="44">
        <v>251944.12257400001</v>
      </c>
      <c r="J51" s="74">
        <v>0.71858999999999995</v>
      </c>
      <c r="K51" s="44">
        <v>2831</v>
      </c>
      <c r="L51" s="44">
        <v>278377.55316100002</v>
      </c>
      <c r="M51" s="66">
        <v>1.0508649999999999</v>
      </c>
      <c r="N51" s="43">
        <v>0</v>
      </c>
      <c r="O51" s="44">
        <v>0</v>
      </c>
      <c r="P51" s="74">
        <v>0</v>
      </c>
    </row>
    <row r="52" spans="1:16" ht="15" customHeight="1" x14ac:dyDescent="0.2">
      <c r="A52" s="111"/>
      <c r="B52" s="114"/>
      <c r="C52" s="84" t="s">
        <v>54</v>
      </c>
      <c r="D52" s="44">
        <v>1984</v>
      </c>
      <c r="E52" s="53">
        <v>2.5701999999999999E-2</v>
      </c>
      <c r="F52" s="44">
        <v>282002.42691500002</v>
      </c>
      <c r="G52" s="66">
        <v>0.77066500000000004</v>
      </c>
      <c r="H52" s="43">
        <v>780</v>
      </c>
      <c r="I52" s="44">
        <v>257505.20641000001</v>
      </c>
      <c r="J52" s="74">
        <v>0.49230800000000002</v>
      </c>
      <c r="K52" s="44">
        <v>1204</v>
      </c>
      <c r="L52" s="44">
        <v>297872.71926899999</v>
      </c>
      <c r="M52" s="66">
        <v>0.95099699999999998</v>
      </c>
      <c r="N52" s="43">
        <v>0</v>
      </c>
      <c r="O52" s="44">
        <v>0</v>
      </c>
      <c r="P52" s="74">
        <v>0</v>
      </c>
    </row>
    <row r="53" spans="1:16" ht="15" customHeight="1" x14ac:dyDescent="0.2">
      <c r="A53" s="111"/>
      <c r="B53" s="114"/>
      <c r="C53" s="84" t="s">
        <v>55</v>
      </c>
      <c r="D53" s="44">
        <v>894</v>
      </c>
      <c r="E53" s="53">
        <v>1.4008E-2</v>
      </c>
      <c r="F53" s="44">
        <v>289900.47762899997</v>
      </c>
      <c r="G53" s="66">
        <v>0.57270699999999997</v>
      </c>
      <c r="H53" s="43">
        <v>356</v>
      </c>
      <c r="I53" s="44">
        <v>251371.424157</v>
      </c>
      <c r="J53" s="74">
        <v>0.23314599999999999</v>
      </c>
      <c r="K53" s="44">
        <v>538</v>
      </c>
      <c r="L53" s="44">
        <v>315395.53903300001</v>
      </c>
      <c r="M53" s="66">
        <v>0.79739800000000005</v>
      </c>
      <c r="N53" s="43">
        <v>0</v>
      </c>
      <c r="O53" s="44">
        <v>0</v>
      </c>
      <c r="P53" s="74">
        <v>0</v>
      </c>
    </row>
    <row r="54" spans="1:16" s="3" customFormat="1" ht="15" customHeight="1" x14ac:dyDescent="0.2">
      <c r="A54" s="111"/>
      <c r="B54" s="114"/>
      <c r="C54" s="84" t="s">
        <v>56</v>
      </c>
      <c r="D54" s="35">
        <v>313</v>
      </c>
      <c r="E54" s="55">
        <v>2.3649999999999999E-3</v>
      </c>
      <c r="F54" s="35">
        <v>342304.63578299998</v>
      </c>
      <c r="G54" s="68">
        <v>0.42811500000000002</v>
      </c>
      <c r="H54" s="43">
        <v>127</v>
      </c>
      <c r="I54" s="44">
        <v>287261.62992099999</v>
      </c>
      <c r="J54" s="74">
        <v>8.6613999999999997E-2</v>
      </c>
      <c r="K54" s="35">
        <v>186</v>
      </c>
      <c r="L54" s="35">
        <v>379887.76344100002</v>
      </c>
      <c r="M54" s="68">
        <v>0.66129000000000004</v>
      </c>
      <c r="N54" s="43">
        <v>0</v>
      </c>
      <c r="O54" s="44">
        <v>0</v>
      </c>
      <c r="P54" s="74">
        <v>0</v>
      </c>
    </row>
    <row r="55" spans="1:16" s="3" customFormat="1" ht="15" customHeight="1" x14ac:dyDescent="0.2">
      <c r="A55" s="112"/>
      <c r="B55" s="115"/>
      <c r="C55" s="85" t="s">
        <v>9</v>
      </c>
      <c r="D55" s="46">
        <v>62648</v>
      </c>
      <c r="E55" s="54">
        <v>6.4273999999999998E-2</v>
      </c>
      <c r="F55" s="46">
        <v>232599.94154599999</v>
      </c>
      <c r="G55" s="67">
        <v>0.60659600000000002</v>
      </c>
      <c r="H55" s="87">
        <v>26053</v>
      </c>
      <c r="I55" s="46">
        <v>228631.466549</v>
      </c>
      <c r="J55" s="75">
        <v>0.55106900000000003</v>
      </c>
      <c r="K55" s="46">
        <v>36595</v>
      </c>
      <c r="L55" s="46">
        <v>235425.209455</v>
      </c>
      <c r="M55" s="67">
        <v>0.64612700000000001</v>
      </c>
      <c r="N55" s="87">
        <v>0</v>
      </c>
      <c r="O55" s="46">
        <v>0</v>
      </c>
      <c r="P55" s="75">
        <v>0</v>
      </c>
    </row>
    <row r="56" spans="1:16" ht="15" customHeight="1" x14ac:dyDescent="0.2">
      <c r="A56" s="110">
        <v>5</v>
      </c>
      <c r="B56" s="113" t="s">
        <v>60</v>
      </c>
      <c r="C56" s="84" t="s">
        <v>46</v>
      </c>
      <c r="D56" s="44">
        <v>1061</v>
      </c>
      <c r="E56" s="53">
        <v>1</v>
      </c>
      <c r="F56" s="44">
        <v>67499.703110000002</v>
      </c>
      <c r="G56" s="66">
        <v>8.5767999999999997E-2</v>
      </c>
      <c r="H56" s="43">
        <v>496</v>
      </c>
      <c r="I56" s="44">
        <v>68338.818547999996</v>
      </c>
      <c r="J56" s="74">
        <v>9.2742000000000005E-2</v>
      </c>
      <c r="K56" s="44">
        <v>565</v>
      </c>
      <c r="L56" s="44">
        <v>66763.063716999997</v>
      </c>
      <c r="M56" s="66">
        <v>7.9645999999999995E-2</v>
      </c>
      <c r="N56" s="43">
        <v>0</v>
      </c>
      <c r="O56" s="44">
        <v>0</v>
      </c>
      <c r="P56" s="74">
        <v>0</v>
      </c>
    </row>
    <row r="57" spans="1:16" ht="15" customHeight="1" x14ac:dyDescent="0.2">
      <c r="A57" s="111"/>
      <c r="B57" s="114"/>
      <c r="C57" s="84" t="s">
        <v>47</v>
      </c>
      <c r="D57" s="44">
        <v>7915</v>
      </c>
      <c r="E57" s="53">
        <v>1</v>
      </c>
      <c r="F57" s="44">
        <v>138848.72583700001</v>
      </c>
      <c r="G57" s="66">
        <v>8.3006999999999997E-2</v>
      </c>
      <c r="H57" s="43">
        <v>3453</v>
      </c>
      <c r="I57" s="44">
        <v>142723.228497</v>
      </c>
      <c r="J57" s="74">
        <v>9.1225000000000001E-2</v>
      </c>
      <c r="K57" s="44">
        <v>4462</v>
      </c>
      <c r="L57" s="44">
        <v>135850.371358</v>
      </c>
      <c r="M57" s="66">
        <v>7.6647000000000007E-2</v>
      </c>
      <c r="N57" s="43">
        <v>0</v>
      </c>
      <c r="O57" s="44">
        <v>0</v>
      </c>
      <c r="P57" s="74">
        <v>0</v>
      </c>
    </row>
    <row r="58" spans="1:16" ht="15" customHeight="1" x14ac:dyDescent="0.2">
      <c r="A58" s="111"/>
      <c r="B58" s="114"/>
      <c r="C58" s="84" t="s">
        <v>48</v>
      </c>
      <c r="D58" s="44">
        <v>62383</v>
      </c>
      <c r="E58" s="53">
        <v>1</v>
      </c>
      <c r="F58" s="44">
        <v>166131.18985900001</v>
      </c>
      <c r="G58" s="66">
        <v>8.3372000000000002E-2</v>
      </c>
      <c r="H58" s="43">
        <v>29219</v>
      </c>
      <c r="I58" s="44">
        <v>169724.44087799999</v>
      </c>
      <c r="J58" s="74">
        <v>9.9934999999999996E-2</v>
      </c>
      <c r="K58" s="44">
        <v>33164</v>
      </c>
      <c r="L58" s="44">
        <v>162965.371457</v>
      </c>
      <c r="M58" s="66">
        <v>6.8779000000000007E-2</v>
      </c>
      <c r="N58" s="43">
        <v>0</v>
      </c>
      <c r="O58" s="44">
        <v>0</v>
      </c>
      <c r="P58" s="74">
        <v>0</v>
      </c>
    </row>
    <row r="59" spans="1:16" ht="15" customHeight="1" x14ac:dyDescent="0.2">
      <c r="A59" s="111"/>
      <c r="B59" s="114"/>
      <c r="C59" s="84" t="s">
        <v>49</v>
      </c>
      <c r="D59" s="44">
        <v>124297</v>
      </c>
      <c r="E59" s="53">
        <v>1</v>
      </c>
      <c r="F59" s="44">
        <v>200035.75592299999</v>
      </c>
      <c r="G59" s="66">
        <v>0.252025</v>
      </c>
      <c r="H59" s="43">
        <v>57722</v>
      </c>
      <c r="I59" s="44">
        <v>207199.56832799999</v>
      </c>
      <c r="J59" s="74">
        <v>0.31833600000000001</v>
      </c>
      <c r="K59" s="44">
        <v>66575</v>
      </c>
      <c r="L59" s="44">
        <v>193824.57185099999</v>
      </c>
      <c r="M59" s="66">
        <v>0.19453200000000001</v>
      </c>
      <c r="N59" s="43">
        <v>0</v>
      </c>
      <c r="O59" s="44">
        <v>0</v>
      </c>
      <c r="P59" s="74">
        <v>0</v>
      </c>
    </row>
    <row r="60" spans="1:16" ht="15" customHeight="1" x14ac:dyDescent="0.2">
      <c r="A60" s="111"/>
      <c r="B60" s="114"/>
      <c r="C60" s="84" t="s">
        <v>50</v>
      </c>
      <c r="D60" s="44">
        <v>156737</v>
      </c>
      <c r="E60" s="53">
        <v>1</v>
      </c>
      <c r="F60" s="44">
        <v>239721.85639599999</v>
      </c>
      <c r="G60" s="66">
        <v>0.50099800000000005</v>
      </c>
      <c r="H60" s="43">
        <v>70759</v>
      </c>
      <c r="I60" s="44">
        <v>253006.690626</v>
      </c>
      <c r="J60" s="74">
        <v>0.59959899999999999</v>
      </c>
      <c r="K60" s="44">
        <v>85978</v>
      </c>
      <c r="L60" s="44">
        <v>228788.575961</v>
      </c>
      <c r="M60" s="66">
        <v>0.419852</v>
      </c>
      <c r="N60" s="43">
        <v>0</v>
      </c>
      <c r="O60" s="44">
        <v>0</v>
      </c>
      <c r="P60" s="74">
        <v>0</v>
      </c>
    </row>
    <row r="61" spans="1:16" ht="15" customHeight="1" x14ac:dyDescent="0.2">
      <c r="A61" s="111"/>
      <c r="B61" s="114"/>
      <c r="C61" s="84" t="s">
        <v>51</v>
      </c>
      <c r="D61" s="44">
        <v>135984</v>
      </c>
      <c r="E61" s="53">
        <v>1</v>
      </c>
      <c r="F61" s="44">
        <v>273951.32617800002</v>
      </c>
      <c r="G61" s="66">
        <v>0.75492700000000001</v>
      </c>
      <c r="H61" s="43">
        <v>59134</v>
      </c>
      <c r="I61" s="44">
        <v>278802.299337</v>
      </c>
      <c r="J61" s="74">
        <v>0.73438300000000001</v>
      </c>
      <c r="K61" s="44">
        <v>76850</v>
      </c>
      <c r="L61" s="44">
        <v>270218.63331200002</v>
      </c>
      <c r="M61" s="66">
        <v>0.77073499999999995</v>
      </c>
      <c r="N61" s="43">
        <v>0</v>
      </c>
      <c r="O61" s="44">
        <v>0</v>
      </c>
      <c r="P61" s="74">
        <v>0</v>
      </c>
    </row>
    <row r="62" spans="1:16" s="3" customFormat="1" ht="15" customHeight="1" x14ac:dyDescent="0.2">
      <c r="A62" s="111"/>
      <c r="B62" s="114"/>
      <c r="C62" s="84" t="s">
        <v>52</v>
      </c>
      <c r="D62" s="35">
        <v>113826</v>
      </c>
      <c r="E62" s="55">
        <v>1</v>
      </c>
      <c r="F62" s="35">
        <v>292607.20482099999</v>
      </c>
      <c r="G62" s="68">
        <v>0.93065699999999996</v>
      </c>
      <c r="H62" s="43">
        <v>49011</v>
      </c>
      <c r="I62" s="44">
        <v>281220.12884899997</v>
      </c>
      <c r="J62" s="74">
        <v>0.75840099999999999</v>
      </c>
      <c r="K62" s="35">
        <v>64815</v>
      </c>
      <c r="L62" s="35">
        <v>301217.74220500002</v>
      </c>
      <c r="M62" s="68">
        <v>1.0609120000000001</v>
      </c>
      <c r="N62" s="43">
        <v>0</v>
      </c>
      <c r="O62" s="44">
        <v>0</v>
      </c>
      <c r="P62" s="74">
        <v>0</v>
      </c>
    </row>
    <row r="63" spans="1:16" ht="15" customHeight="1" x14ac:dyDescent="0.2">
      <c r="A63" s="111"/>
      <c r="B63" s="114"/>
      <c r="C63" s="84" t="s">
        <v>53</v>
      </c>
      <c r="D63" s="44">
        <v>99109</v>
      </c>
      <c r="E63" s="53">
        <v>1</v>
      </c>
      <c r="F63" s="44">
        <v>299089.92697899998</v>
      </c>
      <c r="G63" s="66">
        <v>0.97731800000000002</v>
      </c>
      <c r="H63" s="43">
        <v>42720</v>
      </c>
      <c r="I63" s="44">
        <v>275412.42474300001</v>
      </c>
      <c r="J63" s="74">
        <v>0.70950400000000002</v>
      </c>
      <c r="K63" s="44">
        <v>56389</v>
      </c>
      <c r="L63" s="44">
        <v>317027.87401799997</v>
      </c>
      <c r="M63" s="66">
        <v>1.180212</v>
      </c>
      <c r="N63" s="43">
        <v>0</v>
      </c>
      <c r="O63" s="44">
        <v>0</v>
      </c>
      <c r="P63" s="74">
        <v>0</v>
      </c>
    </row>
    <row r="64" spans="1:16" ht="15" customHeight="1" x14ac:dyDescent="0.2">
      <c r="A64" s="111"/>
      <c r="B64" s="114"/>
      <c r="C64" s="84" t="s">
        <v>54</v>
      </c>
      <c r="D64" s="44">
        <v>77192</v>
      </c>
      <c r="E64" s="53">
        <v>1</v>
      </c>
      <c r="F64" s="44">
        <v>295719.36898899998</v>
      </c>
      <c r="G64" s="66">
        <v>0.864429</v>
      </c>
      <c r="H64" s="43">
        <v>32348</v>
      </c>
      <c r="I64" s="44">
        <v>259637.641152</v>
      </c>
      <c r="J64" s="74">
        <v>0.52154699999999998</v>
      </c>
      <c r="K64" s="44">
        <v>44844</v>
      </c>
      <c r="L64" s="44">
        <v>321746.74683299998</v>
      </c>
      <c r="M64" s="66">
        <v>1.1117649999999999</v>
      </c>
      <c r="N64" s="43">
        <v>0</v>
      </c>
      <c r="O64" s="44">
        <v>0</v>
      </c>
      <c r="P64" s="74">
        <v>0</v>
      </c>
    </row>
    <row r="65" spans="1:16" ht="15" customHeight="1" x14ac:dyDescent="0.2">
      <c r="A65" s="111"/>
      <c r="B65" s="114"/>
      <c r="C65" s="84" t="s">
        <v>55</v>
      </c>
      <c r="D65" s="44">
        <v>63821</v>
      </c>
      <c r="E65" s="53">
        <v>1</v>
      </c>
      <c r="F65" s="44">
        <v>294914.24267900002</v>
      </c>
      <c r="G65" s="66">
        <v>0.66230599999999995</v>
      </c>
      <c r="H65" s="43">
        <v>25603</v>
      </c>
      <c r="I65" s="44">
        <v>254200.454283</v>
      </c>
      <c r="J65" s="74">
        <v>0.30601899999999999</v>
      </c>
      <c r="K65" s="44">
        <v>38218</v>
      </c>
      <c r="L65" s="44">
        <v>322189.221074</v>
      </c>
      <c r="M65" s="66">
        <v>0.90098900000000004</v>
      </c>
      <c r="N65" s="43">
        <v>0</v>
      </c>
      <c r="O65" s="44">
        <v>0</v>
      </c>
      <c r="P65" s="74">
        <v>0</v>
      </c>
    </row>
    <row r="66" spans="1:16" s="3" customFormat="1" ht="15" customHeight="1" x14ac:dyDescent="0.2">
      <c r="A66" s="111"/>
      <c r="B66" s="114"/>
      <c r="C66" s="84" t="s">
        <v>56</v>
      </c>
      <c r="D66" s="35">
        <v>132372</v>
      </c>
      <c r="E66" s="55">
        <v>1</v>
      </c>
      <c r="F66" s="35">
        <v>293262.60515100003</v>
      </c>
      <c r="G66" s="68">
        <v>0.38390299999999999</v>
      </c>
      <c r="H66" s="43">
        <v>59534</v>
      </c>
      <c r="I66" s="44">
        <v>238949.08573300001</v>
      </c>
      <c r="J66" s="74">
        <v>9.8482E-2</v>
      </c>
      <c r="K66" s="35">
        <v>72838</v>
      </c>
      <c r="L66" s="35">
        <v>337655.65637400001</v>
      </c>
      <c r="M66" s="68">
        <v>0.61719199999999996</v>
      </c>
      <c r="N66" s="43">
        <v>0</v>
      </c>
      <c r="O66" s="44">
        <v>0</v>
      </c>
      <c r="P66" s="74">
        <v>0</v>
      </c>
    </row>
    <row r="67" spans="1:16" s="3" customFormat="1" ht="15" customHeight="1" x14ac:dyDescent="0.2">
      <c r="A67" s="112"/>
      <c r="B67" s="115"/>
      <c r="C67" s="85" t="s">
        <v>9</v>
      </c>
      <c r="D67" s="46">
        <v>974697</v>
      </c>
      <c r="E67" s="54">
        <v>1</v>
      </c>
      <c r="F67" s="46">
        <v>261252.42328300001</v>
      </c>
      <c r="G67" s="67">
        <v>0.59614999999999996</v>
      </c>
      <c r="H67" s="87">
        <v>429999</v>
      </c>
      <c r="I67" s="46">
        <v>247712.69912500001</v>
      </c>
      <c r="J67" s="75">
        <v>0.478045</v>
      </c>
      <c r="K67" s="46">
        <v>544698</v>
      </c>
      <c r="L67" s="46">
        <v>271941.03944899997</v>
      </c>
      <c r="M67" s="67">
        <v>0.68938600000000005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100" priority="30" operator="notEqual">
      <formula>H8+K8+N8</formula>
    </cfRule>
  </conditionalFormatting>
  <conditionalFormatting sqref="D20:D30">
    <cfRule type="cellIs" dxfId="99" priority="29" operator="notEqual">
      <formula>H20+K20+N20</formula>
    </cfRule>
  </conditionalFormatting>
  <conditionalFormatting sqref="D32:D42">
    <cfRule type="cellIs" dxfId="98" priority="28" operator="notEqual">
      <formula>H32+K32+N32</formula>
    </cfRule>
  </conditionalFormatting>
  <conditionalFormatting sqref="D44:D54">
    <cfRule type="cellIs" dxfId="97" priority="27" operator="notEqual">
      <formula>H44+K44+N44</formula>
    </cfRule>
  </conditionalFormatting>
  <conditionalFormatting sqref="D56:D66">
    <cfRule type="cellIs" dxfId="96" priority="26" operator="notEqual">
      <formula>H56+K56+N56</formula>
    </cfRule>
  </conditionalFormatting>
  <conditionalFormatting sqref="D19">
    <cfRule type="cellIs" dxfId="95" priority="25" operator="notEqual">
      <formula>SUM(D8:D18)</formula>
    </cfRule>
  </conditionalFormatting>
  <conditionalFormatting sqref="D31">
    <cfRule type="cellIs" dxfId="94" priority="24" operator="notEqual">
      <formula>H31+K31+N31</formula>
    </cfRule>
  </conditionalFormatting>
  <conditionalFormatting sqref="D31">
    <cfRule type="cellIs" dxfId="93" priority="23" operator="notEqual">
      <formula>SUM(D20:D30)</formula>
    </cfRule>
  </conditionalFormatting>
  <conditionalFormatting sqref="D43">
    <cfRule type="cellIs" dxfId="92" priority="22" operator="notEqual">
      <formula>H43+K43+N43</formula>
    </cfRule>
  </conditionalFormatting>
  <conditionalFormatting sqref="D43">
    <cfRule type="cellIs" dxfId="91" priority="21" operator="notEqual">
      <formula>SUM(D32:D42)</formula>
    </cfRule>
  </conditionalFormatting>
  <conditionalFormatting sqref="D55">
    <cfRule type="cellIs" dxfId="90" priority="20" operator="notEqual">
      <formula>H55+K55+N55</formula>
    </cfRule>
  </conditionalFormatting>
  <conditionalFormatting sqref="D55">
    <cfRule type="cellIs" dxfId="89" priority="19" operator="notEqual">
      <formula>SUM(D44:D54)</formula>
    </cfRule>
  </conditionalFormatting>
  <conditionalFormatting sqref="D67">
    <cfRule type="cellIs" dxfId="88" priority="18" operator="notEqual">
      <formula>H67+K67+N67</formula>
    </cfRule>
  </conditionalFormatting>
  <conditionalFormatting sqref="D67">
    <cfRule type="cellIs" dxfId="87" priority="17" operator="notEqual">
      <formula>SUM(D56:D66)</formula>
    </cfRule>
  </conditionalFormatting>
  <conditionalFormatting sqref="H19">
    <cfRule type="cellIs" dxfId="86" priority="16" operator="notEqual">
      <formula>SUM(H8:H18)</formula>
    </cfRule>
  </conditionalFormatting>
  <conditionalFormatting sqref="K19">
    <cfRule type="cellIs" dxfId="85" priority="15" operator="notEqual">
      <formula>SUM(K8:K18)</formula>
    </cfRule>
  </conditionalFormatting>
  <conditionalFormatting sqref="N19">
    <cfRule type="cellIs" dxfId="84" priority="14" operator="notEqual">
      <formula>SUM(N8:N18)</formula>
    </cfRule>
  </conditionalFormatting>
  <conditionalFormatting sqref="H31">
    <cfRule type="cellIs" dxfId="83" priority="13" operator="notEqual">
      <formula>SUM(H20:H30)</formula>
    </cfRule>
  </conditionalFormatting>
  <conditionalFormatting sqref="K31">
    <cfRule type="cellIs" dxfId="82" priority="12" operator="notEqual">
      <formula>SUM(K20:K30)</formula>
    </cfRule>
  </conditionalFormatting>
  <conditionalFormatting sqref="N31">
    <cfRule type="cellIs" dxfId="81" priority="11" operator="notEqual">
      <formula>SUM(N20:N30)</formula>
    </cfRule>
  </conditionalFormatting>
  <conditionalFormatting sqref="H43">
    <cfRule type="cellIs" dxfId="80" priority="10" operator="notEqual">
      <formula>SUM(H32:H42)</formula>
    </cfRule>
  </conditionalFormatting>
  <conditionalFormatting sqref="K43">
    <cfRule type="cellIs" dxfId="79" priority="9" operator="notEqual">
      <formula>SUM(K32:K42)</formula>
    </cfRule>
  </conditionalFormatting>
  <conditionalFormatting sqref="N43">
    <cfRule type="cellIs" dxfId="78" priority="8" operator="notEqual">
      <formula>SUM(N32:N42)</formula>
    </cfRule>
  </conditionalFormatting>
  <conditionalFormatting sqref="H55">
    <cfRule type="cellIs" dxfId="77" priority="7" operator="notEqual">
      <formula>SUM(H44:H54)</formula>
    </cfRule>
  </conditionalFormatting>
  <conditionalFormatting sqref="K55">
    <cfRule type="cellIs" dxfId="76" priority="6" operator="notEqual">
      <formula>SUM(K44:K54)</formula>
    </cfRule>
  </conditionalFormatting>
  <conditionalFormatting sqref="N55">
    <cfRule type="cellIs" dxfId="75" priority="5" operator="notEqual">
      <formula>SUM(N44:N54)</formula>
    </cfRule>
  </conditionalFormatting>
  <conditionalFormatting sqref="H67">
    <cfRule type="cellIs" dxfId="74" priority="4" operator="notEqual">
      <formula>SUM(H56:H66)</formula>
    </cfRule>
  </conditionalFormatting>
  <conditionalFormatting sqref="K67">
    <cfRule type="cellIs" dxfId="73" priority="3" operator="notEqual">
      <formula>SUM(K56:K66)</formula>
    </cfRule>
  </conditionalFormatting>
  <conditionalFormatting sqref="N67">
    <cfRule type="cellIs" dxfId="72" priority="2" operator="notEqual">
      <formula>SUM(N56:N66)</formula>
    </cfRule>
  </conditionalFormatting>
  <conditionalFormatting sqref="D32:D43">
    <cfRule type="cellIs" dxfId="7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M34"/>
  <sheetViews>
    <sheetView workbookViewId="0"/>
  </sheetViews>
  <sheetFormatPr baseColWidth="10" defaultColWidth="15.6640625" defaultRowHeight="11.25" x14ac:dyDescent="0.2"/>
  <cols>
    <col min="1" max="1" width="6.6640625" style="6" customWidth="1"/>
    <col min="2" max="2" width="35.83203125" style="6" customWidth="1"/>
    <col min="3" max="3" width="50.83203125" style="6" customWidth="1"/>
    <col min="4"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1:9" s="4" customFormat="1" ht="27.6" customHeight="1" x14ac:dyDescent="0.2">
      <c r="C4" s="99" t="s">
        <v>82</v>
      </c>
      <c r="D4" s="99"/>
      <c r="E4" s="99"/>
      <c r="F4" s="99"/>
      <c r="G4" s="99"/>
      <c r="H4" s="99"/>
      <c r="I4" s="99"/>
    </row>
    <row r="5" spans="1:9" s="5" customFormat="1" ht="16.149999999999999" customHeight="1" x14ac:dyDescent="0.2">
      <c r="C5" s="99"/>
      <c r="D5" s="99"/>
      <c r="E5" s="99"/>
      <c r="F5" s="99"/>
      <c r="G5" s="99"/>
      <c r="H5" s="99"/>
      <c r="I5" s="99"/>
    </row>
    <row r="6" spans="1:9" ht="15" x14ac:dyDescent="0.2">
      <c r="C6" s="109" t="str">
        <f>CONCATENATE(Indice!D6," ",Indice!E6)</f>
        <v>JUNIO 2025 Y JUNIO 2026</v>
      </c>
      <c r="D6" s="109"/>
      <c r="E6" s="109"/>
      <c r="F6" s="109"/>
      <c r="G6" s="109"/>
      <c r="H6" s="109"/>
      <c r="I6" s="109"/>
    </row>
    <row r="7" spans="1:9" ht="20.25" x14ac:dyDescent="0.2">
      <c r="A7" s="98"/>
      <c r="B7" s="98"/>
      <c r="C7" s="98"/>
      <c r="D7" s="98"/>
      <c r="E7" s="98"/>
    </row>
    <row r="8" spans="1:9" s="5" customFormat="1" ht="18" x14ac:dyDescent="0.2">
      <c r="B8" s="16" t="s">
        <v>4</v>
      </c>
      <c r="C8" s="12"/>
    </row>
    <row r="9" spans="1:9" x14ac:dyDescent="0.2">
      <c r="B9" s="7"/>
      <c r="C9" s="7"/>
    </row>
    <row r="10" spans="1:9" s="14" customFormat="1" ht="20.45" customHeight="1" thickBot="1" x14ac:dyDescent="0.25">
      <c r="B10" s="25" t="s">
        <v>5</v>
      </c>
      <c r="C10" s="101" t="s">
        <v>6</v>
      </c>
      <c r="D10" s="102"/>
      <c r="E10" s="102"/>
      <c r="F10" s="102"/>
      <c r="G10" s="102"/>
      <c r="H10" s="102"/>
    </row>
    <row r="11" spans="1:9" s="14" customFormat="1" ht="7.15" customHeight="1" thickTop="1" x14ac:dyDescent="0.2">
      <c r="B11" s="18"/>
      <c r="C11" s="29"/>
      <c r="D11" s="18"/>
      <c r="E11" s="18"/>
      <c r="F11" s="30"/>
      <c r="G11" s="30"/>
      <c r="H11" s="30"/>
    </row>
    <row r="12" spans="1:9" s="14" customFormat="1" ht="88.15" customHeight="1" x14ac:dyDescent="0.2">
      <c r="B12" s="31">
        <v>1</v>
      </c>
      <c r="C12" s="105" t="s">
        <v>79</v>
      </c>
      <c r="D12" s="106"/>
      <c r="E12" s="106"/>
      <c r="F12" s="106"/>
      <c r="G12" s="106"/>
      <c r="H12" s="106"/>
    </row>
    <row r="13" spans="1:9" s="14" customFormat="1" ht="88.15" customHeight="1" x14ac:dyDescent="0.2">
      <c r="B13" s="32">
        <v>2</v>
      </c>
      <c r="C13" s="103" t="s">
        <v>80</v>
      </c>
      <c r="D13" s="104"/>
      <c r="E13" s="104"/>
      <c r="F13" s="104"/>
      <c r="G13" s="104"/>
      <c r="H13" s="104"/>
    </row>
    <row r="14" spans="1:9" s="14" customFormat="1" ht="46.15" customHeight="1" x14ac:dyDescent="0.2">
      <c r="B14" s="32">
        <v>3</v>
      </c>
      <c r="C14" s="103" t="s">
        <v>32</v>
      </c>
      <c r="D14" s="104"/>
      <c r="E14" s="104"/>
      <c r="F14" s="104"/>
      <c r="G14" s="104"/>
      <c r="H14" s="104"/>
    </row>
    <row r="15" spans="1:9" s="14" customFormat="1" ht="75.599999999999994" customHeight="1" x14ac:dyDescent="0.2">
      <c r="B15" s="32">
        <v>4</v>
      </c>
      <c r="C15" s="103" t="s">
        <v>81</v>
      </c>
      <c r="D15" s="104"/>
      <c r="E15" s="104"/>
      <c r="F15" s="104"/>
      <c r="G15" s="104"/>
      <c r="H15" s="104"/>
    </row>
    <row r="16" spans="1:9" s="14" customFormat="1" ht="46.9" customHeight="1" x14ac:dyDescent="0.2">
      <c r="B16" s="32">
        <v>5</v>
      </c>
      <c r="C16" s="103" t="s">
        <v>102</v>
      </c>
      <c r="D16" s="104"/>
      <c r="E16" s="104"/>
      <c r="F16" s="104"/>
      <c r="G16" s="104"/>
      <c r="H16" s="104"/>
    </row>
    <row r="17" spans="2:9" s="14" customFormat="1" ht="46.15" customHeight="1" x14ac:dyDescent="0.2">
      <c r="B17" s="32">
        <v>6</v>
      </c>
      <c r="C17" s="107" t="s">
        <v>10</v>
      </c>
      <c r="D17" s="108"/>
      <c r="E17" s="108"/>
      <c r="F17" s="108"/>
      <c r="G17" s="108"/>
      <c r="H17" s="108"/>
    </row>
    <row r="18" spans="2:9" s="14" customFormat="1" ht="46.15" customHeight="1" x14ac:dyDescent="0.2">
      <c r="B18" s="32">
        <v>7</v>
      </c>
      <c r="C18" s="103" t="s">
        <v>7</v>
      </c>
      <c r="D18" s="104"/>
      <c r="E18" s="104"/>
      <c r="F18" s="104"/>
      <c r="G18" s="104"/>
      <c r="H18" s="104"/>
    </row>
    <row r="19" spans="2:9" s="14" customFormat="1" ht="46.15" customHeight="1" x14ac:dyDescent="0.2">
      <c r="B19" s="32">
        <v>8</v>
      </c>
      <c r="C19" s="103" t="s">
        <v>8</v>
      </c>
      <c r="D19" s="104"/>
      <c r="E19" s="104"/>
      <c r="F19" s="104"/>
      <c r="G19" s="104"/>
      <c r="H19" s="104"/>
    </row>
    <row r="20" spans="2:9" ht="10.15" customHeight="1" x14ac:dyDescent="0.2">
      <c r="B20" s="13"/>
      <c r="C20" s="17"/>
      <c r="D20" s="17"/>
      <c r="E20" s="17"/>
      <c r="F20" s="17"/>
      <c r="G20" s="17"/>
      <c r="H20" s="17"/>
      <c r="I20" s="33"/>
    </row>
    <row r="22" spans="2:9" s="22" customFormat="1" ht="15" customHeight="1" x14ac:dyDescent="0.2">
      <c r="B22" s="8"/>
      <c r="C22" s="8"/>
      <c r="D22" s="8"/>
      <c r="E22" s="8"/>
      <c r="F22" s="8"/>
      <c r="G22" s="8"/>
    </row>
    <row r="23" spans="2:9" ht="15" customHeight="1" x14ac:dyDescent="0.2">
      <c r="B23" s="8"/>
      <c r="C23" s="8"/>
      <c r="D23" s="8"/>
      <c r="E23" s="8"/>
      <c r="F23" s="8"/>
      <c r="G23" s="8"/>
    </row>
    <row r="24" spans="2:9" ht="15" customHeight="1" x14ac:dyDescent="0.2">
      <c r="B24" s="8"/>
      <c r="C24" s="8"/>
      <c r="D24" s="8"/>
      <c r="E24" s="8"/>
      <c r="F24" s="8"/>
      <c r="G24" s="8"/>
    </row>
    <row r="31" spans="2:9" x14ac:dyDescent="0.2">
      <c r="F31" s="9"/>
      <c r="G31" s="9"/>
    </row>
    <row r="32" spans="2:9" x14ac:dyDescent="0.2">
      <c r="C32" s="10"/>
      <c r="D32" s="10"/>
      <c r="E32" s="10"/>
      <c r="F32" s="10"/>
      <c r="G32" s="9"/>
    </row>
    <row r="33" spans="3:13" x14ac:dyDescent="0.2">
      <c r="C33" s="10"/>
      <c r="D33" s="10"/>
      <c r="E33" s="10"/>
      <c r="F33" s="10"/>
      <c r="G33" s="9"/>
    </row>
    <row r="34" spans="3:13" x14ac:dyDescent="0.2">
      <c r="C34" s="11"/>
      <c r="D34" s="11"/>
      <c r="E34" s="11"/>
      <c r="F34" s="11"/>
      <c r="G34" s="11"/>
      <c r="H34" s="11"/>
      <c r="I34" s="11"/>
      <c r="J34" s="11"/>
      <c r="K34" s="11"/>
      <c r="L34" s="11"/>
      <c r="M34" s="11"/>
    </row>
  </sheetData>
  <mergeCells count="12">
    <mergeCell ref="C4:I5"/>
    <mergeCell ref="C6:I6"/>
    <mergeCell ref="C15:H15"/>
    <mergeCell ref="C16:H16"/>
    <mergeCell ref="C18:H18"/>
    <mergeCell ref="C19:H19"/>
    <mergeCell ref="A7:E7"/>
    <mergeCell ref="C10:H10"/>
    <mergeCell ref="C12:H12"/>
    <mergeCell ref="C13:H13"/>
    <mergeCell ref="C14:H14"/>
    <mergeCell ref="C17:H17"/>
  </mergeCells>
  <printOptions horizontalCentered="1"/>
  <pageMargins left="0.31496062992125984" right="0.31496062992125984" top="0.74803149606299213" bottom="0.74803149606299213" header="0.31496062992125984" footer="0.31496062992125984"/>
  <pageSetup scale="6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77</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0</v>
      </c>
      <c r="E8" s="53">
        <v>0</v>
      </c>
      <c r="F8" s="44">
        <v>0</v>
      </c>
      <c r="G8" s="66">
        <v>0</v>
      </c>
      <c r="H8" s="43">
        <v>0</v>
      </c>
      <c r="I8" s="44">
        <v>0</v>
      </c>
      <c r="J8" s="74">
        <v>0</v>
      </c>
      <c r="K8" s="44">
        <v>0</v>
      </c>
      <c r="L8" s="44">
        <v>0</v>
      </c>
      <c r="M8" s="66">
        <v>0</v>
      </c>
      <c r="N8" s="43">
        <v>0</v>
      </c>
      <c r="O8" s="44">
        <v>0</v>
      </c>
      <c r="P8" s="74">
        <v>0</v>
      </c>
    </row>
    <row r="9" spans="1:16" ht="15" customHeight="1" x14ac:dyDescent="0.2">
      <c r="A9" s="111"/>
      <c r="B9" s="114"/>
      <c r="C9" s="84" t="s">
        <v>47</v>
      </c>
      <c r="D9" s="44">
        <v>0</v>
      </c>
      <c r="E9" s="53">
        <v>0</v>
      </c>
      <c r="F9" s="44">
        <v>0</v>
      </c>
      <c r="G9" s="66">
        <v>0</v>
      </c>
      <c r="H9" s="43">
        <v>0</v>
      </c>
      <c r="I9" s="44">
        <v>0</v>
      </c>
      <c r="J9" s="74">
        <v>0</v>
      </c>
      <c r="K9" s="44">
        <v>0</v>
      </c>
      <c r="L9" s="44">
        <v>0</v>
      </c>
      <c r="M9" s="66">
        <v>0</v>
      </c>
      <c r="N9" s="43">
        <v>0</v>
      </c>
      <c r="O9" s="44">
        <v>0</v>
      </c>
      <c r="P9" s="74">
        <v>0</v>
      </c>
    </row>
    <row r="10" spans="1:16" ht="15" customHeight="1" x14ac:dyDescent="0.2">
      <c r="A10" s="111"/>
      <c r="B10" s="114"/>
      <c r="C10" s="84" t="s">
        <v>48</v>
      </c>
      <c r="D10" s="44">
        <v>0</v>
      </c>
      <c r="E10" s="53">
        <v>0</v>
      </c>
      <c r="F10" s="44">
        <v>0</v>
      </c>
      <c r="G10" s="66">
        <v>0</v>
      </c>
      <c r="H10" s="43">
        <v>0</v>
      </c>
      <c r="I10" s="44">
        <v>0</v>
      </c>
      <c r="J10" s="74">
        <v>0</v>
      </c>
      <c r="K10" s="44">
        <v>0</v>
      </c>
      <c r="L10" s="44">
        <v>0</v>
      </c>
      <c r="M10" s="66">
        <v>0</v>
      </c>
      <c r="N10" s="43">
        <v>0</v>
      </c>
      <c r="O10" s="44">
        <v>0</v>
      </c>
      <c r="P10" s="74">
        <v>0</v>
      </c>
    </row>
    <row r="11" spans="1:16" ht="15" customHeight="1" x14ac:dyDescent="0.2">
      <c r="A11" s="111"/>
      <c r="B11" s="114"/>
      <c r="C11" s="84" t="s">
        <v>49</v>
      </c>
      <c r="D11" s="44">
        <v>0</v>
      </c>
      <c r="E11" s="53">
        <v>0</v>
      </c>
      <c r="F11" s="44">
        <v>0</v>
      </c>
      <c r="G11" s="66">
        <v>0</v>
      </c>
      <c r="H11" s="43">
        <v>0</v>
      </c>
      <c r="I11" s="44">
        <v>0</v>
      </c>
      <c r="J11" s="74">
        <v>0</v>
      </c>
      <c r="K11" s="44">
        <v>0</v>
      </c>
      <c r="L11" s="44">
        <v>0</v>
      </c>
      <c r="M11" s="66">
        <v>0</v>
      </c>
      <c r="N11" s="43">
        <v>0</v>
      </c>
      <c r="O11" s="44">
        <v>0</v>
      </c>
      <c r="P11" s="74">
        <v>0</v>
      </c>
    </row>
    <row r="12" spans="1:16" ht="15" customHeight="1" x14ac:dyDescent="0.2">
      <c r="A12" s="111"/>
      <c r="B12" s="114"/>
      <c r="C12" s="84" t="s">
        <v>50</v>
      </c>
      <c r="D12" s="44">
        <v>0</v>
      </c>
      <c r="E12" s="53">
        <v>0</v>
      </c>
      <c r="F12" s="44">
        <v>0</v>
      </c>
      <c r="G12" s="66">
        <v>0</v>
      </c>
      <c r="H12" s="43">
        <v>0</v>
      </c>
      <c r="I12" s="44">
        <v>0</v>
      </c>
      <c r="J12" s="74">
        <v>0</v>
      </c>
      <c r="K12" s="44">
        <v>0</v>
      </c>
      <c r="L12" s="44">
        <v>0</v>
      </c>
      <c r="M12" s="66">
        <v>0</v>
      </c>
      <c r="N12" s="43">
        <v>0</v>
      </c>
      <c r="O12" s="44">
        <v>0</v>
      </c>
      <c r="P12" s="74">
        <v>0</v>
      </c>
    </row>
    <row r="13" spans="1:16" ht="15" customHeight="1" x14ac:dyDescent="0.2">
      <c r="A13" s="111"/>
      <c r="B13" s="114"/>
      <c r="C13" s="84" t="s">
        <v>51</v>
      </c>
      <c r="D13" s="44">
        <v>0</v>
      </c>
      <c r="E13" s="53">
        <v>0</v>
      </c>
      <c r="F13" s="44">
        <v>0</v>
      </c>
      <c r="G13" s="66">
        <v>0</v>
      </c>
      <c r="H13" s="43">
        <v>0</v>
      </c>
      <c r="I13" s="44">
        <v>0</v>
      </c>
      <c r="J13" s="74">
        <v>0</v>
      </c>
      <c r="K13" s="44">
        <v>0</v>
      </c>
      <c r="L13" s="44">
        <v>0</v>
      </c>
      <c r="M13" s="66">
        <v>0</v>
      </c>
      <c r="N13" s="43">
        <v>0</v>
      </c>
      <c r="O13" s="44">
        <v>0</v>
      </c>
      <c r="P13" s="74">
        <v>0</v>
      </c>
    </row>
    <row r="14" spans="1:16" s="3" customFormat="1" ht="15" customHeight="1" x14ac:dyDescent="0.2">
      <c r="A14" s="111"/>
      <c r="B14" s="114"/>
      <c r="C14" s="84" t="s">
        <v>52</v>
      </c>
      <c r="D14" s="35">
        <v>0</v>
      </c>
      <c r="E14" s="55">
        <v>0</v>
      </c>
      <c r="F14" s="35">
        <v>0</v>
      </c>
      <c r="G14" s="68">
        <v>0</v>
      </c>
      <c r="H14" s="43">
        <v>0</v>
      </c>
      <c r="I14" s="44">
        <v>0</v>
      </c>
      <c r="J14" s="74">
        <v>0</v>
      </c>
      <c r="K14" s="35">
        <v>0</v>
      </c>
      <c r="L14" s="35">
        <v>0</v>
      </c>
      <c r="M14" s="68">
        <v>0</v>
      </c>
      <c r="N14" s="43">
        <v>0</v>
      </c>
      <c r="O14" s="44">
        <v>0</v>
      </c>
      <c r="P14" s="74">
        <v>0</v>
      </c>
    </row>
    <row r="15" spans="1:16" ht="15" customHeight="1" x14ac:dyDescent="0.2">
      <c r="A15" s="111"/>
      <c r="B15" s="114"/>
      <c r="C15" s="84" t="s">
        <v>53</v>
      </c>
      <c r="D15" s="44">
        <v>0</v>
      </c>
      <c r="E15" s="53">
        <v>0</v>
      </c>
      <c r="F15" s="44">
        <v>0</v>
      </c>
      <c r="G15" s="66">
        <v>0</v>
      </c>
      <c r="H15" s="43">
        <v>0</v>
      </c>
      <c r="I15" s="44">
        <v>0</v>
      </c>
      <c r="J15" s="74">
        <v>0</v>
      </c>
      <c r="K15" s="44">
        <v>0</v>
      </c>
      <c r="L15" s="44">
        <v>0</v>
      </c>
      <c r="M15" s="66">
        <v>0</v>
      </c>
      <c r="N15" s="43">
        <v>0</v>
      </c>
      <c r="O15" s="44">
        <v>0</v>
      </c>
      <c r="P15" s="74">
        <v>0</v>
      </c>
    </row>
    <row r="16" spans="1:16" ht="15" customHeight="1" x14ac:dyDescent="0.2">
      <c r="A16" s="111"/>
      <c r="B16" s="114"/>
      <c r="C16" s="84" t="s">
        <v>54</v>
      </c>
      <c r="D16" s="44">
        <v>0</v>
      </c>
      <c r="E16" s="53">
        <v>0</v>
      </c>
      <c r="F16" s="44">
        <v>0</v>
      </c>
      <c r="G16" s="66">
        <v>0</v>
      </c>
      <c r="H16" s="43">
        <v>0</v>
      </c>
      <c r="I16" s="44">
        <v>0</v>
      </c>
      <c r="J16" s="74">
        <v>0</v>
      </c>
      <c r="K16" s="44">
        <v>0</v>
      </c>
      <c r="L16" s="44">
        <v>0</v>
      </c>
      <c r="M16" s="66">
        <v>0</v>
      </c>
      <c r="N16" s="43">
        <v>0</v>
      </c>
      <c r="O16" s="44">
        <v>0</v>
      </c>
      <c r="P16" s="74">
        <v>0</v>
      </c>
    </row>
    <row r="17" spans="1:16" ht="15" customHeight="1" x14ac:dyDescent="0.2">
      <c r="A17" s="111"/>
      <c r="B17" s="114"/>
      <c r="C17" s="84" t="s">
        <v>55</v>
      </c>
      <c r="D17" s="44">
        <v>0</v>
      </c>
      <c r="E17" s="53">
        <v>0</v>
      </c>
      <c r="F17" s="44">
        <v>0</v>
      </c>
      <c r="G17" s="66">
        <v>0</v>
      </c>
      <c r="H17" s="43">
        <v>0</v>
      </c>
      <c r="I17" s="44">
        <v>0</v>
      </c>
      <c r="J17" s="74">
        <v>0</v>
      </c>
      <c r="K17" s="44">
        <v>0</v>
      </c>
      <c r="L17" s="44">
        <v>0</v>
      </c>
      <c r="M17" s="66">
        <v>0</v>
      </c>
      <c r="N17" s="43">
        <v>0</v>
      </c>
      <c r="O17" s="44">
        <v>0</v>
      </c>
      <c r="P17" s="74">
        <v>0</v>
      </c>
    </row>
    <row r="18" spans="1:16" s="3" customFormat="1" ht="15" customHeight="1" x14ac:dyDescent="0.2">
      <c r="A18" s="111"/>
      <c r="B18" s="114"/>
      <c r="C18" s="84" t="s">
        <v>56</v>
      </c>
      <c r="D18" s="35">
        <v>0</v>
      </c>
      <c r="E18" s="55">
        <v>0</v>
      </c>
      <c r="F18" s="35">
        <v>0</v>
      </c>
      <c r="G18" s="68">
        <v>0</v>
      </c>
      <c r="H18" s="43">
        <v>0</v>
      </c>
      <c r="I18" s="44">
        <v>0</v>
      </c>
      <c r="J18" s="74">
        <v>0</v>
      </c>
      <c r="K18" s="35">
        <v>0</v>
      </c>
      <c r="L18" s="35">
        <v>0</v>
      </c>
      <c r="M18" s="68">
        <v>0</v>
      </c>
      <c r="N18" s="43">
        <v>0</v>
      </c>
      <c r="O18" s="44">
        <v>0</v>
      </c>
      <c r="P18" s="74">
        <v>0</v>
      </c>
    </row>
    <row r="19" spans="1:16" s="3" customFormat="1" ht="15" customHeight="1" x14ac:dyDescent="0.2">
      <c r="A19" s="112"/>
      <c r="B19" s="115"/>
      <c r="C19" s="85" t="s">
        <v>9</v>
      </c>
      <c r="D19" s="46">
        <v>0</v>
      </c>
      <c r="E19" s="54">
        <v>0</v>
      </c>
      <c r="F19" s="46">
        <v>0</v>
      </c>
      <c r="G19" s="67">
        <v>0</v>
      </c>
      <c r="H19" s="87">
        <v>0</v>
      </c>
      <c r="I19" s="46">
        <v>0</v>
      </c>
      <c r="J19" s="75">
        <v>0</v>
      </c>
      <c r="K19" s="46">
        <v>0</v>
      </c>
      <c r="L19" s="46">
        <v>0</v>
      </c>
      <c r="M19" s="67">
        <v>0</v>
      </c>
      <c r="N19" s="87">
        <v>0</v>
      </c>
      <c r="O19" s="46">
        <v>0</v>
      </c>
      <c r="P19" s="75">
        <v>0</v>
      </c>
    </row>
    <row r="20" spans="1:16" ht="15" customHeight="1" x14ac:dyDescent="0.2">
      <c r="A20" s="110">
        <v>2</v>
      </c>
      <c r="B20" s="113" t="s">
        <v>57</v>
      </c>
      <c r="C20" s="84" t="s">
        <v>46</v>
      </c>
      <c r="D20" s="44">
        <v>0</v>
      </c>
      <c r="E20" s="53">
        <v>0</v>
      </c>
      <c r="F20" s="44">
        <v>0</v>
      </c>
      <c r="G20" s="66">
        <v>0</v>
      </c>
      <c r="H20" s="43">
        <v>0</v>
      </c>
      <c r="I20" s="44">
        <v>0</v>
      </c>
      <c r="J20" s="74">
        <v>0</v>
      </c>
      <c r="K20" s="44">
        <v>0</v>
      </c>
      <c r="L20" s="44">
        <v>0</v>
      </c>
      <c r="M20" s="66">
        <v>0</v>
      </c>
      <c r="N20" s="43">
        <v>0</v>
      </c>
      <c r="O20" s="44">
        <v>0</v>
      </c>
      <c r="P20" s="74">
        <v>0</v>
      </c>
    </row>
    <row r="21" spans="1:16" ht="15" customHeight="1" x14ac:dyDescent="0.2">
      <c r="A21" s="111"/>
      <c r="B21" s="114"/>
      <c r="C21" s="84" t="s">
        <v>47</v>
      </c>
      <c r="D21" s="44">
        <v>0</v>
      </c>
      <c r="E21" s="53">
        <v>0</v>
      </c>
      <c r="F21" s="44">
        <v>0</v>
      </c>
      <c r="G21" s="66">
        <v>0</v>
      </c>
      <c r="H21" s="43">
        <v>0</v>
      </c>
      <c r="I21" s="44">
        <v>0</v>
      </c>
      <c r="J21" s="74">
        <v>0</v>
      </c>
      <c r="K21" s="44">
        <v>0</v>
      </c>
      <c r="L21" s="44">
        <v>0</v>
      </c>
      <c r="M21" s="66">
        <v>0</v>
      </c>
      <c r="N21" s="43">
        <v>0</v>
      </c>
      <c r="O21" s="44">
        <v>0</v>
      </c>
      <c r="P21" s="74">
        <v>0</v>
      </c>
    </row>
    <row r="22" spans="1:16" ht="15" customHeight="1" x14ac:dyDescent="0.2">
      <c r="A22" s="111"/>
      <c r="B22" s="114"/>
      <c r="C22" s="84" t="s">
        <v>48</v>
      </c>
      <c r="D22" s="44">
        <v>0</v>
      </c>
      <c r="E22" s="53">
        <v>0</v>
      </c>
      <c r="F22" s="44">
        <v>0</v>
      </c>
      <c r="G22" s="66">
        <v>0</v>
      </c>
      <c r="H22" s="43">
        <v>0</v>
      </c>
      <c r="I22" s="44">
        <v>0</v>
      </c>
      <c r="J22" s="74">
        <v>0</v>
      </c>
      <c r="K22" s="44">
        <v>0</v>
      </c>
      <c r="L22" s="44">
        <v>0</v>
      </c>
      <c r="M22" s="66">
        <v>0</v>
      </c>
      <c r="N22" s="43">
        <v>0</v>
      </c>
      <c r="O22" s="44">
        <v>0</v>
      </c>
      <c r="P22" s="74">
        <v>0</v>
      </c>
    </row>
    <row r="23" spans="1:16" ht="15" customHeight="1" x14ac:dyDescent="0.2">
      <c r="A23" s="111"/>
      <c r="B23" s="114"/>
      <c r="C23" s="84" t="s">
        <v>49</v>
      </c>
      <c r="D23" s="44">
        <v>0</v>
      </c>
      <c r="E23" s="53">
        <v>0</v>
      </c>
      <c r="F23" s="44">
        <v>0</v>
      </c>
      <c r="G23" s="66">
        <v>0</v>
      </c>
      <c r="H23" s="43">
        <v>0</v>
      </c>
      <c r="I23" s="44">
        <v>0</v>
      </c>
      <c r="J23" s="74">
        <v>0</v>
      </c>
      <c r="K23" s="44">
        <v>0</v>
      </c>
      <c r="L23" s="44">
        <v>0</v>
      </c>
      <c r="M23" s="66">
        <v>0</v>
      </c>
      <c r="N23" s="43">
        <v>0</v>
      </c>
      <c r="O23" s="44">
        <v>0</v>
      </c>
      <c r="P23" s="74">
        <v>0</v>
      </c>
    </row>
    <row r="24" spans="1:16" ht="15" customHeight="1" x14ac:dyDescent="0.2">
      <c r="A24" s="111"/>
      <c r="B24" s="114"/>
      <c r="C24" s="84" t="s">
        <v>50</v>
      </c>
      <c r="D24" s="44">
        <v>0</v>
      </c>
      <c r="E24" s="53">
        <v>0</v>
      </c>
      <c r="F24" s="44">
        <v>0</v>
      </c>
      <c r="G24" s="66">
        <v>0</v>
      </c>
      <c r="H24" s="43">
        <v>0</v>
      </c>
      <c r="I24" s="44">
        <v>0</v>
      </c>
      <c r="J24" s="74">
        <v>0</v>
      </c>
      <c r="K24" s="44">
        <v>0</v>
      </c>
      <c r="L24" s="44">
        <v>0</v>
      </c>
      <c r="M24" s="66">
        <v>0</v>
      </c>
      <c r="N24" s="43">
        <v>0</v>
      </c>
      <c r="O24" s="44">
        <v>0</v>
      </c>
      <c r="P24" s="74">
        <v>0</v>
      </c>
    </row>
    <row r="25" spans="1:16" ht="15" customHeight="1" x14ac:dyDescent="0.2">
      <c r="A25" s="111"/>
      <c r="B25" s="114"/>
      <c r="C25" s="84" t="s">
        <v>51</v>
      </c>
      <c r="D25" s="44">
        <v>0</v>
      </c>
      <c r="E25" s="53">
        <v>0</v>
      </c>
      <c r="F25" s="44">
        <v>0</v>
      </c>
      <c r="G25" s="66">
        <v>0</v>
      </c>
      <c r="H25" s="43">
        <v>0</v>
      </c>
      <c r="I25" s="44">
        <v>0</v>
      </c>
      <c r="J25" s="74">
        <v>0</v>
      </c>
      <c r="K25" s="44">
        <v>0</v>
      </c>
      <c r="L25" s="44">
        <v>0</v>
      </c>
      <c r="M25" s="66">
        <v>0</v>
      </c>
      <c r="N25" s="43">
        <v>0</v>
      </c>
      <c r="O25" s="44">
        <v>0</v>
      </c>
      <c r="P25" s="74">
        <v>0</v>
      </c>
    </row>
    <row r="26" spans="1:16" s="3" customFormat="1" ht="15" customHeight="1" x14ac:dyDescent="0.2">
      <c r="A26" s="111"/>
      <c r="B26" s="114"/>
      <c r="C26" s="84" t="s">
        <v>52</v>
      </c>
      <c r="D26" s="35">
        <v>0</v>
      </c>
      <c r="E26" s="55">
        <v>0</v>
      </c>
      <c r="F26" s="35">
        <v>0</v>
      </c>
      <c r="G26" s="68">
        <v>0</v>
      </c>
      <c r="H26" s="43">
        <v>0</v>
      </c>
      <c r="I26" s="44">
        <v>0</v>
      </c>
      <c r="J26" s="74">
        <v>0</v>
      </c>
      <c r="K26" s="35">
        <v>0</v>
      </c>
      <c r="L26" s="35">
        <v>0</v>
      </c>
      <c r="M26" s="68">
        <v>0</v>
      </c>
      <c r="N26" s="43">
        <v>0</v>
      </c>
      <c r="O26" s="44">
        <v>0</v>
      </c>
      <c r="P26" s="74">
        <v>0</v>
      </c>
    </row>
    <row r="27" spans="1:16" ht="15" customHeight="1" x14ac:dyDescent="0.2">
      <c r="A27" s="111"/>
      <c r="B27" s="114"/>
      <c r="C27" s="84" t="s">
        <v>53</v>
      </c>
      <c r="D27" s="44">
        <v>0</v>
      </c>
      <c r="E27" s="53">
        <v>0</v>
      </c>
      <c r="F27" s="44">
        <v>0</v>
      </c>
      <c r="G27" s="66">
        <v>0</v>
      </c>
      <c r="H27" s="43">
        <v>0</v>
      </c>
      <c r="I27" s="44">
        <v>0</v>
      </c>
      <c r="J27" s="74">
        <v>0</v>
      </c>
      <c r="K27" s="44">
        <v>0</v>
      </c>
      <c r="L27" s="44">
        <v>0</v>
      </c>
      <c r="M27" s="66">
        <v>0</v>
      </c>
      <c r="N27" s="43">
        <v>0</v>
      </c>
      <c r="O27" s="44">
        <v>0</v>
      </c>
      <c r="P27" s="74">
        <v>0</v>
      </c>
    </row>
    <row r="28" spans="1:16" ht="15" customHeight="1" x14ac:dyDescent="0.2">
      <c r="A28" s="111"/>
      <c r="B28" s="114"/>
      <c r="C28" s="84" t="s">
        <v>54</v>
      </c>
      <c r="D28" s="44">
        <v>0</v>
      </c>
      <c r="E28" s="53">
        <v>0</v>
      </c>
      <c r="F28" s="44">
        <v>0</v>
      </c>
      <c r="G28" s="66">
        <v>0</v>
      </c>
      <c r="H28" s="43">
        <v>0</v>
      </c>
      <c r="I28" s="44">
        <v>0</v>
      </c>
      <c r="J28" s="74">
        <v>0</v>
      </c>
      <c r="K28" s="44">
        <v>0</v>
      </c>
      <c r="L28" s="44">
        <v>0</v>
      </c>
      <c r="M28" s="66">
        <v>0</v>
      </c>
      <c r="N28" s="43">
        <v>0</v>
      </c>
      <c r="O28" s="44">
        <v>0</v>
      </c>
      <c r="P28" s="74">
        <v>0</v>
      </c>
    </row>
    <row r="29" spans="1:16" ht="15" customHeight="1" x14ac:dyDescent="0.2">
      <c r="A29" s="111"/>
      <c r="B29" s="114"/>
      <c r="C29" s="84" t="s">
        <v>55</v>
      </c>
      <c r="D29" s="44">
        <v>0</v>
      </c>
      <c r="E29" s="53">
        <v>0</v>
      </c>
      <c r="F29" s="44">
        <v>0</v>
      </c>
      <c r="G29" s="66">
        <v>0</v>
      </c>
      <c r="H29" s="43">
        <v>0</v>
      </c>
      <c r="I29" s="44">
        <v>0</v>
      </c>
      <c r="J29" s="74">
        <v>0</v>
      </c>
      <c r="K29" s="44">
        <v>0</v>
      </c>
      <c r="L29" s="44">
        <v>0</v>
      </c>
      <c r="M29" s="66">
        <v>0</v>
      </c>
      <c r="N29" s="43">
        <v>0</v>
      </c>
      <c r="O29" s="44">
        <v>0</v>
      </c>
      <c r="P29" s="74">
        <v>0</v>
      </c>
    </row>
    <row r="30" spans="1:16" s="3" customFormat="1" ht="15" customHeight="1" x14ac:dyDescent="0.2">
      <c r="A30" s="111"/>
      <c r="B30" s="114"/>
      <c r="C30" s="84" t="s">
        <v>56</v>
      </c>
      <c r="D30" s="35">
        <v>0</v>
      </c>
      <c r="E30" s="55">
        <v>0</v>
      </c>
      <c r="F30" s="35">
        <v>0</v>
      </c>
      <c r="G30" s="68">
        <v>0</v>
      </c>
      <c r="H30" s="43">
        <v>0</v>
      </c>
      <c r="I30" s="44">
        <v>0</v>
      </c>
      <c r="J30" s="74">
        <v>0</v>
      </c>
      <c r="K30" s="35">
        <v>0</v>
      </c>
      <c r="L30" s="35">
        <v>0</v>
      </c>
      <c r="M30" s="68">
        <v>0</v>
      </c>
      <c r="N30" s="43">
        <v>0</v>
      </c>
      <c r="O30" s="44">
        <v>0</v>
      </c>
      <c r="P30" s="74">
        <v>0</v>
      </c>
    </row>
    <row r="31" spans="1:16" s="3" customFormat="1" ht="15" customHeight="1" x14ac:dyDescent="0.2">
      <c r="A31" s="112"/>
      <c r="B31" s="115"/>
      <c r="C31" s="85" t="s">
        <v>9</v>
      </c>
      <c r="D31" s="46">
        <v>0</v>
      </c>
      <c r="E31" s="54">
        <v>0</v>
      </c>
      <c r="F31" s="46">
        <v>0</v>
      </c>
      <c r="G31" s="67">
        <v>0</v>
      </c>
      <c r="H31" s="87">
        <v>0</v>
      </c>
      <c r="I31" s="46">
        <v>0</v>
      </c>
      <c r="J31" s="75">
        <v>0</v>
      </c>
      <c r="K31" s="46">
        <v>0</v>
      </c>
      <c r="L31" s="46">
        <v>0</v>
      </c>
      <c r="M31" s="67">
        <v>0</v>
      </c>
      <c r="N31" s="87">
        <v>0</v>
      </c>
      <c r="O31" s="46">
        <v>0</v>
      </c>
      <c r="P31" s="75">
        <v>0</v>
      </c>
    </row>
    <row r="32" spans="1:16" ht="15" customHeight="1" x14ac:dyDescent="0.2">
      <c r="A32" s="110">
        <v>3</v>
      </c>
      <c r="B32" s="113" t="s">
        <v>58</v>
      </c>
      <c r="C32" s="84" t="s">
        <v>46</v>
      </c>
      <c r="D32" s="44">
        <v>0</v>
      </c>
      <c r="E32" s="44">
        <v>0</v>
      </c>
      <c r="F32" s="44">
        <v>0</v>
      </c>
      <c r="G32" s="66">
        <v>0</v>
      </c>
      <c r="H32" s="43">
        <v>0</v>
      </c>
      <c r="I32" s="44">
        <v>0</v>
      </c>
      <c r="J32" s="74">
        <v>0</v>
      </c>
      <c r="K32" s="44">
        <v>0</v>
      </c>
      <c r="L32" s="44">
        <v>0</v>
      </c>
      <c r="M32" s="66">
        <v>0</v>
      </c>
      <c r="N32" s="43">
        <v>0</v>
      </c>
      <c r="O32" s="44">
        <v>0</v>
      </c>
      <c r="P32" s="74">
        <v>0</v>
      </c>
    </row>
    <row r="33" spans="1:16" ht="15" customHeight="1" x14ac:dyDescent="0.2">
      <c r="A33" s="111"/>
      <c r="B33" s="114"/>
      <c r="C33" s="84" t="s">
        <v>47</v>
      </c>
      <c r="D33" s="44">
        <v>0</v>
      </c>
      <c r="E33" s="44">
        <v>0</v>
      </c>
      <c r="F33" s="44">
        <v>0</v>
      </c>
      <c r="G33" s="66">
        <v>0</v>
      </c>
      <c r="H33" s="43">
        <v>0</v>
      </c>
      <c r="I33" s="44">
        <v>0</v>
      </c>
      <c r="J33" s="74">
        <v>0</v>
      </c>
      <c r="K33" s="44">
        <v>0</v>
      </c>
      <c r="L33" s="44">
        <v>0</v>
      </c>
      <c r="M33" s="66">
        <v>0</v>
      </c>
      <c r="N33" s="43">
        <v>0</v>
      </c>
      <c r="O33" s="44">
        <v>0</v>
      </c>
      <c r="P33" s="74">
        <v>0</v>
      </c>
    </row>
    <row r="34" spans="1:16" ht="15" customHeight="1" x14ac:dyDescent="0.2">
      <c r="A34" s="111"/>
      <c r="B34" s="114"/>
      <c r="C34" s="84" t="s">
        <v>48</v>
      </c>
      <c r="D34" s="44">
        <v>0</v>
      </c>
      <c r="E34" s="44">
        <v>0</v>
      </c>
      <c r="F34" s="44">
        <v>0</v>
      </c>
      <c r="G34" s="66">
        <v>0</v>
      </c>
      <c r="H34" s="43">
        <v>0</v>
      </c>
      <c r="I34" s="44">
        <v>0</v>
      </c>
      <c r="J34" s="74">
        <v>0</v>
      </c>
      <c r="K34" s="44">
        <v>0</v>
      </c>
      <c r="L34" s="44">
        <v>0</v>
      </c>
      <c r="M34" s="66">
        <v>0</v>
      </c>
      <c r="N34" s="43">
        <v>0</v>
      </c>
      <c r="O34" s="44">
        <v>0</v>
      </c>
      <c r="P34" s="74">
        <v>0</v>
      </c>
    </row>
    <row r="35" spans="1:16" ht="15" customHeight="1" x14ac:dyDescent="0.2">
      <c r="A35" s="111"/>
      <c r="B35" s="114"/>
      <c r="C35" s="84" t="s">
        <v>49</v>
      </c>
      <c r="D35" s="44">
        <v>0</v>
      </c>
      <c r="E35" s="44">
        <v>0</v>
      </c>
      <c r="F35" s="44">
        <v>0</v>
      </c>
      <c r="G35" s="66">
        <v>0</v>
      </c>
      <c r="H35" s="43">
        <v>0</v>
      </c>
      <c r="I35" s="44">
        <v>0</v>
      </c>
      <c r="J35" s="74">
        <v>0</v>
      </c>
      <c r="K35" s="44">
        <v>0</v>
      </c>
      <c r="L35" s="44">
        <v>0</v>
      </c>
      <c r="M35" s="66">
        <v>0</v>
      </c>
      <c r="N35" s="43">
        <v>0</v>
      </c>
      <c r="O35" s="44">
        <v>0</v>
      </c>
      <c r="P35" s="74">
        <v>0</v>
      </c>
    </row>
    <row r="36" spans="1:16" ht="15" customHeight="1" x14ac:dyDescent="0.2">
      <c r="A36" s="111"/>
      <c r="B36" s="114"/>
      <c r="C36" s="84" t="s">
        <v>50</v>
      </c>
      <c r="D36" s="44">
        <v>0</v>
      </c>
      <c r="E36" s="44">
        <v>0</v>
      </c>
      <c r="F36" s="44">
        <v>0</v>
      </c>
      <c r="G36" s="66">
        <v>0</v>
      </c>
      <c r="H36" s="43">
        <v>0</v>
      </c>
      <c r="I36" s="44">
        <v>0</v>
      </c>
      <c r="J36" s="74">
        <v>0</v>
      </c>
      <c r="K36" s="44">
        <v>0</v>
      </c>
      <c r="L36" s="44">
        <v>0</v>
      </c>
      <c r="M36" s="66">
        <v>0</v>
      </c>
      <c r="N36" s="43">
        <v>0</v>
      </c>
      <c r="O36" s="44">
        <v>0</v>
      </c>
      <c r="P36" s="74">
        <v>0</v>
      </c>
    </row>
    <row r="37" spans="1:16" ht="15" customHeight="1" x14ac:dyDescent="0.2">
      <c r="A37" s="111"/>
      <c r="B37" s="114"/>
      <c r="C37" s="84" t="s">
        <v>51</v>
      </c>
      <c r="D37" s="44">
        <v>0</v>
      </c>
      <c r="E37" s="44">
        <v>0</v>
      </c>
      <c r="F37" s="44">
        <v>0</v>
      </c>
      <c r="G37" s="66">
        <v>0</v>
      </c>
      <c r="H37" s="43">
        <v>0</v>
      </c>
      <c r="I37" s="44">
        <v>0</v>
      </c>
      <c r="J37" s="74">
        <v>0</v>
      </c>
      <c r="K37" s="44">
        <v>0</v>
      </c>
      <c r="L37" s="44">
        <v>0</v>
      </c>
      <c r="M37" s="66">
        <v>0</v>
      </c>
      <c r="N37" s="43">
        <v>0</v>
      </c>
      <c r="O37" s="44">
        <v>0</v>
      </c>
      <c r="P37" s="74">
        <v>0</v>
      </c>
    </row>
    <row r="38" spans="1:16" s="3" customFormat="1" ht="15" customHeight="1" x14ac:dyDescent="0.2">
      <c r="A38" s="111"/>
      <c r="B38" s="114"/>
      <c r="C38" s="84" t="s">
        <v>52</v>
      </c>
      <c r="D38" s="35">
        <v>0</v>
      </c>
      <c r="E38" s="35">
        <v>0</v>
      </c>
      <c r="F38" s="35">
        <v>0</v>
      </c>
      <c r="G38" s="68">
        <v>0</v>
      </c>
      <c r="H38" s="43">
        <v>0</v>
      </c>
      <c r="I38" s="44">
        <v>0</v>
      </c>
      <c r="J38" s="74">
        <v>0</v>
      </c>
      <c r="K38" s="35">
        <v>0</v>
      </c>
      <c r="L38" s="35">
        <v>0</v>
      </c>
      <c r="M38" s="68">
        <v>0</v>
      </c>
      <c r="N38" s="43">
        <v>0</v>
      </c>
      <c r="O38" s="44">
        <v>0</v>
      </c>
      <c r="P38" s="74">
        <v>0</v>
      </c>
    </row>
    <row r="39" spans="1:16" ht="15" customHeight="1" x14ac:dyDescent="0.2">
      <c r="A39" s="111"/>
      <c r="B39" s="114"/>
      <c r="C39" s="84" t="s">
        <v>53</v>
      </c>
      <c r="D39" s="44">
        <v>0</v>
      </c>
      <c r="E39" s="44">
        <v>0</v>
      </c>
      <c r="F39" s="44">
        <v>0</v>
      </c>
      <c r="G39" s="66">
        <v>0</v>
      </c>
      <c r="H39" s="43">
        <v>0</v>
      </c>
      <c r="I39" s="44">
        <v>0</v>
      </c>
      <c r="J39" s="74">
        <v>0</v>
      </c>
      <c r="K39" s="44">
        <v>0</v>
      </c>
      <c r="L39" s="44">
        <v>0</v>
      </c>
      <c r="M39" s="66">
        <v>0</v>
      </c>
      <c r="N39" s="43">
        <v>0</v>
      </c>
      <c r="O39" s="44">
        <v>0</v>
      </c>
      <c r="P39" s="74">
        <v>0</v>
      </c>
    </row>
    <row r="40" spans="1:16" ht="15" customHeight="1" x14ac:dyDescent="0.2">
      <c r="A40" s="111"/>
      <c r="B40" s="114"/>
      <c r="C40" s="84" t="s">
        <v>54</v>
      </c>
      <c r="D40" s="44">
        <v>0</v>
      </c>
      <c r="E40" s="44">
        <v>0</v>
      </c>
      <c r="F40" s="44">
        <v>0</v>
      </c>
      <c r="G40" s="66">
        <v>0</v>
      </c>
      <c r="H40" s="43">
        <v>0</v>
      </c>
      <c r="I40" s="44">
        <v>0</v>
      </c>
      <c r="J40" s="74">
        <v>0</v>
      </c>
      <c r="K40" s="44">
        <v>0</v>
      </c>
      <c r="L40" s="44">
        <v>0</v>
      </c>
      <c r="M40" s="66">
        <v>0</v>
      </c>
      <c r="N40" s="43">
        <v>0</v>
      </c>
      <c r="O40" s="44">
        <v>0</v>
      </c>
      <c r="P40" s="74">
        <v>0</v>
      </c>
    </row>
    <row r="41" spans="1:16" ht="15" customHeight="1" x14ac:dyDescent="0.2">
      <c r="A41" s="111"/>
      <c r="B41" s="114"/>
      <c r="C41" s="84" t="s">
        <v>55</v>
      </c>
      <c r="D41" s="44">
        <v>0</v>
      </c>
      <c r="E41" s="44">
        <v>0</v>
      </c>
      <c r="F41" s="44">
        <v>0</v>
      </c>
      <c r="G41" s="66">
        <v>0</v>
      </c>
      <c r="H41" s="43">
        <v>0</v>
      </c>
      <c r="I41" s="44">
        <v>0</v>
      </c>
      <c r="J41" s="74">
        <v>0</v>
      </c>
      <c r="K41" s="44">
        <v>0</v>
      </c>
      <c r="L41" s="44">
        <v>0</v>
      </c>
      <c r="M41" s="66">
        <v>0</v>
      </c>
      <c r="N41" s="43">
        <v>0</v>
      </c>
      <c r="O41" s="44">
        <v>0</v>
      </c>
      <c r="P41" s="74">
        <v>0</v>
      </c>
    </row>
    <row r="42" spans="1:16" s="3" customFormat="1" ht="15" customHeight="1" x14ac:dyDescent="0.2">
      <c r="A42" s="111"/>
      <c r="B42" s="114"/>
      <c r="C42" s="84" t="s">
        <v>56</v>
      </c>
      <c r="D42" s="35">
        <v>0</v>
      </c>
      <c r="E42" s="35">
        <v>0</v>
      </c>
      <c r="F42" s="35">
        <v>0</v>
      </c>
      <c r="G42" s="68">
        <v>0</v>
      </c>
      <c r="H42" s="43">
        <v>0</v>
      </c>
      <c r="I42" s="44">
        <v>0</v>
      </c>
      <c r="J42" s="74">
        <v>0</v>
      </c>
      <c r="K42" s="35">
        <v>0</v>
      </c>
      <c r="L42" s="35">
        <v>0</v>
      </c>
      <c r="M42" s="68">
        <v>0</v>
      </c>
      <c r="N42" s="43">
        <v>0</v>
      </c>
      <c r="O42" s="44">
        <v>0</v>
      </c>
      <c r="P42" s="74">
        <v>0</v>
      </c>
    </row>
    <row r="43" spans="1:16" s="3" customFormat="1" ht="15" customHeight="1" x14ac:dyDescent="0.2">
      <c r="A43" s="112"/>
      <c r="B43" s="115"/>
      <c r="C43" s="85" t="s">
        <v>9</v>
      </c>
      <c r="D43" s="46">
        <v>0</v>
      </c>
      <c r="E43" s="46">
        <v>0</v>
      </c>
      <c r="F43" s="46">
        <v>0</v>
      </c>
      <c r="G43" s="67">
        <v>0</v>
      </c>
      <c r="H43" s="87">
        <v>0</v>
      </c>
      <c r="I43" s="46">
        <v>0</v>
      </c>
      <c r="J43" s="75">
        <v>0</v>
      </c>
      <c r="K43" s="46">
        <v>0</v>
      </c>
      <c r="L43" s="46">
        <v>0</v>
      </c>
      <c r="M43" s="67">
        <v>0</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0</v>
      </c>
      <c r="E45" s="53">
        <v>0</v>
      </c>
      <c r="F45" s="44">
        <v>0</v>
      </c>
      <c r="G45" s="66">
        <v>0</v>
      </c>
      <c r="H45" s="43">
        <v>0</v>
      </c>
      <c r="I45" s="44">
        <v>0</v>
      </c>
      <c r="J45" s="74">
        <v>0</v>
      </c>
      <c r="K45" s="44">
        <v>0</v>
      </c>
      <c r="L45" s="44">
        <v>0</v>
      </c>
      <c r="M45" s="66">
        <v>0</v>
      </c>
      <c r="N45" s="43">
        <v>0</v>
      </c>
      <c r="O45" s="44">
        <v>0</v>
      </c>
      <c r="P45" s="74">
        <v>0</v>
      </c>
    </row>
    <row r="46" spans="1:16" ht="15" customHeight="1" x14ac:dyDescent="0.2">
      <c r="A46" s="111"/>
      <c r="B46" s="114"/>
      <c r="C46" s="84" t="s">
        <v>48</v>
      </c>
      <c r="D46" s="44">
        <v>0</v>
      </c>
      <c r="E46" s="53">
        <v>0</v>
      </c>
      <c r="F46" s="44">
        <v>0</v>
      </c>
      <c r="G46" s="66">
        <v>0</v>
      </c>
      <c r="H46" s="43">
        <v>0</v>
      </c>
      <c r="I46" s="44">
        <v>0</v>
      </c>
      <c r="J46" s="74">
        <v>0</v>
      </c>
      <c r="K46" s="44">
        <v>0</v>
      </c>
      <c r="L46" s="44">
        <v>0</v>
      </c>
      <c r="M46" s="66">
        <v>0</v>
      </c>
      <c r="N46" s="43">
        <v>0</v>
      </c>
      <c r="O46" s="44">
        <v>0</v>
      </c>
      <c r="P46" s="74">
        <v>0</v>
      </c>
    </row>
    <row r="47" spans="1:16" ht="15" customHeight="1" x14ac:dyDescent="0.2">
      <c r="A47" s="111"/>
      <c r="B47" s="114"/>
      <c r="C47" s="84" t="s">
        <v>49</v>
      </c>
      <c r="D47" s="44">
        <v>0</v>
      </c>
      <c r="E47" s="53">
        <v>0</v>
      </c>
      <c r="F47" s="44">
        <v>0</v>
      </c>
      <c r="G47" s="66">
        <v>0</v>
      </c>
      <c r="H47" s="43">
        <v>0</v>
      </c>
      <c r="I47" s="44">
        <v>0</v>
      </c>
      <c r="J47" s="74">
        <v>0</v>
      </c>
      <c r="K47" s="44">
        <v>0</v>
      </c>
      <c r="L47" s="44">
        <v>0</v>
      </c>
      <c r="M47" s="66">
        <v>0</v>
      </c>
      <c r="N47" s="43">
        <v>0</v>
      </c>
      <c r="O47" s="44">
        <v>0</v>
      </c>
      <c r="P47" s="74">
        <v>0</v>
      </c>
    </row>
    <row r="48" spans="1:16" ht="15" customHeight="1" x14ac:dyDescent="0.2">
      <c r="A48" s="111"/>
      <c r="B48" s="114"/>
      <c r="C48" s="84" t="s">
        <v>50</v>
      </c>
      <c r="D48" s="44">
        <v>0</v>
      </c>
      <c r="E48" s="53">
        <v>0</v>
      </c>
      <c r="F48" s="44">
        <v>0</v>
      </c>
      <c r="G48" s="66">
        <v>0</v>
      </c>
      <c r="H48" s="43">
        <v>0</v>
      </c>
      <c r="I48" s="44">
        <v>0</v>
      </c>
      <c r="J48" s="74">
        <v>0</v>
      </c>
      <c r="K48" s="44">
        <v>0</v>
      </c>
      <c r="L48" s="44">
        <v>0</v>
      </c>
      <c r="M48" s="66">
        <v>0</v>
      </c>
      <c r="N48" s="43">
        <v>0</v>
      </c>
      <c r="O48" s="44">
        <v>0</v>
      </c>
      <c r="P48" s="74">
        <v>0</v>
      </c>
    </row>
    <row r="49" spans="1:16" ht="15" customHeight="1" x14ac:dyDescent="0.2">
      <c r="A49" s="111"/>
      <c r="B49" s="114"/>
      <c r="C49" s="84" t="s">
        <v>51</v>
      </c>
      <c r="D49" s="44">
        <v>0</v>
      </c>
      <c r="E49" s="53">
        <v>0</v>
      </c>
      <c r="F49" s="44">
        <v>0</v>
      </c>
      <c r="G49" s="66">
        <v>0</v>
      </c>
      <c r="H49" s="43">
        <v>0</v>
      </c>
      <c r="I49" s="44">
        <v>0</v>
      </c>
      <c r="J49" s="74">
        <v>0</v>
      </c>
      <c r="K49" s="44">
        <v>0</v>
      </c>
      <c r="L49" s="44">
        <v>0</v>
      </c>
      <c r="M49" s="66">
        <v>0</v>
      </c>
      <c r="N49" s="43">
        <v>0</v>
      </c>
      <c r="O49" s="44">
        <v>0</v>
      </c>
      <c r="P49" s="74">
        <v>0</v>
      </c>
    </row>
    <row r="50" spans="1:16" s="3" customFormat="1" ht="15" customHeight="1" x14ac:dyDescent="0.2">
      <c r="A50" s="111"/>
      <c r="B50" s="114"/>
      <c r="C50" s="84" t="s">
        <v>52</v>
      </c>
      <c r="D50" s="35">
        <v>0</v>
      </c>
      <c r="E50" s="55">
        <v>0</v>
      </c>
      <c r="F50" s="35">
        <v>0</v>
      </c>
      <c r="G50" s="68">
        <v>0</v>
      </c>
      <c r="H50" s="43">
        <v>0</v>
      </c>
      <c r="I50" s="44">
        <v>0</v>
      </c>
      <c r="J50" s="74">
        <v>0</v>
      </c>
      <c r="K50" s="35">
        <v>0</v>
      </c>
      <c r="L50" s="35">
        <v>0</v>
      </c>
      <c r="M50" s="68">
        <v>0</v>
      </c>
      <c r="N50" s="43">
        <v>0</v>
      </c>
      <c r="O50" s="44">
        <v>0</v>
      </c>
      <c r="P50" s="74">
        <v>0</v>
      </c>
    </row>
    <row r="51" spans="1:16" ht="15" customHeight="1" x14ac:dyDescent="0.2">
      <c r="A51" s="111"/>
      <c r="B51" s="114"/>
      <c r="C51" s="84" t="s">
        <v>53</v>
      </c>
      <c r="D51" s="44">
        <v>0</v>
      </c>
      <c r="E51" s="53">
        <v>0</v>
      </c>
      <c r="F51" s="44">
        <v>0</v>
      </c>
      <c r="G51" s="66">
        <v>0</v>
      </c>
      <c r="H51" s="43">
        <v>0</v>
      </c>
      <c r="I51" s="44">
        <v>0</v>
      </c>
      <c r="J51" s="74">
        <v>0</v>
      </c>
      <c r="K51" s="44">
        <v>0</v>
      </c>
      <c r="L51" s="44">
        <v>0</v>
      </c>
      <c r="M51" s="66">
        <v>0</v>
      </c>
      <c r="N51" s="43">
        <v>0</v>
      </c>
      <c r="O51" s="44">
        <v>0</v>
      </c>
      <c r="P51" s="74">
        <v>0</v>
      </c>
    </row>
    <row r="52" spans="1:16" ht="15" customHeight="1" x14ac:dyDescent="0.2">
      <c r="A52" s="111"/>
      <c r="B52" s="114"/>
      <c r="C52" s="84" t="s">
        <v>54</v>
      </c>
      <c r="D52" s="44">
        <v>0</v>
      </c>
      <c r="E52" s="53">
        <v>0</v>
      </c>
      <c r="F52" s="44">
        <v>0</v>
      </c>
      <c r="G52" s="66">
        <v>0</v>
      </c>
      <c r="H52" s="43">
        <v>0</v>
      </c>
      <c r="I52" s="44">
        <v>0</v>
      </c>
      <c r="J52" s="74">
        <v>0</v>
      </c>
      <c r="K52" s="44">
        <v>0</v>
      </c>
      <c r="L52" s="44">
        <v>0</v>
      </c>
      <c r="M52" s="66">
        <v>0</v>
      </c>
      <c r="N52" s="43">
        <v>0</v>
      </c>
      <c r="O52" s="44">
        <v>0</v>
      </c>
      <c r="P52" s="74">
        <v>0</v>
      </c>
    </row>
    <row r="53" spans="1:16" ht="15" customHeight="1" x14ac:dyDescent="0.2">
      <c r="A53" s="111"/>
      <c r="B53" s="114"/>
      <c r="C53" s="84" t="s">
        <v>55</v>
      </c>
      <c r="D53" s="44">
        <v>0</v>
      </c>
      <c r="E53" s="53">
        <v>0</v>
      </c>
      <c r="F53" s="44">
        <v>0</v>
      </c>
      <c r="G53" s="66">
        <v>0</v>
      </c>
      <c r="H53" s="43">
        <v>0</v>
      </c>
      <c r="I53" s="44">
        <v>0</v>
      </c>
      <c r="J53" s="74">
        <v>0</v>
      </c>
      <c r="K53" s="44">
        <v>0</v>
      </c>
      <c r="L53" s="44">
        <v>0</v>
      </c>
      <c r="M53" s="66">
        <v>0</v>
      </c>
      <c r="N53" s="43">
        <v>0</v>
      </c>
      <c r="O53" s="44">
        <v>0</v>
      </c>
      <c r="P53" s="74">
        <v>0</v>
      </c>
    </row>
    <row r="54" spans="1:16" s="3" customFormat="1" ht="15" customHeight="1" x14ac:dyDescent="0.2">
      <c r="A54" s="111"/>
      <c r="B54" s="114"/>
      <c r="C54" s="84" t="s">
        <v>56</v>
      </c>
      <c r="D54" s="35">
        <v>0</v>
      </c>
      <c r="E54" s="55">
        <v>0</v>
      </c>
      <c r="F54" s="35">
        <v>0</v>
      </c>
      <c r="G54" s="68">
        <v>0</v>
      </c>
      <c r="H54" s="43">
        <v>0</v>
      </c>
      <c r="I54" s="44">
        <v>0</v>
      </c>
      <c r="J54" s="74">
        <v>0</v>
      </c>
      <c r="K54" s="35">
        <v>0</v>
      </c>
      <c r="L54" s="35">
        <v>0</v>
      </c>
      <c r="M54" s="68">
        <v>0</v>
      </c>
      <c r="N54" s="43">
        <v>0</v>
      </c>
      <c r="O54" s="44">
        <v>0</v>
      </c>
      <c r="P54" s="74">
        <v>0</v>
      </c>
    </row>
    <row r="55" spans="1:16" s="3" customFormat="1" ht="15" customHeight="1" x14ac:dyDescent="0.2">
      <c r="A55" s="112"/>
      <c r="B55" s="115"/>
      <c r="C55" s="85" t="s">
        <v>9</v>
      </c>
      <c r="D55" s="46">
        <v>0</v>
      </c>
      <c r="E55" s="54">
        <v>0</v>
      </c>
      <c r="F55" s="46">
        <v>0</v>
      </c>
      <c r="G55" s="67">
        <v>0</v>
      </c>
      <c r="H55" s="87">
        <v>0</v>
      </c>
      <c r="I55" s="46">
        <v>0</v>
      </c>
      <c r="J55" s="75">
        <v>0</v>
      </c>
      <c r="K55" s="46">
        <v>0</v>
      </c>
      <c r="L55" s="46">
        <v>0</v>
      </c>
      <c r="M55" s="67">
        <v>0</v>
      </c>
      <c r="N55" s="87">
        <v>0</v>
      </c>
      <c r="O55" s="46">
        <v>0</v>
      </c>
      <c r="P55" s="75">
        <v>0</v>
      </c>
    </row>
    <row r="56" spans="1:16" ht="15" customHeight="1" x14ac:dyDescent="0.2">
      <c r="A56" s="110">
        <v>5</v>
      </c>
      <c r="B56" s="113" t="s">
        <v>60</v>
      </c>
      <c r="C56" s="84" t="s">
        <v>46</v>
      </c>
      <c r="D56" s="44">
        <v>0</v>
      </c>
      <c r="E56" s="53">
        <v>0</v>
      </c>
      <c r="F56" s="44">
        <v>0</v>
      </c>
      <c r="G56" s="66">
        <v>0</v>
      </c>
      <c r="H56" s="43">
        <v>0</v>
      </c>
      <c r="I56" s="44">
        <v>0</v>
      </c>
      <c r="J56" s="74">
        <v>0</v>
      </c>
      <c r="K56" s="44">
        <v>0</v>
      </c>
      <c r="L56" s="44">
        <v>0</v>
      </c>
      <c r="M56" s="66">
        <v>0</v>
      </c>
      <c r="N56" s="43">
        <v>0</v>
      </c>
      <c r="O56" s="44">
        <v>0</v>
      </c>
      <c r="P56" s="74">
        <v>0</v>
      </c>
    </row>
    <row r="57" spans="1:16" ht="15" customHeight="1" x14ac:dyDescent="0.2">
      <c r="A57" s="111"/>
      <c r="B57" s="114"/>
      <c r="C57" s="84" t="s">
        <v>47</v>
      </c>
      <c r="D57" s="44">
        <v>0</v>
      </c>
      <c r="E57" s="53">
        <v>0</v>
      </c>
      <c r="F57" s="44">
        <v>0</v>
      </c>
      <c r="G57" s="66">
        <v>0</v>
      </c>
      <c r="H57" s="43">
        <v>0</v>
      </c>
      <c r="I57" s="44">
        <v>0</v>
      </c>
      <c r="J57" s="74">
        <v>0</v>
      </c>
      <c r="K57" s="44">
        <v>0</v>
      </c>
      <c r="L57" s="44">
        <v>0</v>
      </c>
      <c r="M57" s="66">
        <v>0</v>
      </c>
      <c r="N57" s="43">
        <v>0</v>
      </c>
      <c r="O57" s="44">
        <v>0</v>
      </c>
      <c r="P57" s="74">
        <v>0</v>
      </c>
    </row>
    <row r="58" spans="1:16" ht="15" customHeight="1" x14ac:dyDescent="0.2">
      <c r="A58" s="111"/>
      <c r="B58" s="114"/>
      <c r="C58" s="84" t="s">
        <v>48</v>
      </c>
      <c r="D58" s="44">
        <v>0</v>
      </c>
      <c r="E58" s="53">
        <v>0</v>
      </c>
      <c r="F58" s="44">
        <v>0</v>
      </c>
      <c r="G58" s="66">
        <v>0</v>
      </c>
      <c r="H58" s="43">
        <v>0</v>
      </c>
      <c r="I58" s="44">
        <v>0</v>
      </c>
      <c r="J58" s="74">
        <v>0</v>
      </c>
      <c r="K58" s="44">
        <v>0</v>
      </c>
      <c r="L58" s="44">
        <v>0</v>
      </c>
      <c r="M58" s="66">
        <v>0</v>
      </c>
      <c r="N58" s="43">
        <v>0</v>
      </c>
      <c r="O58" s="44">
        <v>0</v>
      </c>
      <c r="P58" s="74">
        <v>0</v>
      </c>
    </row>
    <row r="59" spans="1:16" ht="15" customHeight="1" x14ac:dyDescent="0.2">
      <c r="A59" s="111"/>
      <c r="B59" s="114"/>
      <c r="C59" s="84" t="s">
        <v>49</v>
      </c>
      <c r="D59" s="44">
        <v>0</v>
      </c>
      <c r="E59" s="53">
        <v>0</v>
      </c>
      <c r="F59" s="44">
        <v>0</v>
      </c>
      <c r="G59" s="66">
        <v>0</v>
      </c>
      <c r="H59" s="43">
        <v>0</v>
      </c>
      <c r="I59" s="44">
        <v>0</v>
      </c>
      <c r="J59" s="74">
        <v>0</v>
      </c>
      <c r="K59" s="44">
        <v>0</v>
      </c>
      <c r="L59" s="44">
        <v>0</v>
      </c>
      <c r="M59" s="66">
        <v>0</v>
      </c>
      <c r="N59" s="43">
        <v>0</v>
      </c>
      <c r="O59" s="44">
        <v>0</v>
      </c>
      <c r="P59" s="74">
        <v>0</v>
      </c>
    </row>
    <row r="60" spans="1:16" ht="15" customHeight="1" x14ac:dyDescent="0.2">
      <c r="A60" s="111"/>
      <c r="B60" s="114"/>
      <c r="C60" s="84" t="s">
        <v>50</v>
      </c>
      <c r="D60" s="44">
        <v>0</v>
      </c>
      <c r="E60" s="53">
        <v>0</v>
      </c>
      <c r="F60" s="44">
        <v>0</v>
      </c>
      <c r="G60" s="66">
        <v>0</v>
      </c>
      <c r="H60" s="43">
        <v>0</v>
      </c>
      <c r="I60" s="44">
        <v>0</v>
      </c>
      <c r="J60" s="74">
        <v>0</v>
      </c>
      <c r="K60" s="44">
        <v>0</v>
      </c>
      <c r="L60" s="44">
        <v>0</v>
      </c>
      <c r="M60" s="66">
        <v>0</v>
      </c>
      <c r="N60" s="43">
        <v>0</v>
      </c>
      <c r="O60" s="44">
        <v>0</v>
      </c>
      <c r="P60" s="74">
        <v>0</v>
      </c>
    </row>
    <row r="61" spans="1:16" ht="15" customHeight="1" x14ac:dyDescent="0.2">
      <c r="A61" s="111"/>
      <c r="B61" s="114"/>
      <c r="C61" s="84" t="s">
        <v>51</v>
      </c>
      <c r="D61" s="44">
        <v>0</v>
      </c>
      <c r="E61" s="53">
        <v>0</v>
      </c>
      <c r="F61" s="44">
        <v>0</v>
      </c>
      <c r="G61" s="66">
        <v>0</v>
      </c>
      <c r="H61" s="43">
        <v>0</v>
      </c>
      <c r="I61" s="44">
        <v>0</v>
      </c>
      <c r="J61" s="74">
        <v>0</v>
      </c>
      <c r="K61" s="44">
        <v>0</v>
      </c>
      <c r="L61" s="44">
        <v>0</v>
      </c>
      <c r="M61" s="66">
        <v>0</v>
      </c>
      <c r="N61" s="43">
        <v>0</v>
      </c>
      <c r="O61" s="44">
        <v>0</v>
      </c>
      <c r="P61" s="74">
        <v>0</v>
      </c>
    </row>
    <row r="62" spans="1:16" s="3" customFormat="1" ht="15" customHeight="1" x14ac:dyDescent="0.2">
      <c r="A62" s="111"/>
      <c r="B62" s="114"/>
      <c r="C62" s="84" t="s">
        <v>52</v>
      </c>
      <c r="D62" s="35">
        <v>0</v>
      </c>
      <c r="E62" s="55">
        <v>0</v>
      </c>
      <c r="F62" s="35">
        <v>0</v>
      </c>
      <c r="G62" s="68">
        <v>0</v>
      </c>
      <c r="H62" s="43">
        <v>0</v>
      </c>
      <c r="I62" s="44">
        <v>0</v>
      </c>
      <c r="J62" s="74">
        <v>0</v>
      </c>
      <c r="K62" s="35">
        <v>0</v>
      </c>
      <c r="L62" s="35">
        <v>0</v>
      </c>
      <c r="M62" s="68">
        <v>0</v>
      </c>
      <c r="N62" s="43">
        <v>0</v>
      </c>
      <c r="O62" s="44">
        <v>0</v>
      </c>
      <c r="P62" s="74">
        <v>0</v>
      </c>
    </row>
    <row r="63" spans="1:16" ht="15" customHeight="1" x14ac:dyDescent="0.2">
      <c r="A63" s="111"/>
      <c r="B63" s="114"/>
      <c r="C63" s="84" t="s">
        <v>53</v>
      </c>
      <c r="D63" s="44">
        <v>0</v>
      </c>
      <c r="E63" s="53">
        <v>0</v>
      </c>
      <c r="F63" s="44">
        <v>0</v>
      </c>
      <c r="G63" s="66">
        <v>0</v>
      </c>
      <c r="H63" s="43">
        <v>0</v>
      </c>
      <c r="I63" s="44">
        <v>0</v>
      </c>
      <c r="J63" s="74">
        <v>0</v>
      </c>
      <c r="K63" s="44">
        <v>0</v>
      </c>
      <c r="L63" s="44">
        <v>0</v>
      </c>
      <c r="M63" s="66">
        <v>0</v>
      </c>
      <c r="N63" s="43">
        <v>0</v>
      </c>
      <c r="O63" s="44">
        <v>0</v>
      </c>
      <c r="P63" s="74">
        <v>0</v>
      </c>
    </row>
    <row r="64" spans="1:16" ht="15" customHeight="1" x14ac:dyDescent="0.2">
      <c r="A64" s="111"/>
      <c r="B64" s="114"/>
      <c r="C64" s="84" t="s">
        <v>54</v>
      </c>
      <c r="D64" s="44">
        <v>0</v>
      </c>
      <c r="E64" s="53">
        <v>0</v>
      </c>
      <c r="F64" s="44">
        <v>0</v>
      </c>
      <c r="G64" s="66">
        <v>0</v>
      </c>
      <c r="H64" s="43">
        <v>0</v>
      </c>
      <c r="I64" s="44">
        <v>0</v>
      </c>
      <c r="J64" s="74">
        <v>0</v>
      </c>
      <c r="K64" s="44">
        <v>0</v>
      </c>
      <c r="L64" s="44">
        <v>0</v>
      </c>
      <c r="M64" s="66">
        <v>0</v>
      </c>
      <c r="N64" s="43">
        <v>0</v>
      </c>
      <c r="O64" s="44">
        <v>0</v>
      </c>
      <c r="P64" s="74">
        <v>0</v>
      </c>
    </row>
    <row r="65" spans="1:16" ht="15" customHeight="1" x14ac:dyDescent="0.2">
      <c r="A65" s="111"/>
      <c r="B65" s="114"/>
      <c r="C65" s="84" t="s">
        <v>55</v>
      </c>
      <c r="D65" s="44">
        <v>0</v>
      </c>
      <c r="E65" s="53">
        <v>0</v>
      </c>
      <c r="F65" s="44">
        <v>0</v>
      </c>
      <c r="G65" s="66">
        <v>0</v>
      </c>
      <c r="H65" s="43">
        <v>0</v>
      </c>
      <c r="I65" s="44">
        <v>0</v>
      </c>
      <c r="J65" s="74">
        <v>0</v>
      </c>
      <c r="K65" s="44">
        <v>0</v>
      </c>
      <c r="L65" s="44">
        <v>0</v>
      </c>
      <c r="M65" s="66">
        <v>0</v>
      </c>
      <c r="N65" s="43">
        <v>0</v>
      </c>
      <c r="O65" s="44">
        <v>0</v>
      </c>
      <c r="P65" s="74">
        <v>0</v>
      </c>
    </row>
    <row r="66" spans="1:16" s="3" customFormat="1" ht="15" customHeight="1" x14ac:dyDescent="0.2">
      <c r="A66" s="111"/>
      <c r="B66" s="114"/>
      <c r="C66" s="84" t="s">
        <v>56</v>
      </c>
      <c r="D66" s="35">
        <v>0</v>
      </c>
      <c r="E66" s="55">
        <v>0</v>
      </c>
      <c r="F66" s="35">
        <v>0</v>
      </c>
      <c r="G66" s="68">
        <v>0</v>
      </c>
      <c r="H66" s="43">
        <v>0</v>
      </c>
      <c r="I66" s="44">
        <v>0</v>
      </c>
      <c r="J66" s="74">
        <v>0</v>
      </c>
      <c r="K66" s="35">
        <v>0</v>
      </c>
      <c r="L66" s="35">
        <v>0</v>
      </c>
      <c r="M66" s="68">
        <v>0</v>
      </c>
      <c r="N66" s="43">
        <v>0</v>
      </c>
      <c r="O66" s="44">
        <v>0</v>
      </c>
      <c r="P66" s="74">
        <v>0</v>
      </c>
    </row>
    <row r="67" spans="1:16" s="3" customFormat="1" ht="15" customHeight="1" x14ac:dyDescent="0.2">
      <c r="A67" s="112"/>
      <c r="B67" s="115"/>
      <c r="C67" s="85" t="s">
        <v>9</v>
      </c>
      <c r="D67" s="46">
        <v>0</v>
      </c>
      <c r="E67" s="54">
        <v>0</v>
      </c>
      <c r="F67" s="46">
        <v>0</v>
      </c>
      <c r="G67" s="67">
        <v>0</v>
      </c>
      <c r="H67" s="87">
        <v>0</v>
      </c>
      <c r="I67" s="46">
        <v>0</v>
      </c>
      <c r="J67" s="75">
        <v>0</v>
      </c>
      <c r="K67" s="46">
        <v>0</v>
      </c>
      <c r="L67" s="46">
        <v>0</v>
      </c>
      <c r="M67" s="67">
        <v>0</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70" priority="30" operator="notEqual">
      <formula>H8+K8+N8</formula>
    </cfRule>
  </conditionalFormatting>
  <conditionalFormatting sqref="D20:D30">
    <cfRule type="cellIs" dxfId="69" priority="29" operator="notEqual">
      <formula>H20+K20+N20</formula>
    </cfRule>
  </conditionalFormatting>
  <conditionalFormatting sqref="D32:D42">
    <cfRule type="cellIs" dxfId="68" priority="28" operator="notEqual">
      <formula>H32+K32+N32</formula>
    </cfRule>
  </conditionalFormatting>
  <conditionalFormatting sqref="D44:D54">
    <cfRule type="cellIs" dxfId="67" priority="27" operator="notEqual">
      <formula>H44+K44+N44</formula>
    </cfRule>
  </conditionalFormatting>
  <conditionalFormatting sqref="D56:D66">
    <cfRule type="cellIs" dxfId="66" priority="26" operator="notEqual">
      <formula>H56+K56+N56</formula>
    </cfRule>
  </conditionalFormatting>
  <conditionalFormatting sqref="D19">
    <cfRule type="cellIs" dxfId="65" priority="25" operator="notEqual">
      <formula>SUM(D8:D18)</formula>
    </cfRule>
  </conditionalFormatting>
  <conditionalFormatting sqref="D31">
    <cfRule type="cellIs" dxfId="64" priority="24" operator="notEqual">
      <formula>H31+K31+N31</formula>
    </cfRule>
  </conditionalFormatting>
  <conditionalFormatting sqref="D31">
    <cfRule type="cellIs" dxfId="63" priority="23" operator="notEqual">
      <formula>SUM(D20:D30)</formula>
    </cfRule>
  </conditionalFormatting>
  <conditionalFormatting sqref="D43">
    <cfRule type="cellIs" dxfId="62" priority="22" operator="notEqual">
      <formula>H43+K43+N43</formula>
    </cfRule>
  </conditionalFormatting>
  <conditionalFormatting sqref="D43">
    <cfRule type="cellIs" dxfId="61" priority="21" operator="notEqual">
      <formula>SUM(D32:D42)</formula>
    </cfRule>
  </conditionalFormatting>
  <conditionalFormatting sqref="D55">
    <cfRule type="cellIs" dxfId="60" priority="20" operator="notEqual">
      <formula>H55+K55+N55</formula>
    </cfRule>
  </conditionalFormatting>
  <conditionalFormatting sqref="D55">
    <cfRule type="cellIs" dxfId="59" priority="19" operator="notEqual">
      <formula>SUM(D44:D54)</formula>
    </cfRule>
  </conditionalFormatting>
  <conditionalFormatting sqref="D67">
    <cfRule type="cellIs" dxfId="58" priority="18" operator="notEqual">
      <formula>H67+K67+N67</formula>
    </cfRule>
  </conditionalFormatting>
  <conditionalFormatting sqref="D67">
    <cfRule type="cellIs" dxfId="57" priority="17" operator="notEqual">
      <formula>SUM(D56:D66)</formula>
    </cfRule>
  </conditionalFormatting>
  <conditionalFormatting sqref="H19">
    <cfRule type="cellIs" dxfId="56" priority="16" operator="notEqual">
      <formula>SUM(H8:H18)</formula>
    </cfRule>
  </conditionalFormatting>
  <conditionalFormatting sqref="K19">
    <cfRule type="cellIs" dxfId="55" priority="15" operator="notEqual">
      <formula>SUM(K8:K18)</formula>
    </cfRule>
  </conditionalFormatting>
  <conditionalFormatting sqref="N19">
    <cfRule type="cellIs" dxfId="54" priority="14" operator="notEqual">
      <formula>SUM(N8:N18)</formula>
    </cfRule>
  </conditionalFormatting>
  <conditionalFormatting sqref="H31">
    <cfRule type="cellIs" dxfId="53" priority="13" operator="notEqual">
      <formula>SUM(H20:H30)</formula>
    </cfRule>
  </conditionalFormatting>
  <conditionalFormatting sqref="K31">
    <cfRule type="cellIs" dxfId="52" priority="12" operator="notEqual">
      <formula>SUM(K20:K30)</formula>
    </cfRule>
  </conditionalFormatting>
  <conditionalFormatting sqref="N31">
    <cfRule type="cellIs" dxfId="51" priority="11" operator="notEqual">
      <formula>SUM(N20:N30)</formula>
    </cfRule>
  </conditionalFormatting>
  <conditionalFormatting sqref="H43">
    <cfRule type="cellIs" dxfId="50" priority="10" operator="notEqual">
      <formula>SUM(H32:H42)</formula>
    </cfRule>
  </conditionalFormatting>
  <conditionalFormatting sqref="K43">
    <cfRule type="cellIs" dxfId="49" priority="9" operator="notEqual">
      <formula>SUM(K32:K42)</formula>
    </cfRule>
  </conditionalFormatting>
  <conditionalFormatting sqref="N43">
    <cfRule type="cellIs" dxfId="48" priority="8" operator="notEqual">
      <formula>SUM(N32:N42)</formula>
    </cfRule>
  </conditionalFormatting>
  <conditionalFormatting sqref="H55">
    <cfRule type="cellIs" dxfId="47" priority="7" operator="notEqual">
      <formula>SUM(H44:H54)</formula>
    </cfRule>
  </conditionalFormatting>
  <conditionalFormatting sqref="K55">
    <cfRule type="cellIs" dxfId="46" priority="6" operator="notEqual">
      <formula>SUM(K44:K54)</formula>
    </cfRule>
  </conditionalFormatting>
  <conditionalFormatting sqref="N55">
    <cfRule type="cellIs" dxfId="45" priority="5" operator="notEqual">
      <formula>SUM(N44:N54)</formula>
    </cfRule>
  </conditionalFormatting>
  <conditionalFormatting sqref="H67">
    <cfRule type="cellIs" dxfId="44" priority="4" operator="notEqual">
      <formula>SUM(H56:H66)</formula>
    </cfRule>
  </conditionalFormatting>
  <conditionalFormatting sqref="K67">
    <cfRule type="cellIs" dxfId="43" priority="3" operator="notEqual">
      <formula>SUM(K56:K66)</formula>
    </cfRule>
  </conditionalFormatting>
  <conditionalFormatting sqref="N67">
    <cfRule type="cellIs" dxfId="42" priority="2" operator="notEqual">
      <formula>SUM(N56:N66)</formula>
    </cfRule>
  </conditionalFormatting>
  <conditionalFormatting sqref="D32:D43">
    <cfRule type="cellIs" dxfId="4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4:M30"/>
  <sheetViews>
    <sheetView workbookViewId="0"/>
  </sheetViews>
  <sheetFormatPr baseColWidth="10" defaultColWidth="15.6640625" defaultRowHeight="11.25" x14ac:dyDescent="0.2"/>
  <cols>
    <col min="1" max="1" width="6.6640625" style="6" customWidth="1"/>
    <col min="2" max="2" width="35.83203125" style="8" customWidth="1"/>
    <col min="3" max="3" width="50.83203125" style="6" customWidth="1"/>
    <col min="4" max="254" width="15.6640625" style="6"/>
    <col min="255" max="255" width="6.6640625" style="6" customWidth="1"/>
    <col min="256" max="256" width="33.5" style="6" bestFit="1" customWidth="1"/>
    <col min="257" max="257" width="1.6640625" style="6" customWidth="1"/>
    <col min="258" max="258" width="60" style="6" bestFit="1" customWidth="1"/>
    <col min="259" max="510" width="15.6640625" style="6"/>
    <col min="511" max="511" width="6.6640625" style="6" customWidth="1"/>
    <col min="512" max="512" width="33.5" style="6" bestFit="1" customWidth="1"/>
    <col min="513" max="513" width="1.6640625" style="6" customWidth="1"/>
    <col min="514" max="514" width="60" style="6" bestFit="1" customWidth="1"/>
    <col min="515" max="766" width="15.6640625" style="6"/>
    <col min="767" max="767" width="6.6640625" style="6" customWidth="1"/>
    <col min="768" max="768" width="33.5" style="6" bestFit="1" customWidth="1"/>
    <col min="769" max="769" width="1.6640625" style="6" customWidth="1"/>
    <col min="770" max="770" width="60" style="6" bestFit="1" customWidth="1"/>
    <col min="771" max="1022" width="15.6640625" style="6"/>
    <col min="1023" max="1023" width="6.6640625" style="6" customWidth="1"/>
    <col min="1024" max="1024" width="33.5" style="6" bestFit="1" customWidth="1"/>
    <col min="1025" max="1025" width="1.6640625" style="6" customWidth="1"/>
    <col min="1026" max="1026" width="60" style="6" bestFit="1" customWidth="1"/>
    <col min="1027" max="1278" width="15.6640625" style="6"/>
    <col min="1279" max="1279" width="6.6640625" style="6" customWidth="1"/>
    <col min="1280" max="1280" width="33.5" style="6" bestFit="1" customWidth="1"/>
    <col min="1281" max="1281" width="1.6640625" style="6" customWidth="1"/>
    <col min="1282" max="1282" width="60" style="6" bestFit="1" customWidth="1"/>
    <col min="1283" max="1534" width="15.6640625" style="6"/>
    <col min="1535" max="1535" width="6.6640625" style="6" customWidth="1"/>
    <col min="1536" max="1536" width="33.5" style="6" bestFit="1" customWidth="1"/>
    <col min="1537" max="1537" width="1.6640625" style="6" customWidth="1"/>
    <col min="1538" max="1538" width="60" style="6" bestFit="1" customWidth="1"/>
    <col min="1539" max="1790" width="15.6640625" style="6"/>
    <col min="1791" max="1791" width="6.6640625" style="6" customWidth="1"/>
    <col min="1792" max="1792" width="33.5" style="6" bestFit="1" customWidth="1"/>
    <col min="1793" max="1793" width="1.6640625" style="6" customWidth="1"/>
    <col min="1794" max="1794" width="60" style="6" bestFit="1" customWidth="1"/>
    <col min="1795" max="2046" width="15.6640625" style="6"/>
    <col min="2047" max="2047" width="6.6640625" style="6" customWidth="1"/>
    <col min="2048" max="2048" width="33.5" style="6" bestFit="1" customWidth="1"/>
    <col min="2049" max="2049" width="1.6640625" style="6" customWidth="1"/>
    <col min="2050" max="2050" width="60" style="6" bestFit="1" customWidth="1"/>
    <col min="2051" max="2302" width="15.6640625" style="6"/>
    <col min="2303" max="2303" width="6.6640625" style="6" customWidth="1"/>
    <col min="2304" max="2304" width="33.5" style="6" bestFit="1" customWidth="1"/>
    <col min="2305" max="2305" width="1.6640625" style="6" customWidth="1"/>
    <col min="2306" max="2306" width="60" style="6" bestFit="1" customWidth="1"/>
    <col min="2307" max="2558" width="15.6640625" style="6"/>
    <col min="2559" max="2559" width="6.6640625" style="6" customWidth="1"/>
    <col min="2560" max="2560" width="33.5" style="6" bestFit="1" customWidth="1"/>
    <col min="2561" max="2561" width="1.6640625" style="6" customWidth="1"/>
    <col min="2562" max="2562" width="60" style="6" bestFit="1" customWidth="1"/>
    <col min="2563" max="2814" width="15.6640625" style="6"/>
    <col min="2815" max="2815" width="6.6640625" style="6" customWidth="1"/>
    <col min="2816" max="2816" width="33.5" style="6" bestFit="1" customWidth="1"/>
    <col min="2817" max="2817" width="1.6640625" style="6" customWidth="1"/>
    <col min="2818" max="2818" width="60" style="6" bestFit="1" customWidth="1"/>
    <col min="2819" max="3070" width="15.6640625" style="6"/>
    <col min="3071" max="3071" width="6.6640625" style="6" customWidth="1"/>
    <col min="3072" max="3072" width="33.5" style="6" bestFit="1" customWidth="1"/>
    <col min="3073" max="3073" width="1.6640625" style="6" customWidth="1"/>
    <col min="3074" max="3074" width="60" style="6" bestFit="1" customWidth="1"/>
    <col min="3075" max="3326" width="15.6640625" style="6"/>
    <col min="3327" max="3327" width="6.6640625" style="6" customWidth="1"/>
    <col min="3328" max="3328" width="33.5" style="6" bestFit="1" customWidth="1"/>
    <col min="3329" max="3329" width="1.6640625" style="6" customWidth="1"/>
    <col min="3330" max="3330" width="60" style="6" bestFit="1" customWidth="1"/>
    <col min="3331" max="3582" width="15.6640625" style="6"/>
    <col min="3583" max="3583" width="6.6640625" style="6" customWidth="1"/>
    <col min="3584" max="3584" width="33.5" style="6" bestFit="1" customWidth="1"/>
    <col min="3585" max="3585" width="1.6640625" style="6" customWidth="1"/>
    <col min="3586" max="3586" width="60" style="6" bestFit="1" customWidth="1"/>
    <col min="3587" max="3838" width="15.6640625" style="6"/>
    <col min="3839" max="3839" width="6.6640625" style="6" customWidth="1"/>
    <col min="3840" max="3840" width="33.5" style="6" bestFit="1" customWidth="1"/>
    <col min="3841" max="3841" width="1.6640625" style="6" customWidth="1"/>
    <col min="3842" max="3842" width="60" style="6" bestFit="1" customWidth="1"/>
    <col min="3843" max="4094" width="15.6640625" style="6"/>
    <col min="4095" max="4095" width="6.6640625" style="6" customWidth="1"/>
    <col min="4096" max="4096" width="33.5" style="6" bestFit="1" customWidth="1"/>
    <col min="4097" max="4097" width="1.6640625" style="6" customWidth="1"/>
    <col min="4098" max="4098" width="60" style="6" bestFit="1" customWidth="1"/>
    <col min="4099" max="4350" width="15.6640625" style="6"/>
    <col min="4351" max="4351" width="6.6640625" style="6" customWidth="1"/>
    <col min="4352" max="4352" width="33.5" style="6" bestFit="1" customWidth="1"/>
    <col min="4353" max="4353" width="1.6640625" style="6" customWidth="1"/>
    <col min="4354" max="4354" width="60" style="6" bestFit="1" customWidth="1"/>
    <col min="4355" max="4606" width="15.6640625" style="6"/>
    <col min="4607" max="4607" width="6.6640625" style="6" customWidth="1"/>
    <col min="4608" max="4608" width="33.5" style="6" bestFit="1" customWidth="1"/>
    <col min="4609" max="4609" width="1.6640625" style="6" customWidth="1"/>
    <col min="4610" max="4610" width="60" style="6" bestFit="1" customWidth="1"/>
    <col min="4611" max="4862" width="15.6640625" style="6"/>
    <col min="4863" max="4863" width="6.6640625" style="6" customWidth="1"/>
    <col min="4864" max="4864" width="33.5" style="6" bestFit="1" customWidth="1"/>
    <col min="4865" max="4865" width="1.6640625" style="6" customWidth="1"/>
    <col min="4866" max="4866" width="60" style="6" bestFit="1" customWidth="1"/>
    <col min="4867" max="5118" width="15.6640625" style="6"/>
    <col min="5119" max="5119" width="6.6640625" style="6" customWidth="1"/>
    <col min="5120" max="5120" width="33.5" style="6" bestFit="1" customWidth="1"/>
    <col min="5121" max="5121" width="1.6640625" style="6" customWidth="1"/>
    <col min="5122" max="5122" width="60" style="6" bestFit="1" customWidth="1"/>
    <col min="5123" max="5374" width="15.6640625" style="6"/>
    <col min="5375" max="5375" width="6.6640625" style="6" customWidth="1"/>
    <col min="5376" max="5376" width="33.5" style="6" bestFit="1" customWidth="1"/>
    <col min="5377" max="5377" width="1.6640625" style="6" customWidth="1"/>
    <col min="5378" max="5378" width="60" style="6" bestFit="1" customWidth="1"/>
    <col min="5379" max="5630" width="15.6640625" style="6"/>
    <col min="5631" max="5631" width="6.6640625" style="6" customWidth="1"/>
    <col min="5632" max="5632" width="33.5" style="6" bestFit="1" customWidth="1"/>
    <col min="5633" max="5633" width="1.6640625" style="6" customWidth="1"/>
    <col min="5634" max="5634" width="60" style="6" bestFit="1" customWidth="1"/>
    <col min="5635" max="5886" width="15.6640625" style="6"/>
    <col min="5887" max="5887" width="6.6640625" style="6" customWidth="1"/>
    <col min="5888" max="5888" width="33.5" style="6" bestFit="1" customWidth="1"/>
    <col min="5889" max="5889" width="1.6640625" style="6" customWidth="1"/>
    <col min="5890" max="5890" width="60" style="6" bestFit="1" customWidth="1"/>
    <col min="5891" max="6142" width="15.6640625" style="6"/>
    <col min="6143" max="6143" width="6.6640625" style="6" customWidth="1"/>
    <col min="6144" max="6144" width="33.5" style="6" bestFit="1" customWidth="1"/>
    <col min="6145" max="6145" width="1.6640625" style="6" customWidth="1"/>
    <col min="6146" max="6146" width="60" style="6" bestFit="1" customWidth="1"/>
    <col min="6147" max="6398" width="15.6640625" style="6"/>
    <col min="6399" max="6399" width="6.6640625" style="6" customWidth="1"/>
    <col min="6400" max="6400" width="33.5" style="6" bestFit="1" customWidth="1"/>
    <col min="6401" max="6401" width="1.6640625" style="6" customWidth="1"/>
    <col min="6402" max="6402" width="60" style="6" bestFit="1" customWidth="1"/>
    <col min="6403" max="6654" width="15.6640625" style="6"/>
    <col min="6655" max="6655" width="6.6640625" style="6" customWidth="1"/>
    <col min="6656" max="6656" width="33.5" style="6" bestFit="1" customWidth="1"/>
    <col min="6657" max="6657" width="1.6640625" style="6" customWidth="1"/>
    <col min="6658" max="6658" width="60" style="6" bestFit="1" customWidth="1"/>
    <col min="6659" max="6910" width="15.6640625" style="6"/>
    <col min="6911" max="6911" width="6.6640625" style="6" customWidth="1"/>
    <col min="6912" max="6912" width="33.5" style="6" bestFit="1" customWidth="1"/>
    <col min="6913" max="6913" width="1.6640625" style="6" customWidth="1"/>
    <col min="6914" max="6914" width="60" style="6" bestFit="1" customWidth="1"/>
    <col min="6915" max="7166" width="15.6640625" style="6"/>
    <col min="7167" max="7167" width="6.6640625" style="6" customWidth="1"/>
    <col min="7168" max="7168" width="33.5" style="6" bestFit="1" customWidth="1"/>
    <col min="7169" max="7169" width="1.6640625" style="6" customWidth="1"/>
    <col min="7170" max="7170" width="60" style="6" bestFit="1" customWidth="1"/>
    <col min="7171" max="7422" width="15.6640625" style="6"/>
    <col min="7423" max="7423" width="6.6640625" style="6" customWidth="1"/>
    <col min="7424" max="7424" width="33.5" style="6" bestFit="1" customWidth="1"/>
    <col min="7425" max="7425" width="1.6640625" style="6" customWidth="1"/>
    <col min="7426" max="7426" width="60" style="6" bestFit="1" customWidth="1"/>
    <col min="7427" max="7678" width="15.6640625" style="6"/>
    <col min="7679" max="7679" width="6.6640625" style="6" customWidth="1"/>
    <col min="7680" max="7680" width="33.5" style="6" bestFit="1" customWidth="1"/>
    <col min="7681" max="7681" width="1.6640625" style="6" customWidth="1"/>
    <col min="7682" max="7682" width="60" style="6" bestFit="1" customWidth="1"/>
    <col min="7683" max="7934" width="15.6640625" style="6"/>
    <col min="7935" max="7935" width="6.6640625" style="6" customWidth="1"/>
    <col min="7936" max="7936" width="33.5" style="6" bestFit="1" customWidth="1"/>
    <col min="7937" max="7937" width="1.6640625" style="6" customWidth="1"/>
    <col min="7938" max="7938" width="60" style="6" bestFit="1" customWidth="1"/>
    <col min="7939" max="8190" width="15.6640625" style="6"/>
    <col min="8191" max="8191" width="6.6640625" style="6" customWidth="1"/>
    <col min="8192" max="8192" width="33.5" style="6" bestFit="1" customWidth="1"/>
    <col min="8193" max="8193" width="1.6640625" style="6" customWidth="1"/>
    <col min="8194" max="8194" width="60" style="6" bestFit="1" customWidth="1"/>
    <col min="8195" max="8446" width="15.6640625" style="6"/>
    <col min="8447" max="8447" width="6.6640625" style="6" customWidth="1"/>
    <col min="8448" max="8448" width="33.5" style="6" bestFit="1" customWidth="1"/>
    <col min="8449" max="8449" width="1.6640625" style="6" customWidth="1"/>
    <col min="8450" max="8450" width="60" style="6" bestFit="1" customWidth="1"/>
    <col min="8451" max="8702" width="15.6640625" style="6"/>
    <col min="8703" max="8703" width="6.6640625" style="6" customWidth="1"/>
    <col min="8704" max="8704" width="33.5" style="6" bestFit="1" customWidth="1"/>
    <col min="8705" max="8705" width="1.6640625" style="6" customWidth="1"/>
    <col min="8706" max="8706" width="60" style="6" bestFit="1" customWidth="1"/>
    <col min="8707" max="8958" width="15.6640625" style="6"/>
    <col min="8959" max="8959" width="6.6640625" style="6" customWidth="1"/>
    <col min="8960" max="8960" width="33.5" style="6" bestFit="1" customWidth="1"/>
    <col min="8961" max="8961" width="1.6640625" style="6" customWidth="1"/>
    <col min="8962" max="8962" width="60" style="6" bestFit="1" customWidth="1"/>
    <col min="8963" max="9214" width="15.6640625" style="6"/>
    <col min="9215" max="9215" width="6.6640625" style="6" customWidth="1"/>
    <col min="9216" max="9216" width="33.5" style="6" bestFit="1" customWidth="1"/>
    <col min="9217" max="9217" width="1.6640625" style="6" customWidth="1"/>
    <col min="9218" max="9218" width="60" style="6" bestFit="1" customWidth="1"/>
    <col min="9219" max="9470" width="15.6640625" style="6"/>
    <col min="9471" max="9471" width="6.6640625" style="6" customWidth="1"/>
    <col min="9472" max="9472" width="33.5" style="6" bestFit="1" customWidth="1"/>
    <col min="9473" max="9473" width="1.6640625" style="6" customWidth="1"/>
    <col min="9474" max="9474" width="60" style="6" bestFit="1" customWidth="1"/>
    <col min="9475" max="9726" width="15.6640625" style="6"/>
    <col min="9727" max="9727" width="6.6640625" style="6" customWidth="1"/>
    <col min="9728" max="9728" width="33.5" style="6" bestFit="1" customWidth="1"/>
    <col min="9729" max="9729" width="1.6640625" style="6" customWidth="1"/>
    <col min="9730" max="9730" width="60" style="6" bestFit="1" customWidth="1"/>
    <col min="9731" max="9982" width="15.6640625" style="6"/>
    <col min="9983" max="9983" width="6.6640625" style="6" customWidth="1"/>
    <col min="9984" max="9984" width="33.5" style="6" bestFit="1" customWidth="1"/>
    <col min="9985" max="9985" width="1.6640625" style="6" customWidth="1"/>
    <col min="9986" max="9986" width="60" style="6" bestFit="1" customWidth="1"/>
    <col min="9987" max="10238" width="15.6640625" style="6"/>
    <col min="10239" max="10239" width="6.6640625" style="6" customWidth="1"/>
    <col min="10240" max="10240" width="33.5" style="6" bestFit="1" customWidth="1"/>
    <col min="10241" max="10241" width="1.6640625" style="6" customWidth="1"/>
    <col min="10242" max="10242" width="60" style="6" bestFit="1" customWidth="1"/>
    <col min="10243" max="10494" width="15.6640625" style="6"/>
    <col min="10495" max="10495" width="6.6640625" style="6" customWidth="1"/>
    <col min="10496" max="10496" width="33.5" style="6" bestFit="1" customWidth="1"/>
    <col min="10497" max="10497" width="1.6640625" style="6" customWidth="1"/>
    <col min="10498" max="10498" width="60" style="6" bestFit="1" customWidth="1"/>
    <col min="10499" max="10750" width="15.6640625" style="6"/>
    <col min="10751" max="10751" width="6.6640625" style="6" customWidth="1"/>
    <col min="10752" max="10752" width="33.5" style="6" bestFit="1" customWidth="1"/>
    <col min="10753" max="10753" width="1.6640625" style="6" customWidth="1"/>
    <col min="10754" max="10754" width="60" style="6" bestFit="1" customWidth="1"/>
    <col min="10755" max="11006" width="15.6640625" style="6"/>
    <col min="11007" max="11007" width="6.6640625" style="6" customWidth="1"/>
    <col min="11008" max="11008" width="33.5" style="6" bestFit="1" customWidth="1"/>
    <col min="11009" max="11009" width="1.6640625" style="6" customWidth="1"/>
    <col min="11010" max="11010" width="60" style="6" bestFit="1" customWidth="1"/>
    <col min="11011" max="11262" width="15.6640625" style="6"/>
    <col min="11263" max="11263" width="6.6640625" style="6" customWidth="1"/>
    <col min="11264" max="11264" width="33.5" style="6" bestFit="1" customWidth="1"/>
    <col min="11265" max="11265" width="1.6640625" style="6" customWidth="1"/>
    <col min="11266" max="11266" width="60" style="6" bestFit="1" customWidth="1"/>
    <col min="11267" max="11518" width="15.6640625" style="6"/>
    <col min="11519" max="11519" width="6.6640625" style="6" customWidth="1"/>
    <col min="11520" max="11520" width="33.5" style="6" bestFit="1" customWidth="1"/>
    <col min="11521" max="11521" width="1.6640625" style="6" customWidth="1"/>
    <col min="11522" max="11522" width="60" style="6" bestFit="1" customWidth="1"/>
    <col min="11523" max="11774" width="15.6640625" style="6"/>
    <col min="11775" max="11775" width="6.6640625" style="6" customWidth="1"/>
    <col min="11776" max="11776" width="33.5" style="6" bestFit="1" customWidth="1"/>
    <col min="11777" max="11777" width="1.6640625" style="6" customWidth="1"/>
    <col min="11778" max="11778" width="60" style="6" bestFit="1" customWidth="1"/>
    <col min="11779" max="12030" width="15.6640625" style="6"/>
    <col min="12031" max="12031" width="6.6640625" style="6" customWidth="1"/>
    <col min="12032" max="12032" width="33.5" style="6" bestFit="1" customWidth="1"/>
    <col min="12033" max="12033" width="1.6640625" style="6" customWidth="1"/>
    <col min="12034" max="12034" width="60" style="6" bestFit="1" customWidth="1"/>
    <col min="12035" max="12286" width="15.6640625" style="6"/>
    <col min="12287" max="12287" width="6.6640625" style="6" customWidth="1"/>
    <col min="12288" max="12288" width="33.5" style="6" bestFit="1" customWidth="1"/>
    <col min="12289" max="12289" width="1.6640625" style="6" customWidth="1"/>
    <col min="12290" max="12290" width="60" style="6" bestFit="1" customWidth="1"/>
    <col min="12291" max="12542" width="15.6640625" style="6"/>
    <col min="12543" max="12543" width="6.6640625" style="6" customWidth="1"/>
    <col min="12544" max="12544" width="33.5" style="6" bestFit="1" customWidth="1"/>
    <col min="12545" max="12545" width="1.6640625" style="6" customWidth="1"/>
    <col min="12546" max="12546" width="60" style="6" bestFit="1" customWidth="1"/>
    <col min="12547" max="12798" width="15.6640625" style="6"/>
    <col min="12799" max="12799" width="6.6640625" style="6" customWidth="1"/>
    <col min="12800" max="12800" width="33.5" style="6" bestFit="1" customWidth="1"/>
    <col min="12801" max="12801" width="1.6640625" style="6" customWidth="1"/>
    <col min="12802" max="12802" width="60" style="6" bestFit="1" customWidth="1"/>
    <col min="12803" max="13054" width="15.6640625" style="6"/>
    <col min="13055" max="13055" width="6.6640625" style="6" customWidth="1"/>
    <col min="13056" max="13056" width="33.5" style="6" bestFit="1" customWidth="1"/>
    <col min="13057" max="13057" width="1.6640625" style="6" customWidth="1"/>
    <col min="13058" max="13058" width="60" style="6" bestFit="1" customWidth="1"/>
    <col min="13059" max="13310" width="15.6640625" style="6"/>
    <col min="13311" max="13311" width="6.6640625" style="6" customWidth="1"/>
    <col min="13312" max="13312" width="33.5" style="6" bestFit="1" customWidth="1"/>
    <col min="13313" max="13313" width="1.6640625" style="6" customWidth="1"/>
    <col min="13314" max="13314" width="60" style="6" bestFit="1" customWidth="1"/>
    <col min="13315" max="13566" width="15.6640625" style="6"/>
    <col min="13567" max="13567" width="6.6640625" style="6" customWidth="1"/>
    <col min="13568" max="13568" width="33.5" style="6" bestFit="1" customWidth="1"/>
    <col min="13569" max="13569" width="1.6640625" style="6" customWidth="1"/>
    <col min="13570" max="13570" width="60" style="6" bestFit="1" customWidth="1"/>
    <col min="13571" max="13822" width="15.6640625" style="6"/>
    <col min="13823" max="13823" width="6.6640625" style="6" customWidth="1"/>
    <col min="13824" max="13824" width="33.5" style="6" bestFit="1" customWidth="1"/>
    <col min="13825" max="13825" width="1.6640625" style="6" customWidth="1"/>
    <col min="13826" max="13826" width="60" style="6" bestFit="1" customWidth="1"/>
    <col min="13827" max="14078" width="15.6640625" style="6"/>
    <col min="14079" max="14079" width="6.6640625" style="6" customWidth="1"/>
    <col min="14080" max="14080" width="33.5" style="6" bestFit="1" customWidth="1"/>
    <col min="14081" max="14081" width="1.6640625" style="6" customWidth="1"/>
    <col min="14082" max="14082" width="60" style="6" bestFit="1" customWidth="1"/>
    <col min="14083" max="14334" width="15.6640625" style="6"/>
    <col min="14335" max="14335" width="6.6640625" style="6" customWidth="1"/>
    <col min="14336" max="14336" width="33.5" style="6" bestFit="1" customWidth="1"/>
    <col min="14337" max="14337" width="1.6640625" style="6" customWidth="1"/>
    <col min="14338" max="14338" width="60" style="6" bestFit="1" customWidth="1"/>
    <col min="14339" max="14590" width="15.6640625" style="6"/>
    <col min="14591" max="14591" width="6.6640625" style="6" customWidth="1"/>
    <col min="14592" max="14592" width="33.5" style="6" bestFit="1" customWidth="1"/>
    <col min="14593" max="14593" width="1.6640625" style="6" customWidth="1"/>
    <col min="14594" max="14594" width="60" style="6" bestFit="1" customWidth="1"/>
    <col min="14595" max="14846" width="15.6640625" style="6"/>
    <col min="14847" max="14847" width="6.6640625" style="6" customWidth="1"/>
    <col min="14848" max="14848" width="33.5" style="6" bestFit="1" customWidth="1"/>
    <col min="14849" max="14849" width="1.6640625" style="6" customWidth="1"/>
    <col min="14850" max="14850" width="60" style="6" bestFit="1" customWidth="1"/>
    <col min="14851" max="15102" width="15.6640625" style="6"/>
    <col min="15103" max="15103" width="6.6640625" style="6" customWidth="1"/>
    <col min="15104" max="15104" width="33.5" style="6" bestFit="1" customWidth="1"/>
    <col min="15105" max="15105" width="1.6640625" style="6" customWidth="1"/>
    <col min="15106" max="15106" width="60" style="6" bestFit="1" customWidth="1"/>
    <col min="15107" max="15358" width="15.6640625" style="6"/>
    <col min="15359" max="15359" width="6.6640625" style="6" customWidth="1"/>
    <col min="15360" max="15360" width="33.5" style="6" bestFit="1" customWidth="1"/>
    <col min="15361" max="15361" width="1.6640625" style="6" customWidth="1"/>
    <col min="15362" max="15362" width="60" style="6" bestFit="1" customWidth="1"/>
    <col min="15363" max="15614" width="15.6640625" style="6"/>
    <col min="15615" max="15615" width="6.6640625" style="6" customWidth="1"/>
    <col min="15616" max="15616" width="33.5" style="6" bestFit="1" customWidth="1"/>
    <col min="15617" max="15617" width="1.6640625" style="6" customWidth="1"/>
    <col min="15618" max="15618" width="60" style="6" bestFit="1" customWidth="1"/>
    <col min="15619" max="15870" width="15.6640625" style="6"/>
    <col min="15871" max="15871" width="6.6640625" style="6" customWidth="1"/>
    <col min="15872" max="15872" width="33.5" style="6" bestFit="1" customWidth="1"/>
    <col min="15873" max="15873" width="1.6640625" style="6" customWidth="1"/>
    <col min="15874" max="15874" width="60" style="6" bestFit="1" customWidth="1"/>
    <col min="15875" max="16126" width="15.6640625" style="6"/>
    <col min="16127" max="16127" width="6.6640625" style="6" customWidth="1"/>
    <col min="16128" max="16128" width="33.5" style="6" bestFit="1" customWidth="1"/>
    <col min="16129" max="16129" width="1.6640625" style="6" customWidth="1"/>
    <col min="16130" max="16130" width="60" style="6" bestFit="1" customWidth="1"/>
    <col min="16131" max="16384" width="15.6640625" style="6"/>
  </cols>
  <sheetData>
    <row r="4" spans="2:8" s="4" customFormat="1" ht="27.6" customHeight="1" x14ac:dyDescent="0.2">
      <c r="B4" s="89"/>
      <c r="C4" s="99" t="s">
        <v>104</v>
      </c>
      <c r="D4" s="99"/>
      <c r="E4" s="99"/>
      <c r="F4" s="99"/>
      <c r="G4" s="99"/>
      <c r="H4" s="99"/>
    </row>
    <row r="5" spans="2:8" s="5" customFormat="1" ht="15" x14ac:dyDescent="0.2">
      <c r="B5" s="90"/>
      <c r="C5" s="99"/>
      <c r="D5" s="99"/>
      <c r="E5" s="99"/>
      <c r="F5" s="99"/>
      <c r="G5" s="99"/>
      <c r="H5" s="99"/>
    </row>
    <row r="6" spans="2:8" ht="15" x14ac:dyDescent="0.2">
      <c r="D6" s="15"/>
      <c r="E6" s="91"/>
      <c r="F6" s="92"/>
      <c r="G6" s="92"/>
      <c r="H6" s="92"/>
    </row>
    <row r="7" spans="2:8" x14ac:dyDescent="0.2">
      <c r="B7" s="93"/>
      <c r="C7" s="7"/>
    </row>
    <row r="8" spans="2:8" s="14" customFormat="1" ht="20.45" customHeight="1" thickBot="1" x14ac:dyDescent="0.25">
      <c r="B8" s="94" t="s">
        <v>105</v>
      </c>
      <c r="C8" s="101" t="s">
        <v>106</v>
      </c>
      <c r="D8" s="102"/>
      <c r="E8" s="102"/>
      <c r="F8" s="102"/>
      <c r="G8" s="102"/>
      <c r="H8" s="102"/>
    </row>
    <row r="9" spans="2:8" s="14" customFormat="1" ht="7.15" customHeight="1" thickTop="1" x14ac:dyDescent="0.2">
      <c r="B9" s="95"/>
      <c r="C9" s="29"/>
      <c r="D9" s="18"/>
      <c r="E9" s="18"/>
      <c r="F9" s="30"/>
      <c r="G9" s="30"/>
      <c r="H9" s="30"/>
    </row>
    <row r="10" spans="2:8" s="14" customFormat="1" ht="46.15" customHeight="1" x14ac:dyDescent="0.2">
      <c r="B10" s="96" t="s">
        <v>107</v>
      </c>
      <c r="C10" s="127" t="s">
        <v>127</v>
      </c>
      <c r="D10" s="128"/>
      <c r="E10" s="128"/>
      <c r="F10" s="128"/>
      <c r="G10" s="128"/>
      <c r="H10" s="128"/>
    </row>
    <row r="11" spans="2:8" s="14" customFormat="1" ht="46.15" customHeight="1" x14ac:dyDescent="0.2">
      <c r="B11" s="97" t="s">
        <v>108</v>
      </c>
      <c r="C11" s="125" t="s">
        <v>121</v>
      </c>
      <c r="D11" s="126"/>
      <c r="E11" s="126"/>
      <c r="F11" s="126"/>
      <c r="G11" s="126"/>
      <c r="H11" s="126"/>
    </row>
    <row r="12" spans="2:8" s="14" customFormat="1" ht="46.15" customHeight="1" x14ac:dyDescent="0.2">
      <c r="B12" s="97" t="s">
        <v>109</v>
      </c>
      <c r="C12" s="125" t="s">
        <v>110</v>
      </c>
      <c r="D12" s="126"/>
      <c r="E12" s="126"/>
      <c r="F12" s="126"/>
      <c r="G12" s="126"/>
      <c r="H12" s="126"/>
    </row>
    <row r="13" spans="2:8" s="14" customFormat="1" ht="46.15" customHeight="1" x14ac:dyDescent="0.2">
      <c r="B13" s="97" t="s">
        <v>111</v>
      </c>
      <c r="C13" s="125" t="s">
        <v>122</v>
      </c>
      <c r="D13" s="126"/>
      <c r="E13" s="126"/>
      <c r="F13" s="126"/>
      <c r="G13" s="126"/>
      <c r="H13" s="126"/>
    </row>
    <row r="14" spans="2:8" s="14" customFormat="1" ht="46.15" customHeight="1" x14ac:dyDescent="0.2">
      <c r="B14" s="97" t="s">
        <v>112</v>
      </c>
      <c r="C14" s="125" t="s">
        <v>123</v>
      </c>
      <c r="D14" s="126"/>
      <c r="E14" s="126"/>
      <c r="F14" s="126"/>
      <c r="G14" s="126"/>
      <c r="H14" s="126"/>
    </row>
    <row r="15" spans="2:8" s="14" customFormat="1" ht="46.15" customHeight="1" x14ac:dyDescent="0.2">
      <c r="B15" s="97" t="s">
        <v>113</v>
      </c>
      <c r="C15" s="125" t="s">
        <v>114</v>
      </c>
      <c r="D15" s="126"/>
      <c r="E15" s="126"/>
      <c r="F15" s="126"/>
      <c r="G15" s="126"/>
      <c r="H15" s="126"/>
    </row>
    <row r="16" spans="2:8" s="14" customFormat="1" ht="46.15" customHeight="1" x14ac:dyDescent="0.2">
      <c r="B16" s="97" t="s">
        <v>115</v>
      </c>
      <c r="C16" s="125" t="s">
        <v>128</v>
      </c>
      <c r="D16" s="126"/>
      <c r="E16" s="126"/>
      <c r="F16" s="126"/>
      <c r="G16" s="126"/>
      <c r="H16" s="126"/>
    </row>
    <row r="17" spans="2:13" s="14" customFormat="1" ht="46.15" customHeight="1" x14ac:dyDescent="0.2">
      <c r="B17" s="97" t="s">
        <v>116</v>
      </c>
      <c r="C17" s="125" t="s">
        <v>117</v>
      </c>
      <c r="D17" s="126"/>
      <c r="E17" s="126"/>
      <c r="F17" s="126"/>
      <c r="G17" s="126"/>
      <c r="H17" s="126"/>
    </row>
    <row r="18" spans="2:13" s="14" customFormat="1" ht="46.15" customHeight="1" x14ac:dyDescent="0.2">
      <c r="B18" s="97" t="s">
        <v>118</v>
      </c>
      <c r="C18" s="125" t="s">
        <v>119</v>
      </c>
      <c r="D18" s="126"/>
      <c r="E18" s="126"/>
      <c r="F18" s="126"/>
      <c r="G18" s="126"/>
      <c r="H18" s="126"/>
    </row>
    <row r="19" spans="2:13" s="14" customFormat="1" ht="46.15" customHeight="1" x14ac:dyDescent="0.2">
      <c r="B19" s="97" t="s">
        <v>120</v>
      </c>
      <c r="C19" s="125" t="s">
        <v>124</v>
      </c>
      <c r="D19" s="126"/>
      <c r="E19" s="126"/>
      <c r="F19" s="126"/>
      <c r="G19" s="126"/>
      <c r="H19" s="126"/>
    </row>
    <row r="20" spans="2:13" ht="15" customHeight="1" x14ac:dyDescent="0.2">
      <c r="C20" s="8"/>
      <c r="D20" s="8"/>
      <c r="E20" s="8"/>
      <c r="F20" s="8"/>
      <c r="G20" s="8"/>
    </row>
    <row r="27" spans="2:13" x14ac:dyDescent="0.2">
      <c r="F27" s="9"/>
      <c r="G27" s="9"/>
    </row>
    <row r="28" spans="2:13" x14ac:dyDescent="0.2">
      <c r="C28" s="10"/>
      <c r="D28" s="10"/>
      <c r="E28" s="10"/>
      <c r="F28" s="10"/>
      <c r="G28" s="9"/>
    </row>
    <row r="29" spans="2:13" x14ac:dyDescent="0.2">
      <c r="C29" s="10"/>
      <c r="D29" s="10"/>
      <c r="E29" s="10"/>
      <c r="F29" s="10"/>
      <c r="G29" s="9"/>
    </row>
    <row r="30" spans="2:13" x14ac:dyDescent="0.2">
      <c r="C30" s="11"/>
      <c r="D30" s="11"/>
      <c r="E30" s="11"/>
      <c r="F30" s="11"/>
      <c r="G30" s="11"/>
      <c r="H30" s="11"/>
      <c r="I30" s="11"/>
      <c r="J30" s="11"/>
      <c r="K30" s="11"/>
      <c r="L30" s="11"/>
      <c r="M30" s="11"/>
    </row>
  </sheetData>
  <mergeCells count="12">
    <mergeCell ref="C19:H19"/>
    <mergeCell ref="C4:H5"/>
    <mergeCell ref="C8:H8"/>
    <mergeCell ref="C10:H10"/>
    <mergeCell ref="C11:H11"/>
    <mergeCell ref="C12:H12"/>
    <mergeCell ref="C13:H13"/>
    <mergeCell ref="C14:H14"/>
    <mergeCell ref="C15:H15"/>
    <mergeCell ref="C16:H16"/>
    <mergeCell ref="C17:H17"/>
    <mergeCell ref="C18:H18"/>
  </mergeCells>
  <printOptions horizontalCentered="1"/>
  <pageMargins left="0.31496062992125984" right="0.31496062992125984" top="0.74803149606299213" bottom="0.74803149606299213" header="0.31496062992125984" footer="0.31496062992125984"/>
  <pageSetup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D19" sqref="D19"/>
    </sheetView>
  </sheetViews>
  <sheetFormatPr baseColWidth="10" defaultColWidth="10.5" defaultRowHeight="15" customHeight="1" x14ac:dyDescent="0.2"/>
  <cols>
    <col min="1" max="1" width="5" style="3" customWidth="1"/>
    <col min="2" max="2" width="14.66406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78</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f>+XV!D8+I!D8+II!D8+III!D8+IV!D8+V!D8+VI!D8+VII!D8+XVI!D8+VIII!D8+IX!D8+XIV!D8+X!D8+XI!D8+XII!D8+RM!D8+SI!D8</f>
        <v>198</v>
      </c>
      <c r="E8" s="53"/>
      <c r="F8" s="44"/>
      <c r="G8" s="66"/>
      <c r="H8" s="43">
        <f>+XV!H8+I!H8+II!H8+III!H8+IV!H8+V!H8+VI!H8+VII!H8+XVI!H8+VIII!H8+IX!H8+XIV!H8+X!H8+XI!H8+XII!H8+RM!H8+SI!H8</f>
        <v>101</v>
      </c>
      <c r="I8" s="44"/>
      <c r="J8" s="74"/>
      <c r="K8" s="44">
        <f>+XV!K8+I!K8+II!K8+III!K8+IV!K8+V!K8+VI!K8+VII!K8+XVI!K8+VIII!K8+IX!K8+XIV!K8+X!K8+XI!K8+XII!K8+RM!K8+SI!K8</f>
        <v>97</v>
      </c>
      <c r="L8" s="44"/>
      <c r="M8" s="66"/>
      <c r="N8" s="44">
        <f>+XV!N8+I!N8+II!N8+III!N8+IV!N8+V!N8+VI!N8+VII!N8+XVI!N8+VIII!N8+IX!N8+XIV!N8+X!N8+XI!N8+XII!N8+RM!N8+SI!N8</f>
        <v>0</v>
      </c>
      <c r="O8" s="44"/>
      <c r="P8" s="74"/>
    </row>
    <row r="9" spans="1:16" ht="15" customHeight="1" x14ac:dyDescent="0.2">
      <c r="A9" s="111"/>
      <c r="B9" s="114"/>
      <c r="C9" s="84" t="s">
        <v>47</v>
      </c>
      <c r="D9" s="44">
        <f>+XV!D9+I!D9+II!D9+III!D9+IV!D9+V!D9+VI!D9+VII!D9+XVI!D9+VIII!D9+IX!D9+XIV!D9+X!D9+XI!D9+XII!D9+RM!D9+SI!D9</f>
        <v>1455</v>
      </c>
      <c r="E9" s="53"/>
      <c r="F9" s="44"/>
      <c r="G9" s="66"/>
      <c r="H9" s="43">
        <f>+XV!H9+I!H9+II!H9+III!H9+IV!H9+V!H9+VI!H9+VII!H9+XVI!H9+VIII!H9+IX!H9+XIV!H9+X!H9+XI!H9+XII!H9+RM!H9+SI!H9</f>
        <v>543</v>
      </c>
      <c r="I9" s="44"/>
      <c r="J9" s="74"/>
      <c r="K9" s="44">
        <f>+XV!K9+I!K9+II!K9+III!K9+IV!K9+V!K9+VI!K9+VII!K9+XVI!K9+VIII!K9+IX!K9+XIV!K9+X!K9+XI!K9+XII!K9+RM!K9+SI!K9</f>
        <v>912</v>
      </c>
      <c r="L9" s="44"/>
      <c r="M9" s="66"/>
      <c r="N9" s="44">
        <f>+XV!N9+I!N9+II!N9+III!N9+IV!N9+V!N9+VI!N9+VII!N9+XVI!N9+VIII!N9+IX!N9+XIV!N9+X!N9+XI!N9+XII!N9+RM!N9+SI!N9</f>
        <v>0</v>
      </c>
      <c r="O9" s="44"/>
      <c r="P9" s="74"/>
    </row>
    <row r="10" spans="1:16" ht="15" customHeight="1" x14ac:dyDescent="0.2">
      <c r="A10" s="111"/>
      <c r="B10" s="114"/>
      <c r="C10" s="84" t="s">
        <v>48</v>
      </c>
      <c r="D10" s="44">
        <f>+XV!D10+I!D10+II!D10+III!D10+IV!D10+V!D10+VI!D10+VII!D10+XVI!D10+VIII!D10+IX!D10+XIV!D10+X!D10+XI!D10+XII!D10+RM!D10+SI!D10</f>
        <v>8543</v>
      </c>
      <c r="E10" s="53"/>
      <c r="F10" s="44"/>
      <c r="G10" s="66"/>
      <c r="H10" s="43">
        <f>+XV!H10+I!H10+II!H10+III!H10+IV!H10+V!H10+VI!H10+VII!H10+XVI!H10+VIII!H10+IX!H10+XIV!H10+X!H10+XI!H10+XII!H10+RM!H10+SI!H10</f>
        <v>3581</v>
      </c>
      <c r="I10" s="44"/>
      <c r="J10" s="74"/>
      <c r="K10" s="44">
        <f>+XV!K10+I!K10+II!K10+III!K10+IV!K10+V!K10+VI!K10+VII!K10+XVI!K10+VIII!K10+IX!K10+XIV!K10+X!K10+XI!K10+XII!K10+RM!K10+SI!K10</f>
        <v>4962</v>
      </c>
      <c r="L10" s="44"/>
      <c r="M10" s="66"/>
      <c r="N10" s="44">
        <f>+XV!N10+I!N10+II!N10+III!N10+IV!N10+V!N10+VI!N10+VII!N10+XVI!N10+VIII!N10+IX!N10+XIV!N10+X!N10+XI!N10+XII!N10+RM!N10+SI!N10</f>
        <v>0</v>
      </c>
      <c r="O10" s="44"/>
      <c r="P10" s="74"/>
    </row>
    <row r="11" spans="1:16" ht="15" customHeight="1" x14ac:dyDescent="0.2">
      <c r="A11" s="111"/>
      <c r="B11" s="114"/>
      <c r="C11" s="84" t="s">
        <v>49</v>
      </c>
      <c r="D11" s="44">
        <f>+XV!D11+I!D11+II!D11+III!D11+IV!D11+V!D11+VI!D11+VII!D11+XVI!D11+VIII!D11+IX!D11+XIV!D11+X!D11+XI!D11+XII!D11+RM!D11+SI!D11</f>
        <v>17732</v>
      </c>
      <c r="E11" s="53"/>
      <c r="F11" s="44"/>
      <c r="G11" s="66"/>
      <c r="H11" s="43">
        <f>+XV!H11+I!H11+II!H11+III!H11+IV!H11+V!H11+VI!H11+VII!H11+XVI!H11+VIII!H11+IX!H11+XIV!H11+X!H11+XI!H11+XII!H11+RM!H11+SI!H11</f>
        <v>7116</v>
      </c>
      <c r="I11" s="44"/>
      <c r="J11" s="74"/>
      <c r="K11" s="44">
        <f>+XV!K11+I!K11+II!K11+III!K11+IV!K11+V!K11+VI!K11+VII!K11+XVI!K11+VIII!K11+IX!K11+XIV!K11+X!K11+XI!K11+XII!K11+RM!K11+SI!K11</f>
        <v>10616</v>
      </c>
      <c r="L11" s="44"/>
      <c r="M11" s="66"/>
      <c r="N11" s="44">
        <f>+XV!N11+I!N11+II!N11+III!N11+IV!N11+V!N11+VI!N11+VII!N11+XVI!N11+VIII!N11+IX!N11+XIV!N11+X!N11+XI!N11+XII!N11+RM!N11+SI!N11</f>
        <v>0</v>
      </c>
      <c r="O11" s="44"/>
      <c r="P11" s="74"/>
    </row>
    <row r="12" spans="1:16" ht="15" customHeight="1" x14ac:dyDescent="0.2">
      <c r="A12" s="111"/>
      <c r="B12" s="114"/>
      <c r="C12" s="84" t="s">
        <v>50</v>
      </c>
      <c r="D12" s="44">
        <f>+XV!D12+I!D12+II!D12+III!D12+IV!D12+V!D12+VI!D12+VII!D12+XVI!D12+VIII!D12+IX!D12+XIV!D12+X!D12+XI!D12+XII!D12+RM!D12+SI!D12</f>
        <v>19838</v>
      </c>
      <c r="E12" s="53"/>
      <c r="F12" s="44"/>
      <c r="G12" s="66"/>
      <c r="H12" s="43">
        <f>+XV!H12+I!H12+II!H12+III!H12+IV!H12+V!H12+VI!H12+VII!H12+XVI!H12+VIII!H12+IX!H12+XIV!H12+X!H12+XI!H12+XII!H12+RM!H12+SI!H12</f>
        <v>7796</v>
      </c>
      <c r="I12" s="44"/>
      <c r="J12" s="74"/>
      <c r="K12" s="44">
        <f>+XV!K12+I!K12+II!K12+III!K12+IV!K12+V!K12+VI!K12+VII!K12+XVI!K12+VIII!K12+IX!K12+XIV!K12+X!K12+XI!K12+XII!K12+RM!K12+SI!K12</f>
        <v>12042</v>
      </c>
      <c r="L12" s="44"/>
      <c r="M12" s="66"/>
      <c r="N12" s="44">
        <f>+XV!N12+I!N12+II!N12+III!N12+IV!N12+V!N12+VI!N12+VII!N12+XVI!N12+VIII!N12+IX!N12+XIV!N12+X!N12+XI!N12+XII!N12+RM!N12+SI!N12</f>
        <v>0</v>
      </c>
      <c r="O12" s="44"/>
      <c r="P12" s="74"/>
    </row>
    <row r="13" spans="1:16" ht="15" customHeight="1" x14ac:dyDescent="0.2">
      <c r="A13" s="111"/>
      <c r="B13" s="114"/>
      <c r="C13" s="84" t="s">
        <v>51</v>
      </c>
      <c r="D13" s="44">
        <f>+XV!D13+I!D13+II!D13+III!D13+IV!D13+V!D13+VI!D13+VII!D13+XVI!D13+VIII!D13+IX!D13+XIV!D13+X!D13+XI!D13+XII!D13+RM!D13+SI!D13</f>
        <v>15730</v>
      </c>
      <c r="E13" s="53"/>
      <c r="F13" s="44"/>
      <c r="G13" s="66"/>
      <c r="H13" s="43">
        <f>+XV!H13+I!H13+II!H13+III!H13+IV!H13+V!H13+VI!H13+VII!H13+XVI!H13+VIII!H13+IX!H13+XIV!H13+X!H13+XI!H13+XII!H13+RM!H13+SI!H13</f>
        <v>5647</v>
      </c>
      <c r="I13" s="44"/>
      <c r="J13" s="74"/>
      <c r="K13" s="44">
        <f>+XV!K13+I!K13+II!K13+III!K13+IV!K13+V!K13+VI!K13+VII!K13+XVI!K13+VIII!K13+IX!K13+XIV!K13+X!K13+XI!K13+XII!K13+RM!K13+SI!K13</f>
        <v>10083</v>
      </c>
      <c r="L13" s="44"/>
      <c r="M13" s="66"/>
      <c r="N13" s="44">
        <f>+XV!N13+I!N13+II!N13+III!N13+IV!N13+V!N13+VI!N13+VII!N13+XVI!N13+VIII!N13+IX!N13+XIV!N13+X!N13+XI!N13+XII!N13+RM!N13+SI!N13</f>
        <v>0</v>
      </c>
      <c r="O13" s="44"/>
      <c r="P13" s="74"/>
    </row>
    <row r="14" spans="1:16" s="3" customFormat="1" ht="15" customHeight="1" x14ac:dyDescent="0.2">
      <c r="A14" s="111"/>
      <c r="B14" s="114"/>
      <c r="C14" s="84" t="s">
        <v>52</v>
      </c>
      <c r="D14" s="35">
        <f>+XV!D14+I!D14+II!D14+III!D14+IV!D14+V!D14+VI!D14+VII!D14+XVI!D14+VIII!D14+IX!D14+XIV!D14+X!D14+XI!D14+XII!D14+RM!D14+SI!D14</f>
        <v>11982</v>
      </c>
      <c r="E14" s="55"/>
      <c r="F14" s="35"/>
      <c r="G14" s="68"/>
      <c r="H14" s="43">
        <f>+XV!H14+I!H14+II!H14+III!H14+IV!H14+V!H14+VI!H14+VII!H14+XVI!H14+VIII!H14+IX!H14+XIV!H14+X!H14+XI!H14+XII!H14+RM!H14+SI!H14</f>
        <v>4110</v>
      </c>
      <c r="I14" s="44"/>
      <c r="J14" s="74"/>
      <c r="K14" s="35">
        <f>+XV!K14+I!K14+II!K14+III!K14+IV!K14+V!K14+VI!K14+VII!K14+XVI!K14+VIII!K14+IX!K14+XIV!K14+X!K14+XI!K14+XII!K14+RM!K14+SI!K14</f>
        <v>7872</v>
      </c>
      <c r="L14" s="35"/>
      <c r="M14" s="68"/>
      <c r="N14" s="35">
        <f>+XV!N14+I!N14+II!N14+III!N14+IV!N14+V!N14+VI!N14+VII!N14+XVI!N14+VIII!N14+IX!N14+XIV!N14+X!N14+XI!N14+XII!N14+RM!N14+SI!N14</f>
        <v>0</v>
      </c>
      <c r="O14" s="44"/>
      <c r="P14" s="74"/>
    </row>
    <row r="15" spans="1:16" ht="15" customHeight="1" x14ac:dyDescent="0.2">
      <c r="A15" s="111"/>
      <c r="B15" s="114"/>
      <c r="C15" s="84" t="s">
        <v>53</v>
      </c>
      <c r="D15" s="44">
        <f>+XV!D15+I!D15+II!D15+III!D15+IV!D15+V!D15+VI!D15+VII!D15+XVI!D15+VIII!D15+IX!D15+XIV!D15+X!D15+XI!D15+XII!D15+RM!D15+SI!D15</f>
        <v>10086</v>
      </c>
      <c r="E15" s="53"/>
      <c r="F15" s="44"/>
      <c r="G15" s="66"/>
      <c r="H15" s="43">
        <f>+XV!H15+I!H15+II!H15+III!H15+IV!H15+V!H15+VI!H15+VII!H15+XVI!H15+VIII!H15+IX!H15+XIV!H15+X!H15+XI!H15+XII!H15+RM!H15+SI!H15</f>
        <v>3395</v>
      </c>
      <c r="I15" s="44"/>
      <c r="J15" s="74"/>
      <c r="K15" s="44">
        <f>+XV!K15+I!K15+II!K15+III!K15+IV!K15+V!K15+VI!K15+VII!K15+XVI!K15+VIII!K15+IX!K15+XIV!K15+X!K15+XI!K15+XII!K15+RM!K15+SI!K15</f>
        <v>6691</v>
      </c>
      <c r="L15" s="44"/>
      <c r="M15" s="66"/>
      <c r="N15" s="44">
        <f>+XV!N15+I!N15+II!N15+III!N15+IV!N15+V!N15+VI!N15+VII!N15+XVI!N15+VIII!N15+IX!N15+XIV!N15+X!N15+XI!N15+XII!N15+RM!N15+SI!N15</f>
        <v>0</v>
      </c>
      <c r="O15" s="44"/>
      <c r="P15" s="74"/>
    </row>
    <row r="16" spans="1:16" ht="15" customHeight="1" x14ac:dyDescent="0.2">
      <c r="A16" s="111"/>
      <c r="B16" s="114"/>
      <c r="C16" s="84" t="s">
        <v>54</v>
      </c>
      <c r="D16" s="44">
        <f>+XV!D16+I!D16+II!D16+III!D16+IV!D16+V!D16+VI!D16+VII!D16+XVI!D16+VIII!D16+IX!D16+XIV!D16+X!D16+XI!D16+XII!D16+RM!D16+SI!D16</f>
        <v>7493</v>
      </c>
      <c r="E16" s="53"/>
      <c r="F16" s="44"/>
      <c r="G16" s="66"/>
      <c r="H16" s="43">
        <f>+XV!H16+I!H16+II!H16+III!H16+IV!H16+V!H16+VI!H16+VII!H16+XVI!H16+VIII!H16+IX!H16+XIV!H16+X!H16+XI!H16+XII!H16+RM!H16+SI!H16</f>
        <v>2563</v>
      </c>
      <c r="I16" s="44"/>
      <c r="J16" s="74"/>
      <c r="K16" s="44">
        <f>+XV!K16+I!K16+II!K16+III!K16+IV!K16+V!K16+VI!K16+VII!K16+XVI!K16+VIII!K16+IX!K16+XIV!K16+X!K16+XI!K16+XII!K16+RM!K16+SI!K16</f>
        <v>4930</v>
      </c>
      <c r="L16" s="44"/>
      <c r="M16" s="66"/>
      <c r="N16" s="44">
        <f>+XV!N16+I!N16+II!N16+III!N16+IV!N16+V!N16+VI!N16+VII!N16+XVI!N16+VIII!N16+IX!N16+XIV!N16+X!N16+XI!N16+XII!N16+RM!N16+SI!N16</f>
        <v>0</v>
      </c>
      <c r="O16" s="44"/>
      <c r="P16" s="74"/>
    </row>
    <row r="17" spans="1:16" ht="15" customHeight="1" x14ac:dyDescent="0.2">
      <c r="A17" s="111"/>
      <c r="B17" s="114"/>
      <c r="C17" s="84" t="s">
        <v>55</v>
      </c>
      <c r="D17" s="44">
        <f>+XV!D17+I!D17+II!D17+III!D17+IV!D17+V!D17+VI!D17+VII!D17+XVI!D17+VIII!D17+IX!D17+XIV!D17+X!D17+XI!D17+XII!D17+RM!D17+SI!D17</f>
        <v>7602</v>
      </c>
      <c r="E17" s="53"/>
      <c r="F17" s="44"/>
      <c r="G17" s="66"/>
      <c r="H17" s="43">
        <f>+XV!H17+I!H17+II!H17+III!H17+IV!H17+V!H17+VI!H17+VII!H17+XVI!H17+VIII!H17+IX!H17+XIV!H17+X!H17+XI!H17+XII!H17+RM!H17+SI!H17</f>
        <v>2993</v>
      </c>
      <c r="I17" s="44"/>
      <c r="J17" s="74"/>
      <c r="K17" s="44">
        <f>+XV!K17+I!K17+II!K17+III!K17+IV!K17+V!K17+VI!K17+VII!K17+XVI!K17+VIII!K17+IX!K17+XIV!K17+X!K17+XI!K17+XII!K17+RM!K17+SI!K17</f>
        <v>4609</v>
      </c>
      <c r="L17" s="44"/>
      <c r="M17" s="66"/>
      <c r="N17" s="44">
        <f>+XV!N17+I!N17+II!N17+III!N17+IV!N17+V!N17+VI!N17+VII!N17+XVI!N17+VIII!N17+IX!N17+XIV!N17+X!N17+XI!N17+XII!N17+RM!N17+SI!N17</f>
        <v>0</v>
      </c>
      <c r="O17" s="44"/>
      <c r="P17" s="74"/>
    </row>
    <row r="18" spans="1:16" s="3" customFormat="1" ht="15" customHeight="1" x14ac:dyDescent="0.2">
      <c r="A18" s="111"/>
      <c r="B18" s="114"/>
      <c r="C18" s="84" t="s">
        <v>56</v>
      </c>
      <c r="D18" s="35">
        <f>+XV!D18+I!D18+II!D18+III!D18+IV!D18+V!D18+VI!D18+VII!D18+XVI!D18+VIII!D18+IX!D18+XIV!D18+X!D18+XI!D18+XII!D18+RM!D18+SI!D18</f>
        <v>11629</v>
      </c>
      <c r="E18" s="55"/>
      <c r="F18" s="35"/>
      <c r="G18" s="68"/>
      <c r="H18" s="43">
        <f>+XV!H18+I!H18+II!H18+III!H18+IV!H18+V!H18+VI!H18+VII!H18+XVI!H18+VIII!H18+IX!H18+XIV!H18+X!H18+XI!H18+XII!H18+RM!H18+SI!H18</f>
        <v>4326</v>
      </c>
      <c r="I18" s="44"/>
      <c r="J18" s="74"/>
      <c r="K18" s="35">
        <f>+XV!K18+I!K18+II!K18+III!K18+IV!K18+V!K18+VI!K18+VII!K18+XVI!K18+VIII!K18+IX!K18+XIV!K18+X!K18+XI!K18+XII!K18+RM!K18+SI!K18</f>
        <v>7303</v>
      </c>
      <c r="L18" s="35"/>
      <c r="M18" s="68"/>
      <c r="N18" s="35">
        <f>+XV!N18+I!N18+II!N18+III!N18+IV!N18+V!N18+VI!N18+VII!N18+XVI!N18+VIII!N18+IX!N18+XIV!N18+X!N18+XI!N18+XII!N18+RM!N18+SI!N18</f>
        <v>0</v>
      </c>
      <c r="O18" s="44"/>
      <c r="P18" s="74"/>
    </row>
    <row r="19" spans="1:16" s="3" customFormat="1" ht="15" customHeight="1" x14ac:dyDescent="0.2">
      <c r="A19" s="112"/>
      <c r="B19" s="115"/>
      <c r="C19" s="85" t="s">
        <v>9</v>
      </c>
      <c r="D19" s="46">
        <f>+XV!D19+I!D19+II!D19+III!D19+IV!D19+V!D19+VI!D19+VII!D19+XVI!D19+VIII!D19+IX!D19+XIV!D19+X!D19+XI!D19+XII!D19+RM!D19+SI!D19</f>
        <v>112288</v>
      </c>
      <c r="E19" s="54"/>
      <c r="F19" s="46"/>
      <c r="G19" s="67"/>
      <c r="H19" s="87">
        <f>+XV!H19+I!H19+II!H19+III!H19+IV!H19+V!H19+VI!H19+VII!H19+XVI!H19+VIII!H19+IX!H19+XIV!H19+X!H19+XI!H19+XII!H19+RM!H19+SI!H19</f>
        <v>42171</v>
      </c>
      <c r="I19" s="46"/>
      <c r="J19" s="75"/>
      <c r="K19" s="46">
        <f>+XV!K19+I!K19+II!K19+III!K19+IV!K19+V!K19+VI!K19+VII!K19+XVI!K19+VIII!K19+IX!K19+XIV!K19+X!K19+XI!K19+XII!K19+RM!K19+SI!K19</f>
        <v>70117</v>
      </c>
      <c r="L19" s="46"/>
      <c r="M19" s="67"/>
      <c r="N19" s="46">
        <f>+XV!N19+I!N19+II!N19+III!N19+IV!N19+V!N19+VI!N19+VII!N19+XVI!N19+VIII!N19+IX!N19+XIV!N19+X!N19+XI!N19+XII!N19+RM!N19+SI!N19</f>
        <v>0</v>
      </c>
      <c r="O19" s="46"/>
      <c r="P19" s="75"/>
    </row>
    <row r="20" spans="1:16" ht="15" customHeight="1" x14ac:dyDescent="0.2">
      <c r="A20" s="110">
        <v>2</v>
      </c>
      <c r="B20" s="113" t="s">
        <v>57</v>
      </c>
      <c r="C20" s="84" t="s">
        <v>46</v>
      </c>
      <c r="D20" s="44">
        <f>+XV!D20+I!D20+II!D20+III!D20+IV!D20+V!D20+VI!D20+VII!D20+XVI!D20+VIII!D20+IX!D20+XIV!D20+X!D20+XI!D20+XII!D20+RM!D20+SI!D20</f>
        <v>605</v>
      </c>
      <c r="E20" s="53"/>
      <c r="F20" s="44"/>
      <c r="G20" s="66"/>
      <c r="H20" s="43">
        <f>+XV!H20+I!H20+II!H20+III!H20+IV!H20+V!H20+VI!H20+VII!H20+XVI!H20+VIII!H20+IX!H20+XIV!H20+X!H20+XI!H20+XII!H20+RM!H20+SI!H20</f>
        <v>257</v>
      </c>
      <c r="I20" s="44"/>
      <c r="J20" s="74"/>
      <c r="K20" s="44">
        <f>+XV!K20+I!K20+II!K20+III!K20+IV!K20+V!K20+VI!K20+VII!K20+XVI!K20+VIII!K20+IX!K20+XIV!K20+X!K20+XI!K20+XII!K20+RM!K20+SI!K20</f>
        <v>348</v>
      </c>
      <c r="L20" s="44"/>
      <c r="M20" s="66"/>
      <c r="N20" s="44">
        <f>+XV!N20+I!N20+II!N20+III!N20+IV!N20+V!N20+VI!N20+VII!N20+XVI!N20+VIII!N20+IX!N20+XIV!N20+X!N20+XI!N20+XII!N20+RM!N20+SI!N20</f>
        <v>0</v>
      </c>
      <c r="O20" s="44"/>
      <c r="P20" s="74"/>
    </row>
    <row r="21" spans="1:16" ht="15" customHeight="1" x14ac:dyDescent="0.2">
      <c r="A21" s="111"/>
      <c r="B21" s="114"/>
      <c r="C21" s="84" t="s">
        <v>47</v>
      </c>
      <c r="D21" s="44">
        <f>+XV!D21+I!D21+II!D21+III!D21+IV!D21+V!D21+VI!D21+VII!D21+XVI!D21+VIII!D21+IX!D21+XIV!D21+X!D21+XI!D21+XII!D21+RM!D21+SI!D21</f>
        <v>5912</v>
      </c>
      <c r="E21" s="53"/>
      <c r="F21" s="44"/>
      <c r="G21" s="66"/>
      <c r="H21" s="43">
        <f>+XV!H21+I!H21+II!H21+III!H21+IV!H21+V!H21+VI!H21+VII!H21+XVI!H21+VIII!H21+IX!H21+XIV!H21+X!H21+XI!H21+XII!H21+RM!H21+SI!H21</f>
        <v>2389</v>
      </c>
      <c r="I21" s="44"/>
      <c r="J21" s="74"/>
      <c r="K21" s="44">
        <f>+XV!K21+I!K21+II!K21+III!K21+IV!K21+V!K21+VI!K21+VII!K21+XVI!K21+VIII!K21+IX!K21+XIV!K21+X!K21+XI!K21+XII!K21+RM!K21+SI!K21</f>
        <v>3523</v>
      </c>
      <c r="L21" s="44"/>
      <c r="M21" s="66"/>
      <c r="N21" s="44">
        <f>+XV!N21+I!N21+II!N21+III!N21+IV!N21+V!N21+VI!N21+VII!N21+XVI!N21+VIII!N21+IX!N21+XIV!N21+X!N21+XI!N21+XII!N21+RM!N21+SI!N21</f>
        <v>0</v>
      </c>
      <c r="O21" s="44"/>
      <c r="P21" s="74"/>
    </row>
    <row r="22" spans="1:16" ht="15" customHeight="1" x14ac:dyDescent="0.2">
      <c r="A22" s="111"/>
      <c r="B22" s="114"/>
      <c r="C22" s="84" t="s">
        <v>48</v>
      </c>
      <c r="D22" s="44">
        <f>+XV!D22+I!D22+II!D22+III!D22+IV!D22+V!D22+VI!D22+VII!D22+XVI!D22+VIII!D22+IX!D22+XIV!D22+X!D22+XI!D22+XII!D22+RM!D22+SI!D22</f>
        <v>24912</v>
      </c>
      <c r="E22" s="53"/>
      <c r="F22" s="44"/>
      <c r="G22" s="66"/>
      <c r="H22" s="43">
        <f>+XV!H22+I!H22+II!H22+III!H22+IV!H22+V!H22+VI!H22+VII!H22+XVI!H22+VIII!H22+IX!H22+XIV!H22+X!H22+XI!H22+XII!H22+RM!H22+SI!H22</f>
        <v>11312</v>
      </c>
      <c r="I22" s="44"/>
      <c r="J22" s="74"/>
      <c r="K22" s="44">
        <f>+XV!K22+I!K22+II!K22+III!K22+IV!K22+V!K22+VI!K22+VII!K22+XVI!K22+VIII!K22+IX!K22+XIV!K22+X!K22+XI!K22+XII!K22+RM!K22+SI!K22</f>
        <v>13600</v>
      </c>
      <c r="L22" s="44"/>
      <c r="M22" s="66"/>
      <c r="N22" s="44">
        <f>+XV!N22+I!N22+II!N22+III!N22+IV!N22+V!N22+VI!N22+VII!N22+XVI!N22+VIII!N22+IX!N22+XIV!N22+X!N22+XI!N22+XII!N22+RM!N22+SI!N22</f>
        <v>0</v>
      </c>
      <c r="O22" s="44"/>
      <c r="P22" s="74"/>
    </row>
    <row r="23" spans="1:16" ht="15" customHeight="1" x14ac:dyDescent="0.2">
      <c r="A23" s="111"/>
      <c r="B23" s="114"/>
      <c r="C23" s="84" t="s">
        <v>49</v>
      </c>
      <c r="D23" s="44">
        <f>+XV!D23+I!D23+II!D23+III!D23+IV!D23+V!D23+VI!D23+VII!D23+XVI!D23+VIII!D23+IX!D23+XIV!D23+X!D23+XI!D23+XII!D23+RM!D23+SI!D23</f>
        <v>19667</v>
      </c>
      <c r="E23" s="53"/>
      <c r="F23" s="44"/>
      <c r="G23" s="66"/>
      <c r="H23" s="43">
        <f>+XV!H23+I!H23+II!H23+III!H23+IV!H23+V!H23+VI!H23+VII!H23+XVI!H23+VIII!H23+IX!H23+XIV!H23+X!H23+XI!H23+XII!H23+RM!H23+SI!H23</f>
        <v>8578</v>
      </c>
      <c r="I23" s="44"/>
      <c r="J23" s="74"/>
      <c r="K23" s="44">
        <f>+XV!K23+I!K23+II!K23+III!K23+IV!K23+V!K23+VI!K23+VII!K23+XVI!K23+VIII!K23+IX!K23+XIV!K23+X!K23+XI!K23+XII!K23+RM!K23+SI!K23</f>
        <v>11089</v>
      </c>
      <c r="L23" s="44"/>
      <c r="M23" s="66"/>
      <c r="N23" s="44">
        <f>+XV!N23+I!N23+II!N23+III!N23+IV!N23+V!N23+VI!N23+VII!N23+XVI!N23+VIII!N23+IX!N23+XIV!N23+X!N23+XI!N23+XII!N23+RM!N23+SI!N23</f>
        <v>0</v>
      </c>
      <c r="O23" s="44"/>
      <c r="P23" s="74"/>
    </row>
    <row r="24" spans="1:16" ht="15" customHeight="1" x14ac:dyDescent="0.2">
      <c r="A24" s="111"/>
      <c r="B24" s="114"/>
      <c r="C24" s="84" t="s">
        <v>50</v>
      </c>
      <c r="D24" s="44">
        <f>+XV!D24+I!D24+II!D24+III!D24+IV!D24+V!D24+VI!D24+VII!D24+XVI!D24+VIII!D24+IX!D24+XIV!D24+X!D24+XI!D24+XII!D24+RM!D24+SI!D24</f>
        <v>13906</v>
      </c>
      <c r="E24" s="53"/>
      <c r="F24" s="44"/>
      <c r="G24" s="66"/>
      <c r="H24" s="43">
        <f>+XV!H24+I!H24+II!H24+III!H24+IV!H24+V!H24+VI!H24+VII!H24+XVI!H24+VIII!H24+IX!H24+XIV!H24+X!H24+XI!H24+XII!H24+RM!H24+SI!H24</f>
        <v>5679</v>
      </c>
      <c r="I24" s="44"/>
      <c r="J24" s="74"/>
      <c r="K24" s="44">
        <f>+XV!K24+I!K24+II!K24+III!K24+IV!K24+V!K24+VI!K24+VII!K24+XVI!K24+VIII!K24+IX!K24+XIV!K24+X!K24+XI!K24+XII!K24+RM!K24+SI!K24</f>
        <v>8227</v>
      </c>
      <c r="L24" s="44"/>
      <c r="M24" s="66"/>
      <c r="N24" s="44">
        <f>+XV!N24+I!N24+II!N24+III!N24+IV!N24+V!N24+VI!N24+VII!N24+XVI!N24+VIII!N24+IX!N24+XIV!N24+X!N24+XI!N24+XII!N24+RM!N24+SI!N24</f>
        <v>0</v>
      </c>
      <c r="O24" s="44"/>
      <c r="P24" s="74"/>
    </row>
    <row r="25" spans="1:16" ht="15" customHeight="1" x14ac:dyDescent="0.2">
      <c r="A25" s="111"/>
      <c r="B25" s="114"/>
      <c r="C25" s="84" t="s">
        <v>51</v>
      </c>
      <c r="D25" s="44">
        <f>+XV!D25+I!D25+II!D25+III!D25+IV!D25+V!D25+VI!D25+VII!D25+XVI!D25+VIII!D25+IX!D25+XIV!D25+X!D25+XI!D25+XII!D25+RM!D25+SI!D25</f>
        <v>9378</v>
      </c>
      <c r="E25" s="53"/>
      <c r="F25" s="44"/>
      <c r="G25" s="66"/>
      <c r="H25" s="43">
        <f>+XV!H25+I!H25+II!H25+III!H25+IV!H25+V!H25+VI!H25+VII!H25+XVI!H25+VIII!H25+IX!H25+XIV!H25+X!H25+XI!H25+XII!H25+RM!H25+SI!H25</f>
        <v>3622</v>
      </c>
      <c r="I25" s="44"/>
      <c r="J25" s="74"/>
      <c r="K25" s="44">
        <f>+XV!K25+I!K25+II!K25+III!K25+IV!K25+V!K25+VI!K25+VII!K25+XVI!K25+VIII!K25+IX!K25+XIV!K25+X!K25+XI!K25+XII!K25+RM!K25+SI!K25</f>
        <v>5756</v>
      </c>
      <c r="L25" s="44"/>
      <c r="M25" s="66"/>
      <c r="N25" s="44">
        <f>+XV!N25+I!N25+II!N25+III!N25+IV!N25+V!N25+VI!N25+VII!N25+XVI!N25+VIII!N25+IX!N25+XIV!N25+X!N25+XI!N25+XII!N25+RM!N25+SI!N25</f>
        <v>0</v>
      </c>
      <c r="O25" s="44"/>
      <c r="P25" s="74"/>
    </row>
    <row r="26" spans="1:16" s="3" customFormat="1" ht="15" customHeight="1" x14ac:dyDescent="0.2">
      <c r="A26" s="111"/>
      <c r="B26" s="114"/>
      <c r="C26" s="84" t="s">
        <v>52</v>
      </c>
      <c r="D26" s="35">
        <f>+XV!D26+I!D26+II!D26+III!D26+IV!D26+V!D26+VI!D26+VII!D26+XVI!D26+VIII!D26+IX!D26+XIV!D26+X!D26+XI!D26+XII!D26+RM!D26+SI!D26</f>
        <v>6155</v>
      </c>
      <c r="E26" s="55"/>
      <c r="F26" s="35"/>
      <c r="G26" s="68"/>
      <c r="H26" s="43">
        <f>+XV!H26+I!H26+II!H26+III!H26+IV!H26+V!H26+VI!H26+VII!H26+XVI!H26+VIII!H26+IX!H26+XIV!H26+X!H26+XI!H26+XII!H26+RM!H26+SI!H26</f>
        <v>2494</v>
      </c>
      <c r="I26" s="44"/>
      <c r="J26" s="74"/>
      <c r="K26" s="35">
        <f>+XV!K26+I!K26+II!K26+III!K26+IV!K26+V!K26+VI!K26+VII!K26+XVI!K26+VIII!K26+IX!K26+XIV!K26+X!K26+XI!K26+XII!K26+RM!K26+SI!K26</f>
        <v>3661</v>
      </c>
      <c r="L26" s="35"/>
      <c r="M26" s="68"/>
      <c r="N26" s="35">
        <f>+XV!N26+I!N26+II!N26+III!N26+IV!N26+V!N26+VI!N26+VII!N26+XVI!N26+VIII!N26+IX!N26+XIV!N26+X!N26+XI!N26+XII!N26+RM!N26+SI!N26</f>
        <v>0</v>
      </c>
      <c r="O26" s="44"/>
      <c r="P26" s="74"/>
    </row>
    <row r="27" spans="1:16" ht="15" customHeight="1" x14ac:dyDescent="0.2">
      <c r="A27" s="111"/>
      <c r="B27" s="114"/>
      <c r="C27" s="84" t="s">
        <v>53</v>
      </c>
      <c r="D27" s="44">
        <f>+XV!D27+I!D27+II!D27+III!D27+IV!D27+V!D27+VI!D27+VII!D27+XVI!D27+VIII!D27+IX!D27+XIV!D27+X!D27+XI!D27+XII!D27+RM!D27+SI!D27</f>
        <v>4637</v>
      </c>
      <c r="E27" s="53"/>
      <c r="F27" s="44"/>
      <c r="G27" s="66"/>
      <c r="H27" s="43">
        <f>+XV!H27+I!H27+II!H27+III!H27+IV!H27+V!H27+VI!H27+VII!H27+XVI!H27+VIII!H27+IX!H27+XIV!H27+X!H27+XI!H27+XII!H27+RM!H27+SI!H27</f>
        <v>1793</v>
      </c>
      <c r="I27" s="44"/>
      <c r="J27" s="74"/>
      <c r="K27" s="44">
        <f>+XV!K27+I!K27+II!K27+III!K27+IV!K27+V!K27+VI!K27+VII!K27+XVI!K27+VIII!K27+IX!K27+XIV!K27+X!K27+XI!K27+XII!K27+RM!K27+SI!K27</f>
        <v>2844</v>
      </c>
      <c r="L27" s="44"/>
      <c r="M27" s="66"/>
      <c r="N27" s="44">
        <f>+XV!N27+I!N27+II!N27+III!N27+IV!N27+V!N27+VI!N27+VII!N27+XVI!N27+VIII!N27+IX!N27+XIV!N27+X!N27+XI!N27+XII!N27+RM!N27+SI!N27</f>
        <v>0</v>
      </c>
      <c r="O27" s="44"/>
      <c r="P27" s="74"/>
    </row>
    <row r="28" spans="1:16" ht="15" customHeight="1" x14ac:dyDescent="0.2">
      <c r="A28" s="111"/>
      <c r="B28" s="114"/>
      <c r="C28" s="84" t="s">
        <v>54</v>
      </c>
      <c r="D28" s="44">
        <f>+XV!D28+I!D28+II!D28+III!D28+IV!D28+V!D28+VI!D28+VII!D28+XVI!D28+VIII!D28+IX!D28+XIV!D28+X!D28+XI!D28+XII!D28+RM!D28+SI!D28</f>
        <v>2124</v>
      </c>
      <c r="E28" s="53"/>
      <c r="F28" s="44"/>
      <c r="G28" s="66"/>
      <c r="H28" s="43">
        <f>+XV!H28+I!H28+II!H28+III!H28+IV!H28+V!H28+VI!H28+VII!H28+XVI!H28+VIII!H28+IX!H28+XIV!H28+X!H28+XI!H28+XII!H28+RM!H28+SI!H28</f>
        <v>812</v>
      </c>
      <c r="I28" s="44"/>
      <c r="J28" s="74"/>
      <c r="K28" s="44">
        <f>+XV!K28+I!K28+II!K28+III!K28+IV!K28+V!K28+VI!K28+VII!K28+XVI!K28+VIII!K28+IX!K28+XIV!K28+X!K28+XI!K28+XII!K28+RM!K28+SI!K28</f>
        <v>1312</v>
      </c>
      <c r="L28" s="44"/>
      <c r="M28" s="66"/>
      <c r="N28" s="44">
        <f>+XV!N28+I!N28+II!N28+III!N28+IV!N28+V!N28+VI!N28+VII!N28+XVI!N28+VIII!N28+IX!N28+XIV!N28+X!N28+XI!N28+XII!N28+RM!N28+SI!N28</f>
        <v>0</v>
      </c>
      <c r="O28" s="44"/>
      <c r="P28" s="74"/>
    </row>
    <row r="29" spans="1:16" ht="15" customHeight="1" x14ac:dyDescent="0.2">
      <c r="A29" s="111"/>
      <c r="B29" s="114"/>
      <c r="C29" s="84" t="s">
        <v>55</v>
      </c>
      <c r="D29" s="44">
        <f>+XV!D29+I!D29+II!D29+III!D29+IV!D29+V!D29+VI!D29+VII!D29+XVI!D29+VIII!D29+IX!D29+XIV!D29+X!D29+XI!D29+XII!D29+RM!D29+SI!D29</f>
        <v>1004</v>
      </c>
      <c r="E29" s="53"/>
      <c r="F29" s="44"/>
      <c r="G29" s="66"/>
      <c r="H29" s="43">
        <f>+XV!H29+I!H29+II!H29+III!H29+IV!H29+V!H29+VI!H29+VII!H29+XVI!H29+VIII!H29+IX!H29+XIV!H29+X!H29+XI!H29+XII!H29+RM!H29+SI!H29</f>
        <v>458</v>
      </c>
      <c r="I29" s="44"/>
      <c r="J29" s="74"/>
      <c r="K29" s="44">
        <f>+XV!K29+I!K29+II!K29+III!K29+IV!K29+V!K29+VI!K29+VII!K29+XVI!K29+VIII!K29+IX!K29+XIV!K29+X!K29+XI!K29+XII!K29+RM!K29+SI!K29</f>
        <v>546</v>
      </c>
      <c r="L29" s="44"/>
      <c r="M29" s="66"/>
      <c r="N29" s="44">
        <f>+XV!N29+I!N29+II!N29+III!N29+IV!N29+V!N29+VI!N29+VII!N29+XVI!N29+VIII!N29+IX!N29+XIV!N29+X!N29+XI!N29+XII!N29+RM!N29+SI!N29</f>
        <v>0</v>
      </c>
      <c r="O29" s="44"/>
      <c r="P29" s="74"/>
    </row>
    <row r="30" spans="1:16" s="3" customFormat="1" ht="15" customHeight="1" x14ac:dyDescent="0.2">
      <c r="A30" s="111"/>
      <c r="B30" s="114"/>
      <c r="C30" s="84" t="s">
        <v>56</v>
      </c>
      <c r="D30" s="35">
        <f>+XV!D30+I!D30+II!D30+III!D30+IV!D30+V!D30+VI!D30+VII!D30+XVI!D30+VIII!D30+IX!D30+XIV!D30+X!D30+XI!D30+XII!D30+RM!D30+SI!D30</f>
        <v>1353</v>
      </c>
      <c r="E30" s="55"/>
      <c r="F30" s="35"/>
      <c r="G30" s="68"/>
      <c r="H30" s="43">
        <f>+XV!H30+I!H30+II!H30+III!H30+IV!H30+V!H30+VI!H30+VII!H30+XVI!H30+VIII!H30+IX!H30+XIV!H30+X!H30+XI!H30+XII!H30+RM!H30+SI!H30</f>
        <v>1117</v>
      </c>
      <c r="I30" s="44"/>
      <c r="J30" s="74"/>
      <c r="K30" s="35">
        <f>+XV!K30+I!K30+II!K30+III!K30+IV!K30+V!K30+VI!K30+VII!K30+XVI!K30+VIII!K30+IX!K30+XIV!K30+X!K30+XI!K30+XII!K30+RM!K30+SI!K30</f>
        <v>236</v>
      </c>
      <c r="L30" s="35"/>
      <c r="M30" s="68"/>
      <c r="N30" s="35">
        <f>+XV!N30+I!N30+II!N30+III!N30+IV!N30+V!N30+VI!N30+VII!N30+XVI!N30+VIII!N30+IX!N30+XIV!N30+X!N30+XI!N30+XII!N30+RM!N30+SI!N30</f>
        <v>0</v>
      </c>
      <c r="O30" s="44"/>
      <c r="P30" s="74"/>
    </row>
    <row r="31" spans="1:16" s="3" customFormat="1" ht="15" customHeight="1" x14ac:dyDescent="0.2">
      <c r="A31" s="112"/>
      <c r="B31" s="115"/>
      <c r="C31" s="85" t="s">
        <v>9</v>
      </c>
      <c r="D31" s="46">
        <f>+XV!D31+I!D31+II!D31+III!D31+IV!D31+V!D31+VI!D31+VII!D31+XVI!D31+VIII!D31+IX!D31+XIV!D31+X!D31+XI!D31+XII!D31+RM!D31+SI!D31</f>
        <v>89653</v>
      </c>
      <c r="E31" s="54"/>
      <c r="F31" s="46"/>
      <c r="G31" s="67"/>
      <c r="H31" s="87">
        <f>+XV!H31+I!H31+II!H31+III!H31+IV!H31+V!H31+VI!H31+VII!H31+XVI!H31+VIII!H31+IX!H31+XIV!H31+X!H31+XI!H31+XII!H31+RM!H31+SI!H31</f>
        <v>38511</v>
      </c>
      <c r="I31" s="46"/>
      <c r="J31" s="75"/>
      <c r="K31" s="46">
        <f>+XV!K31+I!K31+II!K31+III!K31+IV!K31+V!K31+VI!K31+VII!K31+XVI!K31+VIII!K31+IX!K31+XIV!K31+X!K31+XI!K31+XII!K31+RM!K31+SI!K31</f>
        <v>51142</v>
      </c>
      <c r="L31" s="46"/>
      <c r="M31" s="67"/>
      <c r="N31" s="46">
        <f>+XV!N31+I!N31+II!N31+III!N31+IV!N31+V!N31+VI!N31+VII!N31+XVI!N31+VIII!N31+IX!N31+XIV!N31+X!N31+XI!N31+XII!N31+RM!N31+SI!N31</f>
        <v>0</v>
      </c>
      <c r="O31" s="46"/>
      <c r="P31" s="75"/>
    </row>
    <row r="32" spans="1:16" ht="15" customHeight="1" x14ac:dyDescent="0.2">
      <c r="A32" s="110">
        <v>3</v>
      </c>
      <c r="B32" s="113" t="s">
        <v>58</v>
      </c>
      <c r="C32" s="84" t="s">
        <v>46</v>
      </c>
      <c r="D32" s="44">
        <f>+XV!D32+I!D32+II!D32+III!D32+IV!D32+V!D32+VI!D32+VII!D32+XVI!D32+VIII!D32+IX!D32+XIV!D32+X!D32+XI!D32+XII!D32+RM!D32+SI!D32</f>
        <v>407</v>
      </c>
      <c r="E32" s="44"/>
      <c r="F32" s="44"/>
      <c r="G32" s="66"/>
      <c r="H32" s="43">
        <f>+XV!H32+I!H32+II!H32+III!H32+IV!H32+V!H32+VI!H32+VII!H32+XVI!H32+VIII!H32+IX!H32+XIV!H32+X!H32+XI!H32+XII!H32+RM!H32+SI!H32</f>
        <v>156</v>
      </c>
      <c r="I32" s="44"/>
      <c r="J32" s="74"/>
      <c r="K32" s="44">
        <f>+XV!K32+I!K32+II!K32+III!K32+IV!K32+V!K32+VI!K32+VII!K32+XVI!K32+VIII!K32+IX!K32+XIV!K32+X!K32+XI!K32+XII!K32+RM!K32+SI!K32</f>
        <v>251</v>
      </c>
      <c r="L32" s="44"/>
      <c r="M32" s="66"/>
      <c r="N32" s="44">
        <f>+XV!N32+I!N32+II!N32+III!N32+IV!N32+V!N32+VI!N32+VII!N32+XVI!N32+VIII!N32+IX!N32+XIV!N32+X!N32+XI!N32+XII!N32+RM!N32+SI!N32</f>
        <v>0</v>
      </c>
      <c r="O32" s="44"/>
      <c r="P32" s="74"/>
    </row>
    <row r="33" spans="1:16" ht="15" customHeight="1" x14ac:dyDescent="0.2">
      <c r="A33" s="111"/>
      <c r="B33" s="114"/>
      <c r="C33" s="84" t="s">
        <v>47</v>
      </c>
      <c r="D33" s="44">
        <f>+XV!D33+I!D33+II!D33+III!D33+IV!D33+V!D33+VI!D33+VII!D33+XVI!D33+VIII!D33+IX!D33+XIV!D33+X!D33+XI!D33+XII!D33+RM!D33+SI!D33</f>
        <v>4457</v>
      </c>
      <c r="E33" s="44"/>
      <c r="F33" s="44"/>
      <c r="G33" s="66"/>
      <c r="H33" s="43">
        <f>+XV!H33+I!H33+II!H33+III!H33+IV!H33+V!H33+VI!H33+VII!H33+XVI!H33+VIII!H33+IX!H33+XIV!H33+X!H33+XI!H33+XII!H33+RM!H33+SI!H33</f>
        <v>1846</v>
      </c>
      <c r="I33" s="44"/>
      <c r="J33" s="74"/>
      <c r="K33" s="44">
        <f>+XV!K33+I!K33+II!K33+III!K33+IV!K33+V!K33+VI!K33+VII!K33+XVI!K33+VIII!K33+IX!K33+XIV!K33+X!K33+XI!K33+XII!K33+RM!K33+SI!K33</f>
        <v>2611</v>
      </c>
      <c r="L33" s="44"/>
      <c r="M33" s="66"/>
      <c r="N33" s="44">
        <f>+XV!N33+I!N33+II!N33+III!N33+IV!N33+V!N33+VI!N33+VII!N33+XVI!N33+VIII!N33+IX!N33+XIV!N33+X!N33+XI!N33+XII!N33+RM!N33+SI!N33</f>
        <v>0</v>
      </c>
      <c r="O33" s="44"/>
      <c r="P33" s="74"/>
    </row>
    <row r="34" spans="1:16" ht="15" customHeight="1" x14ac:dyDescent="0.2">
      <c r="A34" s="111"/>
      <c r="B34" s="114"/>
      <c r="C34" s="84" t="s">
        <v>48</v>
      </c>
      <c r="D34" s="44">
        <f>+XV!D34+I!D34+II!D34+III!D34+IV!D34+V!D34+VI!D34+VII!D34+XVI!D34+VIII!D34+IX!D34+XIV!D34+X!D34+XI!D34+XII!D34+RM!D34+SI!D34</f>
        <v>16369</v>
      </c>
      <c r="E34" s="44"/>
      <c r="F34" s="44"/>
      <c r="G34" s="66"/>
      <c r="H34" s="43">
        <f>+XV!H34+I!H34+II!H34+III!H34+IV!H34+V!H34+VI!H34+VII!H34+XVI!H34+VIII!H34+IX!H34+XIV!H34+X!H34+XI!H34+XII!H34+RM!H34+SI!H34</f>
        <v>7731</v>
      </c>
      <c r="I34" s="44"/>
      <c r="J34" s="74"/>
      <c r="K34" s="44">
        <f>+XV!K34+I!K34+II!K34+III!K34+IV!K34+V!K34+VI!K34+VII!K34+XVI!K34+VIII!K34+IX!K34+XIV!K34+X!K34+XI!K34+XII!K34+RM!K34+SI!K34</f>
        <v>8638</v>
      </c>
      <c r="L34" s="44"/>
      <c r="M34" s="66"/>
      <c r="N34" s="44">
        <f>+XV!N34+I!N34+II!N34+III!N34+IV!N34+V!N34+VI!N34+VII!N34+XVI!N34+VIII!N34+IX!N34+XIV!N34+X!N34+XI!N34+XII!N34+RM!N34+SI!N34</f>
        <v>0</v>
      </c>
      <c r="O34" s="44"/>
      <c r="P34" s="74"/>
    </row>
    <row r="35" spans="1:16" ht="15" customHeight="1" x14ac:dyDescent="0.2">
      <c r="A35" s="111"/>
      <c r="B35" s="114"/>
      <c r="C35" s="84" t="s">
        <v>49</v>
      </c>
      <c r="D35" s="44">
        <f>+XV!D35+I!D35+II!D35+III!D35+IV!D35+V!D35+VI!D35+VII!D35+XVI!D35+VIII!D35+IX!D35+XIV!D35+X!D35+XI!D35+XII!D35+RM!D35+SI!D35</f>
        <v>1935</v>
      </c>
      <c r="E35" s="44"/>
      <c r="F35" s="44"/>
      <c r="G35" s="66"/>
      <c r="H35" s="43">
        <f>+XV!H35+I!H35+II!H35+III!H35+IV!H35+V!H35+VI!H35+VII!H35+XVI!H35+VIII!H35+IX!H35+XIV!H35+X!H35+XI!H35+XII!H35+RM!H35+SI!H35</f>
        <v>1462</v>
      </c>
      <c r="I35" s="44"/>
      <c r="J35" s="74"/>
      <c r="K35" s="44">
        <f>+XV!K35+I!K35+II!K35+III!K35+IV!K35+V!K35+VI!K35+VII!K35+XVI!K35+VIII!K35+IX!K35+XIV!K35+X!K35+XI!K35+XII!K35+RM!K35+SI!K35</f>
        <v>473</v>
      </c>
      <c r="L35" s="44"/>
      <c r="M35" s="66"/>
      <c r="N35" s="44">
        <f>+XV!N35+I!N35+II!N35+III!N35+IV!N35+V!N35+VI!N35+VII!N35+XVI!N35+VIII!N35+IX!N35+XIV!N35+X!N35+XI!N35+XII!N35+RM!N35+SI!N35</f>
        <v>0</v>
      </c>
      <c r="O35" s="44"/>
      <c r="P35" s="74"/>
    </row>
    <row r="36" spans="1:16" ht="15" customHeight="1" x14ac:dyDescent="0.2">
      <c r="A36" s="111"/>
      <c r="B36" s="114"/>
      <c r="C36" s="84" t="s">
        <v>50</v>
      </c>
      <c r="D36" s="44">
        <f>+XV!D36+I!D36+II!D36+III!D36+IV!D36+V!D36+VI!D36+VII!D36+XVI!D36+VIII!D36+IX!D36+XIV!D36+X!D36+XI!D36+XII!D36+RM!D36+SI!D36</f>
        <v>-5932</v>
      </c>
      <c r="E36" s="44"/>
      <c r="F36" s="44"/>
      <c r="G36" s="66"/>
      <c r="H36" s="43">
        <f>+XV!H36+I!H36+II!H36+III!H36+IV!H36+V!H36+VI!H36+VII!H36+XVI!H36+VIII!H36+IX!H36+XIV!H36+X!H36+XI!H36+XII!H36+RM!H36+SI!H36</f>
        <v>-2117</v>
      </c>
      <c r="I36" s="44"/>
      <c r="J36" s="74"/>
      <c r="K36" s="44">
        <f>+XV!K36+I!K36+II!K36+III!K36+IV!K36+V!K36+VI!K36+VII!K36+XVI!K36+VIII!K36+IX!K36+XIV!K36+X!K36+XI!K36+XII!K36+RM!K36+SI!K36</f>
        <v>-3815</v>
      </c>
      <c r="L36" s="44"/>
      <c r="M36" s="66"/>
      <c r="N36" s="44">
        <f>+XV!N36+I!N36+II!N36+III!N36+IV!N36+V!N36+VI!N36+VII!N36+XVI!N36+VIII!N36+IX!N36+XIV!N36+X!N36+XI!N36+XII!N36+RM!N36+SI!N36</f>
        <v>0</v>
      </c>
      <c r="O36" s="44"/>
      <c r="P36" s="74"/>
    </row>
    <row r="37" spans="1:16" ht="15" customHeight="1" x14ac:dyDescent="0.2">
      <c r="A37" s="111"/>
      <c r="B37" s="114"/>
      <c r="C37" s="84" t="s">
        <v>51</v>
      </c>
      <c r="D37" s="44">
        <f>+XV!D37+I!D37+II!D37+III!D37+IV!D37+V!D37+VI!D37+VII!D37+XVI!D37+VIII!D37+IX!D37+XIV!D37+X!D37+XI!D37+XII!D37+RM!D37+SI!D37</f>
        <v>-6352</v>
      </c>
      <c r="E37" s="44"/>
      <c r="F37" s="44"/>
      <c r="G37" s="66"/>
      <c r="H37" s="43">
        <f>+XV!H37+I!H37+II!H37+III!H37+IV!H37+V!H37+VI!H37+VII!H37+XVI!H37+VIII!H37+IX!H37+XIV!H37+X!H37+XI!H37+XII!H37+RM!H37+SI!H37</f>
        <v>-2025</v>
      </c>
      <c r="I37" s="44"/>
      <c r="J37" s="74"/>
      <c r="K37" s="44">
        <f>+XV!K37+I!K37+II!K37+III!K37+IV!K37+V!K37+VI!K37+VII!K37+XVI!K37+VIII!K37+IX!K37+XIV!K37+X!K37+XI!K37+XII!K37+RM!K37+SI!K37</f>
        <v>-4327</v>
      </c>
      <c r="L37" s="44"/>
      <c r="M37" s="66"/>
      <c r="N37" s="44">
        <f>+XV!N37+I!N37+II!N37+III!N37+IV!N37+V!N37+VI!N37+VII!N37+XVI!N37+VIII!N37+IX!N37+XIV!N37+X!N37+XI!N37+XII!N37+RM!N37+SI!N37</f>
        <v>0</v>
      </c>
      <c r="O37" s="44"/>
      <c r="P37" s="74"/>
    </row>
    <row r="38" spans="1:16" s="3" customFormat="1" ht="15" customHeight="1" x14ac:dyDescent="0.2">
      <c r="A38" s="111"/>
      <c r="B38" s="114"/>
      <c r="C38" s="84" t="s">
        <v>52</v>
      </c>
      <c r="D38" s="35">
        <f>+XV!D38+I!D38+II!D38+III!D38+IV!D38+V!D38+VI!D38+VII!D38+XVI!D38+VIII!D38+IX!D38+XIV!D38+X!D38+XI!D38+XII!D38+RM!D38+SI!D38</f>
        <v>-5827</v>
      </c>
      <c r="E38" s="35"/>
      <c r="F38" s="35"/>
      <c r="G38" s="68"/>
      <c r="H38" s="43">
        <f>+XV!H38+I!H38+II!H38+III!H38+IV!H38+V!H38+VI!H38+VII!H38+XVI!H38+VIII!H38+IX!H38+XIV!H38+X!H38+XI!H38+XII!H38+RM!H38+SI!H38</f>
        <v>-1616</v>
      </c>
      <c r="I38" s="44"/>
      <c r="J38" s="74"/>
      <c r="K38" s="35">
        <f>+XV!K38+I!K38+II!K38+III!K38+IV!K38+V!K38+VI!K38+VII!K38+XVI!K38+VIII!K38+IX!K38+XIV!K38+X!K38+XI!K38+XII!K38+RM!K38+SI!K38</f>
        <v>-4211</v>
      </c>
      <c r="L38" s="35"/>
      <c r="M38" s="68"/>
      <c r="N38" s="35">
        <f>+XV!N38+I!N38+II!N38+III!N38+IV!N38+V!N38+VI!N38+VII!N38+XVI!N38+VIII!N38+IX!N38+XIV!N38+X!N38+XI!N38+XII!N38+RM!N38+SI!N38</f>
        <v>0</v>
      </c>
      <c r="O38" s="44"/>
      <c r="P38" s="74"/>
    </row>
    <row r="39" spans="1:16" ht="15" customHeight="1" x14ac:dyDescent="0.2">
      <c r="A39" s="111"/>
      <c r="B39" s="114"/>
      <c r="C39" s="84" t="s">
        <v>53</v>
      </c>
      <c r="D39" s="44">
        <f>+XV!D39+I!D39+II!D39+III!D39+IV!D39+V!D39+VI!D39+VII!D39+XVI!D39+VIII!D39+IX!D39+XIV!D39+X!D39+XI!D39+XII!D39+RM!D39+SI!D39</f>
        <v>-5449</v>
      </c>
      <c r="E39" s="44"/>
      <c r="F39" s="44"/>
      <c r="G39" s="66"/>
      <c r="H39" s="43">
        <f>+XV!H39+I!H39+II!H39+III!H39+IV!H39+V!H39+VI!H39+VII!H39+XVI!H39+VIII!H39+IX!H39+XIV!H39+X!H39+XI!H39+XII!H39+RM!H39+SI!H39</f>
        <v>-1602</v>
      </c>
      <c r="I39" s="44"/>
      <c r="J39" s="74"/>
      <c r="K39" s="44">
        <f>+XV!K39+I!K39+II!K39+III!K39+IV!K39+V!K39+VI!K39+VII!K39+XVI!K39+VIII!K39+IX!K39+XIV!K39+X!K39+XI!K39+XII!K39+RM!K39+SI!K39</f>
        <v>-3847</v>
      </c>
      <c r="L39" s="44"/>
      <c r="M39" s="66"/>
      <c r="N39" s="44">
        <f>+XV!N39+I!N39+II!N39+III!N39+IV!N39+V!N39+VI!N39+VII!N39+XVI!N39+VIII!N39+IX!N39+XIV!N39+X!N39+XI!N39+XII!N39+RM!N39+SI!N39</f>
        <v>0</v>
      </c>
      <c r="O39" s="44"/>
      <c r="P39" s="74"/>
    </row>
    <row r="40" spans="1:16" ht="15" customHeight="1" x14ac:dyDescent="0.2">
      <c r="A40" s="111"/>
      <c r="B40" s="114"/>
      <c r="C40" s="84" t="s">
        <v>54</v>
      </c>
      <c r="D40" s="44">
        <f>+XV!D40+I!D40+II!D40+III!D40+IV!D40+V!D40+VI!D40+VII!D40+XVI!D40+VIII!D40+IX!D40+XIV!D40+X!D40+XI!D40+XII!D40+RM!D40+SI!D40</f>
        <v>-5369</v>
      </c>
      <c r="E40" s="44"/>
      <c r="F40" s="44"/>
      <c r="G40" s="66"/>
      <c r="H40" s="43">
        <f>+XV!H40+I!H40+II!H40+III!H40+IV!H40+V!H40+VI!H40+VII!H40+XVI!H40+VIII!H40+IX!H40+XIV!H40+X!H40+XI!H40+XII!H40+RM!H40+SI!H40</f>
        <v>-1751</v>
      </c>
      <c r="I40" s="44"/>
      <c r="J40" s="74"/>
      <c r="K40" s="44">
        <f>+XV!K40+I!K40+II!K40+III!K40+IV!K40+V!K40+VI!K40+VII!K40+XVI!K40+VIII!K40+IX!K40+XIV!K40+X!K40+XI!K40+XII!K40+RM!K40+SI!K40</f>
        <v>-3618</v>
      </c>
      <c r="L40" s="44"/>
      <c r="M40" s="66"/>
      <c r="N40" s="44">
        <f>+XV!N40+I!N40+II!N40+III!N40+IV!N40+V!N40+VI!N40+VII!N40+XVI!N40+VIII!N40+IX!N40+XIV!N40+X!N40+XI!N40+XII!N40+RM!N40+SI!N40</f>
        <v>0</v>
      </c>
      <c r="O40" s="44"/>
      <c r="P40" s="74"/>
    </row>
    <row r="41" spans="1:16" ht="15" customHeight="1" x14ac:dyDescent="0.2">
      <c r="A41" s="111"/>
      <c r="B41" s="114"/>
      <c r="C41" s="84" t="s">
        <v>55</v>
      </c>
      <c r="D41" s="44">
        <f>+XV!D41+I!D41+II!D41+III!D41+IV!D41+V!D41+VI!D41+VII!D41+XVI!D41+VIII!D41+IX!D41+XIV!D41+X!D41+XI!D41+XII!D41+RM!D41+SI!D41</f>
        <v>-6598</v>
      </c>
      <c r="E41" s="44"/>
      <c r="F41" s="44"/>
      <c r="G41" s="66"/>
      <c r="H41" s="43">
        <f>+XV!H41+I!H41+II!H41+III!H41+IV!H41+V!H41+VI!H41+VII!H41+XVI!H41+VIII!H41+IX!H41+XIV!H41+X!H41+XI!H41+XII!H41+RM!H41+SI!H41</f>
        <v>-2535</v>
      </c>
      <c r="I41" s="44"/>
      <c r="J41" s="74"/>
      <c r="K41" s="44">
        <f>+XV!K41+I!K41+II!K41+III!K41+IV!K41+V!K41+VI!K41+VII!K41+XVI!K41+VIII!K41+IX!K41+XIV!K41+X!K41+XI!K41+XII!K41+RM!K41+SI!K41</f>
        <v>-4063</v>
      </c>
      <c r="L41" s="44"/>
      <c r="M41" s="66"/>
      <c r="N41" s="44">
        <f>+XV!N41+I!N41+II!N41+III!N41+IV!N41+V!N41+VI!N41+VII!N41+XVI!N41+VIII!N41+IX!N41+XIV!N41+X!N41+XI!N41+XII!N41+RM!N41+SI!N41</f>
        <v>0</v>
      </c>
      <c r="O41" s="44"/>
      <c r="P41" s="74"/>
    </row>
    <row r="42" spans="1:16" s="3" customFormat="1" ht="15" customHeight="1" x14ac:dyDescent="0.2">
      <c r="A42" s="111"/>
      <c r="B42" s="114"/>
      <c r="C42" s="84" t="s">
        <v>56</v>
      </c>
      <c r="D42" s="35">
        <f>+XV!D42+I!D42+II!D42+III!D42+IV!D42+V!D42+VI!D42+VII!D42+XVI!D42+VIII!D42+IX!D42+XIV!D42+X!D42+XI!D42+XII!D42+RM!D42+SI!D42</f>
        <v>-10276</v>
      </c>
      <c r="E42" s="35"/>
      <c r="F42" s="35"/>
      <c r="G42" s="68"/>
      <c r="H42" s="43">
        <f>+XV!H42+I!H42+II!H42+III!H42+IV!H42+V!H42+VI!H42+VII!H42+XVI!H42+VIII!H42+IX!H42+XIV!H42+X!H42+XI!H42+XII!H42+RM!H42+SI!H42</f>
        <v>-3209</v>
      </c>
      <c r="I42" s="44"/>
      <c r="J42" s="74"/>
      <c r="K42" s="35">
        <f>+XV!K42+I!K42+II!K42+III!K42+IV!K42+V!K42+VI!K42+VII!K42+XVI!K42+VIII!K42+IX!K42+XIV!K42+X!K42+XI!K42+XII!K42+RM!K42+SI!K42</f>
        <v>-7067</v>
      </c>
      <c r="L42" s="35"/>
      <c r="M42" s="68"/>
      <c r="N42" s="35">
        <f>+XV!N42+I!N42+II!N42+III!N42+IV!N42+V!N42+VI!N42+VII!N42+XVI!N42+VIII!N42+IX!N42+XIV!N42+X!N42+XI!N42+XII!N42+RM!N42+SI!N42</f>
        <v>0</v>
      </c>
      <c r="O42" s="44"/>
      <c r="P42" s="74"/>
    </row>
    <row r="43" spans="1:16" s="3" customFormat="1" ht="15" customHeight="1" x14ac:dyDescent="0.2">
      <c r="A43" s="112"/>
      <c r="B43" s="115"/>
      <c r="C43" s="85" t="s">
        <v>9</v>
      </c>
      <c r="D43" s="46">
        <f>+XV!D43+I!D43+II!D43+III!D43+IV!D43+V!D43+VI!D43+VII!D43+XVI!D43+VIII!D43+IX!D43+XIV!D43+X!D43+XI!D43+XII!D43+RM!D43+SI!D43</f>
        <v>-22635</v>
      </c>
      <c r="E43" s="46"/>
      <c r="F43" s="46"/>
      <c r="G43" s="67"/>
      <c r="H43" s="87">
        <f>+XV!H43+I!H43+II!H43+III!H43+IV!H43+V!H43+VI!H43+VII!H43+XVI!H43+VIII!H43+IX!H43+XIV!H43+X!H43+XI!H43+XII!H43+RM!H43+SI!H43</f>
        <v>-3660</v>
      </c>
      <c r="I43" s="46"/>
      <c r="J43" s="75"/>
      <c r="K43" s="46">
        <f>+XV!K43+I!K43+II!K43+III!K43+IV!K43+V!K43+VI!K43+VII!K43+XVI!K43+VIII!K43+IX!K43+XIV!K43+X!K43+XI!K43+XII!K43+RM!K43+SI!K43</f>
        <v>-18975</v>
      </c>
      <c r="L43" s="46"/>
      <c r="M43" s="67"/>
      <c r="N43" s="46">
        <f>+XV!N43+I!N43+II!N43+III!N43+IV!N43+V!N43+VI!N43+VII!N43+XVI!N43+VIII!N43+IX!N43+XIV!N43+X!N43+XI!N43+XII!N43+RM!N43+SI!N43</f>
        <v>0</v>
      </c>
      <c r="O43" s="46"/>
      <c r="P43" s="75"/>
    </row>
    <row r="44" spans="1:16" ht="15" customHeight="1" x14ac:dyDescent="0.2">
      <c r="A44" s="110">
        <v>4</v>
      </c>
      <c r="B44" s="113" t="s">
        <v>59</v>
      </c>
      <c r="C44" s="84" t="s">
        <v>46</v>
      </c>
      <c r="D44" s="44">
        <f>+XV!D44+I!D44+II!D44+III!D44+IV!D44+V!D44+VI!D44+VII!D44+XVI!D44+VIII!D44+IX!D44+XIV!D44+X!D44+XI!D44+XII!D44+RM!D44+SI!D44</f>
        <v>5</v>
      </c>
      <c r="E44" s="53"/>
      <c r="F44" s="44"/>
      <c r="G44" s="66"/>
      <c r="H44" s="43">
        <f>+XV!H44+I!H44+II!H44+III!H44+IV!H44+V!H44+VI!H44+VII!H44+XVI!H44+VIII!H44+IX!H44+XIV!H44+X!H44+XI!H44+XII!H44+RM!H44+SI!H44</f>
        <v>3</v>
      </c>
      <c r="I44" s="44"/>
      <c r="J44" s="74"/>
      <c r="K44" s="44">
        <f>+XV!K44+I!K44+II!K44+III!K44+IV!K44+V!K44+VI!K44+VII!K44+XVI!K44+VIII!K44+IX!K44+XIV!K44+X!K44+XI!K44+XII!K44+RM!K44+SI!K44</f>
        <v>2</v>
      </c>
      <c r="L44" s="44"/>
      <c r="M44" s="66"/>
      <c r="N44" s="44">
        <f>+XV!N44+I!N44+II!N44+III!N44+IV!N44+V!N44+VI!N44+VII!N44+XVI!N44+VIII!N44+IX!N44+XIV!N44+X!N44+XI!N44+XII!N44+RM!N44+SI!N44</f>
        <v>0</v>
      </c>
      <c r="O44" s="44"/>
      <c r="P44" s="74"/>
    </row>
    <row r="45" spans="1:16" ht="15" customHeight="1" x14ac:dyDescent="0.2">
      <c r="A45" s="111"/>
      <c r="B45" s="114"/>
      <c r="C45" s="84" t="s">
        <v>47</v>
      </c>
      <c r="D45" s="44">
        <f>+XV!D45+I!D45+II!D45+III!D45+IV!D45+V!D45+VI!D45+VII!D45+XVI!D45+VIII!D45+IX!D45+XIV!D45+X!D45+XI!D45+XII!D45+RM!D45+SI!D45</f>
        <v>435</v>
      </c>
      <c r="E45" s="53"/>
      <c r="F45" s="44"/>
      <c r="G45" s="66"/>
      <c r="H45" s="43">
        <f>+XV!H45+I!H45+II!H45+III!H45+IV!H45+V!H45+VI!H45+VII!H45+XVI!H45+VIII!H45+IX!H45+XIV!H45+X!H45+XI!H45+XII!H45+RM!H45+SI!H45</f>
        <v>137</v>
      </c>
      <c r="I45" s="44"/>
      <c r="J45" s="74"/>
      <c r="K45" s="44">
        <f>+XV!K45+I!K45+II!K45+III!K45+IV!K45+V!K45+VI!K45+VII!K45+XVI!K45+VIII!K45+IX!K45+XIV!K45+X!K45+XI!K45+XII!K45+RM!K45+SI!K45</f>
        <v>298</v>
      </c>
      <c r="L45" s="44"/>
      <c r="M45" s="66"/>
      <c r="N45" s="44">
        <f>+XV!N45+I!N45+II!N45+III!N45+IV!N45+V!N45+VI!N45+VII!N45+XVI!N45+VIII!N45+IX!N45+XIV!N45+X!N45+XI!N45+XII!N45+RM!N45+SI!N45</f>
        <v>0</v>
      </c>
      <c r="O45" s="44"/>
      <c r="P45" s="74"/>
    </row>
    <row r="46" spans="1:16" ht="15" customHeight="1" x14ac:dyDescent="0.2">
      <c r="A46" s="111"/>
      <c r="B46" s="114"/>
      <c r="C46" s="84" t="s">
        <v>48</v>
      </c>
      <c r="D46" s="44">
        <f>+XV!D46+I!D46+II!D46+III!D46+IV!D46+V!D46+VI!D46+VII!D46+XVI!D46+VIII!D46+IX!D46+XIV!D46+X!D46+XI!D46+XII!D46+RM!D46+SI!D46</f>
        <v>7084</v>
      </c>
      <c r="E46" s="53"/>
      <c r="F46" s="44"/>
      <c r="G46" s="66"/>
      <c r="H46" s="43">
        <f>+XV!H46+I!H46+II!H46+III!H46+IV!H46+V!H46+VI!H46+VII!H46+XVI!H46+VIII!H46+IX!H46+XIV!H46+X!H46+XI!H46+XII!H46+RM!H46+SI!H46</f>
        <v>2751</v>
      </c>
      <c r="I46" s="44"/>
      <c r="J46" s="74"/>
      <c r="K46" s="44">
        <f>+XV!K46+I!K46+II!K46+III!K46+IV!K46+V!K46+VI!K46+VII!K46+XVI!K46+VIII!K46+IX!K46+XIV!K46+X!K46+XI!K46+XII!K46+RM!K46+SI!K46</f>
        <v>4333</v>
      </c>
      <c r="L46" s="44"/>
      <c r="M46" s="66"/>
      <c r="N46" s="44">
        <f>+XV!N46+I!N46+II!N46+III!N46+IV!N46+V!N46+VI!N46+VII!N46+XVI!N46+VIII!N46+IX!N46+XIV!N46+X!N46+XI!N46+XII!N46+RM!N46+SI!N46</f>
        <v>0</v>
      </c>
      <c r="O46" s="44"/>
      <c r="P46" s="74"/>
    </row>
    <row r="47" spans="1:16" ht="15" customHeight="1" x14ac:dyDescent="0.2">
      <c r="A47" s="111"/>
      <c r="B47" s="114"/>
      <c r="C47" s="84" t="s">
        <v>49</v>
      </c>
      <c r="D47" s="44">
        <f>+XV!D47+I!D47+II!D47+III!D47+IV!D47+V!D47+VI!D47+VII!D47+XVI!D47+VIII!D47+IX!D47+XIV!D47+X!D47+XI!D47+XII!D47+RM!D47+SI!D47</f>
        <v>19610</v>
      </c>
      <c r="E47" s="53"/>
      <c r="F47" s="44"/>
      <c r="G47" s="66"/>
      <c r="H47" s="43">
        <f>+XV!H47+I!H47+II!H47+III!H47+IV!H47+V!H47+VI!H47+VII!H47+XVI!H47+VIII!H47+IX!H47+XIV!H47+X!H47+XI!H47+XII!H47+RM!H47+SI!H47</f>
        <v>7671</v>
      </c>
      <c r="I47" s="44"/>
      <c r="J47" s="74"/>
      <c r="K47" s="44">
        <f>+XV!K47+I!K47+II!K47+III!K47+IV!K47+V!K47+VI!K47+VII!K47+XVI!K47+VIII!K47+IX!K47+XIV!K47+X!K47+XI!K47+XII!K47+RM!K47+SI!K47</f>
        <v>11939</v>
      </c>
      <c r="L47" s="44"/>
      <c r="M47" s="66"/>
      <c r="N47" s="44">
        <f>+XV!N47+I!N47+II!N47+III!N47+IV!N47+V!N47+VI!N47+VII!N47+XVI!N47+VIII!N47+IX!N47+XIV!N47+X!N47+XI!N47+XII!N47+RM!N47+SI!N47</f>
        <v>0</v>
      </c>
      <c r="O47" s="44"/>
      <c r="P47" s="74"/>
    </row>
    <row r="48" spans="1:16" ht="15" customHeight="1" x14ac:dyDescent="0.2">
      <c r="A48" s="111"/>
      <c r="B48" s="114"/>
      <c r="C48" s="84" t="s">
        <v>50</v>
      </c>
      <c r="D48" s="44">
        <f>+XV!D48+I!D48+II!D48+III!D48+IV!D48+V!D48+VI!D48+VII!D48+XVI!D48+VIII!D48+IX!D48+XIV!D48+X!D48+XI!D48+XII!D48+RM!D48+SI!D48</f>
        <v>22501</v>
      </c>
      <c r="E48" s="53"/>
      <c r="F48" s="44"/>
      <c r="G48" s="66"/>
      <c r="H48" s="43">
        <f>+XV!H48+I!H48+II!H48+III!H48+IV!H48+V!H48+VI!H48+VII!H48+XVI!H48+VIII!H48+IX!H48+XIV!H48+X!H48+XI!H48+XII!H48+RM!H48+SI!H48</f>
        <v>8352</v>
      </c>
      <c r="I48" s="44"/>
      <c r="J48" s="74"/>
      <c r="K48" s="44">
        <f>+XV!K48+I!K48+II!K48+III!K48+IV!K48+V!K48+VI!K48+VII!K48+XVI!K48+VIII!K48+IX!K48+XIV!K48+X!K48+XI!K48+XII!K48+RM!K48+SI!K48</f>
        <v>14149</v>
      </c>
      <c r="L48" s="44"/>
      <c r="M48" s="66"/>
      <c r="N48" s="44">
        <f>+XV!N48+I!N48+II!N48+III!N48+IV!N48+V!N48+VI!N48+VII!N48+XVI!N48+VIII!N48+IX!N48+XIV!N48+X!N48+XI!N48+XII!N48+RM!N48+SI!N48</f>
        <v>0</v>
      </c>
      <c r="O48" s="44"/>
      <c r="P48" s="74"/>
    </row>
    <row r="49" spans="1:16" ht="15" customHeight="1" x14ac:dyDescent="0.2">
      <c r="A49" s="111"/>
      <c r="B49" s="114"/>
      <c r="C49" s="84" t="s">
        <v>51</v>
      </c>
      <c r="D49" s="44">
        <f>+XV!D49+I!D49+II!D49+III!D49+IV!D49+V!D49+VI!D49+VII!D49+XVI!D49+VIII!D49+IX!D49+XIV!D49+X!D49+XI!D49+XII!D49+RM!D49+SI!D49</f>
        <v>17675</v>
      </c>
      <c r="E49" s="53"/>
      <c r="F49" s="44"/>
      <c r="G49" s="66"/>
      <c r="H49" s="43">
        <f>+XV!H49+I!H49+II!H49+III!H49+IV!H49+V!H49+VI!H49+VII!H49+XVI!H49+VIII!H49+IX!H49+XIV!H49+X!H49+XI!H49+XII!H49+RM!H49+SI!H49</f>
        <v>6542</v>
      </c>
      <c r="I49" s="44"/>
      <c r="J49" s="74"/>
      <c r="K49" s="44">
        <f>+XV!K49+I!K49+II!K49+III!K49+IV!K49+V!K49+VI!K49+VII!K49+XVI!K49+VIII!K49+IX!K49+XIV!K49+X!K49+XI!K49+XII!K49+RM!K49+SI!K49</f>
        <v>11133</v>
      </c>
      <c r="L49" s="44"/>
      <c r="M49" s="66"/>
      <c r="N49" s="44">
        <f>+XV!N49+I!N49+II!N49+III!N49+IV!N49+V!N49+VI!N49+VII!N49+XVI!N49+VIII!N49+IX!N49+XIV!N49+X!N49+XI!N49+XII!N49+RM!N49+SI!N49</f>
        <v>0</v>
      </c>
      <c r="O49" s="44"/>
      <c r="P49" s="74"/>
    </row>
    <row r="50" spans="1:16" s="3" customFormat="1" ht="15" customHeight="1" x14ac:dyDescent="0.2">
      <c r="A50" s="111"/>
      <c r="B50" s="114"/>
      <c r="C50" s="84" t="s">
        <v>52</v>
      </c>
      <c r="D50" s="35">
        <f>+XV!D50+I!D50+II!D50+III!D50+IV!D50+V!D50+VI!D50+VII!D50+XVI!D50+VIII!D50+IX!D50+XIV!D50+X!D50+XI!D50+XII!D50+RM!D50+SI!D50</f>
        <v>11443</v>
      </c>
      <c r="E50" s="55"/>
      <c r="F50" s="35"/>
      <c r="G50" s="68"/>
      <c r="H50" s="43">
        <f>+XV!H50+I!H50+II!H50+III!H50+IV!H50+V!H50+VI!H50+VII!H50+XVI!H50+VIII!H50+IX!H50+XIV!H50+X!H50+XI!H50+XII!H50+RM!H50+SI!H50</f>
        <v>4092</v>
      </c>
      <c r="I50" s="44"/>
      <c r="J50" s="74"/>
      <c r="K50" s="35">
        <f>+XV!K50+I!K50+II!K50+III!K50+IV!K50+V!K50+VI!K50+VII!K50+XVI!K50+VIII!K50+IX!K50+XIV!K50+X!K50+XI!K50+XII!K50+RM!K50+SI!K50</f>
        <v>7351</v>
      </c>
      <c r="L50" s="35"/>
      <c r="M50" s="68"/>
      <c r="N50" s="35">
        <f>+XV!N50+I!N50+II!N50+III!N50+IV!N50+V!N50+VI!N50+VII!N50+XVI!N50+VIII!N50+IX!N50+XIV!N50+X!N50+XI!N50+XII!N50+RM!N50+SI!N50</f>
        <v>0</v>
      </c>
      <c r="O50" s="44"/>
      <c r="P50" s="74"/>
    </row>
    <row r="51" spans="1:16" ht="15" customHeight="1" x14ac:dyDescent="0.2">
      <c r="A51" s="111"/>
      <c r="B51" s="114"/>
      <c r="C51" s="84" t="s">
        <v>53</v>
      </c>
      <c r="D51" s="44">
        <f>+XV!D51+I!D51+II!D51+III!D51+IV!D51+V!D51+VI!D51+VII!D51+XVI!D51+VIII!D51+IX!D51+XIV!D51+X!D51+XI!D51+XII!D51+RM!D51+SI!D51</f>
        <v>7536</v>
      </c>
      <c r="E51" s="53"/>
      <c r="F51" s="44"/>
      <c r="G51" s="66"/>
      <c r="H51" s="43">
        <f>+XV!H51+I!H51+II!H51+III!H51+IV!H51+V!H51+VI!H51+VII!H51+XVI!H51+VIII!H51+IX!H51+XIV!H51+X!H51+XI!H51+XII!H51+RM!H51+SI!H51</f>
        <v>2751</v>
      </c>
      <c r="I51" s="44"/>
      <c r="J51" s="74"/>
      <c r="K51" s="44">
        <f>+XV!K51+I!K51+II!K51+III!K51+IV!K51+V!K51+VI!K51+VII!K51+XVI!K51+VIII!K51+IX!K51+XIV!K51+X!K51+XI!K51+XII!K51+RM!K51+SI!K51</f>
        <v>4785</v>
      </c>
      <c r="L51" s="44"/>
      <c r="M51" s="66"/>
      <c r="N51" s="44">
        <f>+XV!N51+I!N51+II!N51+III!N51+IV!N51+V!N51+VI!N51+VII!N51+XVI!N51+VIII!N51+IX!N51+XIV!N51+X!N51+XI!N51+XII!N51+RM!N51+SI!N51</f>
        <v>0</v>
      </c>
      <c r="O51" s="44"/>
      <c r="P51" s="74"/>
    </row>
    <row r="52" spans="1:16" ht="15" customHeight="1" x14ac:dyDescent="0.2">
      <c r="A52" s="111"/>
      <c r="B52" s="114"/>
      <c r="C52" s="84" t="s">
        <v>54</v>
      </c>
      <c r="D52" s="44">
        <f>+XV!D52+I!D52+II!D52+III!D52+IV!D52+V!D52+VI!D52+VII!D52+XVI!D52+VIII!D52+IX!D52+XIV!D52+X!D52+XI!D52+XII!D52+RM!D52+SI!D52</f>
        <v>3125</v>
      </c>
      <c r="E52" s="53"/>
      <c r="F52" s="44"/>
      <c r="G52" s="66"/>
      <c r="H52" s="43">
        <f>+XV!H52+I!H52+II!H52+III!H52+IV!H52+V!H52+VI!H52+VII!H52+XVI!H52+VIII!H52+IX!H52+XIV!H52+X!H52+XI!H52+XII!H52+RM!H52+SI!H52</f>
        <v>1071</v>
      </c>
      <c r="I52" s="44"/>
      <c r="J52" s="74"/>
      <c r="K52" s="44">
        <f>+XV!K52+I!K52+II!K52+III!K52+IV!K52+V!K52+VI!K52+VII!K52+XVI!K52+VIII!K52+IX!K52+XIV!K52+X!K52+XI!K52+XII!K52+RM!K52+SI!K52</f>
        <v>2054</v>
      </c>
      <c r="L52" s="44"/>
      <c r="M52" s="66"/>
      <c r="N52" s="44">
        <f>+XV!N52+I!N52+II!N52+III!N52+IV!N52+V!N52+VI!N52+VII!N52+XVI!N52+VIII!N52+IX!N52+XIV!N52+X!N52+XI!N52+XII!N52+RM!N52+SI!N52</f>
        <v>0</v>
      </c>
      <c r="O52" s="44"/>
      <c r="P52" s="74"/>
    </row>
    <row r="53" spans="1:16" ht="15" customHeight="1" x14ac:dyDescent="0.2">
      <c r="A53" s="111"/>
      <c r="B53" s="114"/>
      <c r="C53" s="84" t="s">
        <v>55</v>
      </c>
      <c r="D53" s="44">
        <f>+XV!D53+I!D53+II!D53+III!D53+IV!D53+V!D53+VI!D53+VII!D53+XVI!D53+VIII!D53+IX!D53+XIV!D53+X!D53+XI!D53+XII!D53+RM!D53+SI!D53</f>
        <v>1381</v>
      </c>
      <c r="E53" s="53"/>
      <c r="F53" s="44"/>
      <c r="G53" s="66"/>
      <c r="H53" s="43">
        <f>+XV!H53+I!H53+II!H53+III!H53+IV!H53+V!H53+VI!H53+VII!H53+XVI!H53+VIII!H53+IX!H53+XIV!H53+X!H53+XI!H53+XII!H53+RM!H53+SI!H53</f>
        <v>487</v>
      </c>
      <c r="I53" s="44"/>
      <c r="J53" s="74"/>
      <c r="K53" s="44">
        <f>+XV!K53+I!K53+II!K53+III!K53+IV!K53+V!K53+VI!K53+VII!K53+XVI!K53+VIII!K53+IX!K53+XIV!K53+X!K53+XI!K53+XII!K53+RM!K53+SI!K53</f>
        <v>894</v>
      </c>
      <c r="L53" s="44"/>
      <c r="M53" s="66"/>
      <c r="N53" s="44">
        <f>+XV!N53+I!N53+II!N53+III!N53+IV!N53+V!N53+VI!N53+VII!N53+XVI!N53+VIII!N53+IX!N53+XIV!N53+X!N53+XI!N53+XII!N53+RM!N53+SI!N53</f>
        <v>0</v>
      </c>
      <c r="O53" s="44"/>
      <c r="P53" s="74"/>
    </row>
    <row r="54" spans="1:16" s="3" customFormat="1" ht="15" customHeight="1" x14ac:dyDescent="0.2">
      <c r="A54" s="111"/>
      <c r="B54" s="114"/>
      <c r="C54" s="84" t="s">
        <v>56</v>
      </c>
      <c r="D54" s="35">
        <f>+XV!D54+I!D54+II!D54+III!D54+IV!D54+V!D54+VI!D54+VII!D54+XVI!D54+VIII!D54+IX!D54+XIV!D54+X!D54+XI!D54+XII!D54+RM!D54+SI!D54</f>
        <v>437</v>
      </c>
      <c r="E54" s="55"/>
      <c r="F54" s="35"/>
      <c r="G54" s="68"/>
      <c r="H54" s="43">
        <f>+XV!H54+I!H54+II!H54+III!H54+IV!H54+V!H54+VI!H54+VII!H54+XVI!H54+VIII!H54+IX!H54+XIV!H54+X!H54+XI!H54+XII!H54+RM!H54+SI!H54</f>
        <v>163</v>
      </c>
      <c r="I54" s="44"/>
      <c r="J54" s="74"/>
      <c r="K54" s="35">
        <f>+XV!K54+I!K54+II!K54+III!K54+IV!K54+V!K54+VI!K54+VII!K54+XVI!K54+VIII!K54+IX!K54+XIV!K54+X!K54+XI!K54+XII!K54+RM!K54+SI!K54</f>
        <v>274</v>
      </c>
      <c r="L54" s="35"/>
      <c r="M54" s="68"/>
      <c r="N54" s="35">
        <f>+XV!N54+I!N54+II!N54+III!N54+IV!N54+V!N54+VI!N54+VII!N54+XVI!N54+VIII!N54+IX!N54+XIV!N54+X!N54+XI!N54+XII!N54+RM!N54+SI!N54</f>
        <v>0</v>
      </c>
      <c r="O54" s="44"/>
      <c r="P54" s="74"/>
    </row>
    <row r="55" spans="1:16" s="3" customFormat="1" ht="15" customHeight="1" x14ac:dyDescent="0.2">
      <c r="A55" s="112"/>
      <c r="B55" s="115"/>
      <c r="C55" s="85" t="s">
        <v>9</v>
      </c>
      <c r="D55" s="46">
        <f>+XV!D55+I!D55+II!D55+III!D55+IV!D55+V!D55+VI!D55+VII!D55+XVI!D55+VIII!D55+IX!D55+XIV!D55+X!D55+XI!D55+XII!D55+RM!D55+SI!D55</f>
        <v>91232</v>
      </c>
      <c r="E55" s="54"/>
      <c r="F55" s="46"/>
      <c r="G55" s="67"/>
      <c r="H55" s="87">
        <f>+XV!H55+I!H55+II!H55+III!H55+IV!H55+V!H55+VI!H55+VII!H55+XVI!H55+VIII!H55+IX!H55+XIV!H55+X!H55+XI!H55+XII!H55+RM!H55+SI!H55</f>
        <v>34020</v>
      </c>
      <c r="I55" s="46"/>
      <c r="J55" s="75"/>
      <c r="K55" s="46">
        <f>+XV!K55+I!K55+II!K55+III!K55+IV!K55+V!K55+VI!K55+VII!K55+XVI!K55+VIII!K55+IX!K55+XIV!K55+X!K55+XI!K55+XII!K55+RM!K55+SI!K55</f>
        <v>57212</v>
      </c>
      <c r="L55" s="46"/>
      <c r="M55" s="67"/>
      <c r="N55" s="46">
        <f>+XV!N55+I!N55+II!N55+III!N55+IV!N55+V!N55+VI!N55+VII!N55+XVI!N55+VIII!N55+IX!N55+XIV!N55+X!N55+XI!N55+XII!N55+RM!N55+SI!N55</f>
        <v>0</v>
      </c>
      <c r="O55" s="46"/>
      <c r="P55" s="75"/>
    </row>
    <row r="56" spans="1:16" ht="15" customHeight="1" x14ac:dyDescent="0.2">
      <c r="A56" s="110">
        <v>5</v>
      </c>
      <c r="B56" s="113" t="s">
        <v>60</v>
      </c>
      <c r="C56" s="84" t="s">
        <v>46</v>
      </c>
      <c r="D56" s="44">
        <f>+XV!D56+I!D56+II!D56+III!D56+IV!D56+V!D56+VI!D56+VII!D56+XVI!D56+VIII!D56+IX!D56+XIV!D56+X!D56+XI!D56+XII!D56+RM!D56+SI!D56</f>
        <v>1664</v>
      </c>
      <c r="E56" s="53"/>
      <c r="F56" s="44"/>
      <c r="G56" s="66"/>
      <c r="H56" s="43">
        <f>+XV!H56+I!H56+II!H56+III!H56+IV!H56+V!H56+VI!H56+VII!H56+XVI!H56+VIII!H56+IX!H56+XIV!H56+X!H56+XI!H56+XII!H56+RM!H56+SI!H56</f>
        <v>779</v>
      </c>
      <c r="I56" s="44"/>
      <c r="J56" s="74"/>
      <c r="K56" s="44">
        <f>+XV!K56+I!K56+II!K56+III!K56+IV!K56+V!K56+VI!K56+VII!K56+XVI!K56+VIII!K56+IX!K56+XIV!K56+X!K56+XI!K56+XII!K56+RM!K56+SI!K56</f>
        <v>885</v>
      </c>
      <c r="L56" s="44"/>
      <c r="M56" s="66"/>
      <c r="N56" s="44">
        <f>+XV!N56+I!N56+II!N56+III!N56+IV!N56+V!N56+VI!N56+VII!N56+XVI!N56+VIII!N56+IX!N56+XIV!N56+X!N56+XI!N56+XII!N56+RM!N56+SI!N56</f>
        <v>0</v>
      </c>
      <c r="O56" s="44"/>
      <c r="P56" s="74"/>
    </row>
    <row r="57" spans="1:16" ht="15" customHeight="1" x14ac:dyDescent="0.2">
      <c r="A57" s="111"/>
      <c r="B57" s="114"/>
      <c r="C57" s="84" t="s">
        <v>47</v>
      </c>
      <c r="D57" s="44">
        <f>+XV!D57+I!D57+II!D57+III!D57+IV!D57+V!D57+VI!D57+VII!D57+XVI!D57+VIII!D57+IX!D57+XIV!D57+X!D57+XI!D57+XII!D57+RM!D57+SI!D57</f>
        <v>10915</v>
      </c>
      <c r="E57" s="53"/>
      <c r="F57" s="44"/>
      <c r="G57" s="66"/>
      <c r="H57" s="43">
        <f>+XV!H57+I!H57+II!H57+III!H57+IV!H57+V!H57+VI!H57+VII!H57+XVI!H57+VIII!H57+IX!H57+XIV!H57+X!H57+XI!H57+XII!H57+RM!H57+SI!H57</f>
        <v>4469</v>
      </c>
      <c r="I57" s="44"/>
      <c r="J57" s="74"/>
      <c r="K57" s="44">
        <f>+XV!K57+I!K57+II!K57+III!K57+IV!K57+V!K57+VI!K57+VII!K57+XVI!K57+VIII!K57+IX!K57+XIV!K57+X!K57+XI!K57+XII!K57+RM!K57+SI!K57</f>
        <v>6446</v>
      </c>
      <c r="L57" s="44"/>
      <c r="M57" s="66"/>
      <c r="N57" s="44">
        <f>+XV!N57+I!N57+II!N57+III!N57+IV!N57+V!N57+VI!N57+VII!N57+XVI!N57+VIII!N57+IX!N57+XIV!N57+X!N57+XI!N57+XII!N57+RM!N57+SI!N57</f>
        <v>0</v>
      </c>
      <c r="O57" s="44"/>
      <c r="P57" s="74"/>
    </row>
    <row r="58" spans="1:16" ht="15" customHeight="1" x14ac:dyDescent="0.2">
      <c r="A58" s="111"/>
      <c r="B58" s="114"/>
      <c r="C58" s="84" t="s">
        <v>48</v>
      </c>
      <c r="D58" s="44">
        <f>+XV!D58+I!D58+II!D58+III!D58+IV!D58+V!D58+VI!D58+VII!D58+XVI!D58+VIII!D58+IX!D58+XIV!D58+X!D58+XI!D58+XII!D58+RM!D58+SI!D58</f>
        <v>84083</v>
      </c>
      <c r="E58" s="53"/>
      <c r="F58" s="44"/>
      <c r="G58" s="66"/>
      <c r="H58" s="43">
        <f>+XV!H58+I!H58+II!H58+III!H58+IV!H58+V!H58+VI!H58+VII!H58+XVI!H58+VIII!H58+IX!H58+XIV!H58+X!H58+XI!H58+XII!H58+RM!H58+SI!H58</f>
        <v>37626</v>
      </c>
      <c r="I58" s="44"/>
      <c r="J58" s="74"/>
      <c r="K58" s="44">
        <f>+XV!K58+I!K58+II!K58+III!K58+IV!K58+V!K58+VI!K58+VII!K58+XVI!K58+VIII!K58+IX!K58+XIV!K58+X!K58+XI!K58+XII!K58+RM!K58+SI!K58</f>
        <v>46457</v>
      </c>
      <c r="L58" s="44"/>
      <c r="M58" s="66"/>
      <c r="N58" s="44">
        <f>+XV!N58+I!N58+II!N58+III!N58+IV!N58+V!N58+VI!N58+VII!N58+XVI!N58+VIII!N58+IX!N58+XIV!N58+X!N58+XI!N58+XII!N58+RM!N58+SI!N58</f>
        <v>0</v>
      </c>
      <c r="O58" s="44"/>
      <c r="P58" s="74"/>
    </row>
    <row r="59" spans="1:16" ht="15" customHeight="1" x14ac:dyDescent="0.2">
      <c r="A59" s="111"/>
      <c r="B59" s="114"/>
      <c r="C59" s="84" t="s">
        <v>49</v>
      </c>
      <c r="D59" s="44">
        <f>+XV!D59+I!D59+II!D59+III!D59+IV!D59+V!D59+VI!D59+VII!D59+XVI!D59+VIII!D59+IX!D59+XIV!D59+X!D59+XI!D59+XII!D59+RM!D59+SI!D59</f>
        <v>183799</v>
      </c>
      <c r="E59" s="53"/>
      <c r="F59" s="44"/>
      <c r="G59" s="66"/>
      <c r="H59" s="43">
        <f>+XV!H59+I!H59+II!H59+III!H59+IV!H59+V!H59+VI!H59+VII!H59+XVI!H59+VIII!H59+IX!H59+XIV!H59+X!H59+XI!H59+XII!H59+RM!H59+SI!H59</f>
        <v>80398</v>
      </c>
      <c r="I59" s="44"/>
      <c r="J59" s="74"/>
      <c r="K59" s="44">
        <f>+XV!K59+I!K59+II!K59+III!K59+IV!K59+V!K59+VI!K59+VII!K59+XVI!K59+VIII!K59+IX!K59+XIV!K59+X!K59+XI!K59+XII!K59+RM!K59+SI!K59</f>
        <v>103401</v>
      </c>
      <c r="L59" s="44"/>
      <c r="M59" s="66"/>
      <c r="N59" s="44">
        <f>+XV!N59+I!N59+II!N59+III!N59+IV!N59+V!N59+VI!N59+VII!N59+XVI!N59+VIII!N59+IX!N59+XIV!N59+X!N59+XI!N59+XII!N59+RM!N59+SI!N59</f>
        <v>0</v>
      </c>
      <c r="O59" s="44"/>
      <c r="P59" s="74"/>
    </row>
    <row r="60" spans="1:16" ht="15" customHeight="1" x14ac:dyDescent="0.2">
      <c r="A60" s="111"/>
      <c r="B60" s="114"/>
      <c r="C60" s="84" t="s">
        <v>50</v>
      </c>
      <c r="D60" s="44">
        <f>+XV!D60+I!D60+II!D60+III!D60+IV!D60+V!D60+VI!D60+VII!D60+XVI!D60+VIII!D60+IX!D60+XIV!D60+X!D60+XI!D60+XII!D60+RM!D60+SI!D60</f>
        <v>246516</v>
      </c>
      <c r="E60" s="53"/>
      <c r="F60" s="44"/>
      <c r="G60" s="66"/>
      <c r="H60" s="43">
        <f>+XV!H60+I!H60+II!H60+III!H60+IV!H60+V!H60+VI!H60+VII!H60+XVI!H60+VIII!H60+IX!H60+XIV!H60+X!H60+XI!H60+XII!H60+RM!H60+SI!H60</f>
        <v>103353</v>
      </c>
      <c r="I60" s="44"/>
      <c r="J60" s="74"/>
      <c r="K60" s="44">
        <f>+XV!K60+I!K60+II!K60+III!K60+IV!K60+V!K60+VI!K60+VII!K60+XVI!K60+VIII!K60+IX!K60+XIV!K60+X!K60+XI!K60+XII!K60+RM!K60+SI!K60</f>
        <v>143163</v>
      </c>
      <c r="L60" s="44"/>
      <c r="M60" s="66"/>
      <c r="N60" s="44">
        <f>+XV!N60+I!N60+II!N60+III!N60+IV!N60+V!N60+VI!N60+VII!N60+XVI!N60+VIII!N60+IX!N60+XIV!N60+X!N60+XI!N60+XII!N60+RM!N60+SI!N60</f>
        <v>0</v>
      </c>
      <c r="O60" s="44"/>
      <c r="P60" s="74"/>
    </row>
    <row r="61" spans="1:16" ht="15" customHeight="1" x14ac:dyDescent="0.2">
      <c r="A61" s="111"/>
      <c r="B61" s="114"/>
      <c r="C61" s="84" t="s">
        <v>51</v>
      </c>
      <c r="D61" s="44">
        <f>+XV!D61+I!D61+II!D61+III!D61+IV!D61+V!D61+VI!D61+VII!D61+XVI!D61+VIII!D61+IX!D61+XIV!D61+X!D61+XI!D61+XII!D61+RM!D61+SI!D61</f>
        <v>219776</v>
      </c>
      <c r="E61" s="53"/>
      <c r="F61" s="44"/>
      <c r="G61" s="66"/>
      <c r="H61" s="43">
        <f>+XV!H61+I!H61+II!H61+III!H61+IV!H61+V!H61+VI!H61+VII!H61+XVI!H61+VIII!H61+IX!H61+XIV!H61+X!H61+XI!H61+XII!H61+RM!H61+SI!H61</f>
        <v>88916</v>
      </c>
      <c r="I61" s="44"/>
      <c r="J61" s="74"/>
      <c r="K61" s="44">
        <f>+XV!K61+I!K61+II!K61+III!K61+IV!K61+V!K61+VI!K61+VII!K61+XVI!K61+VIII!K61+IX!K61+XIV!K61+X!K61+XI!K61+XII!K61+RM!K61+SI!K61</f>
        <v>130860</v>
      </c>
      <c r="L61" s="44"/>
      <c r="M61" s="66"/>
      <c r="N61" s="44">
        <f>+XV!N61+I!N61+II!N61+III!N61+IV!N61+V!N61+VI!N61+VII!N61+XVI!N61+VIII!N61+IX!N61+XIV!N61+X!N61+XI!N61+XII!N61+RM!N61+SI!N61</f>
        <v>0</v>
      </c>
      <c r="O61" s="44"/>
      <c r="P61" s="74"/>
    </row>
    <row r="62" spans="1:16" s="3" customFormat="1" ht="15" customHeight="1" x14ac:dyDescent="0.2">
      <c r="A62" s="111"/>
      <c r="B62" s="114"/>
      <c r="C62" s="84" t="s">
        <v>52</v>
      </c>
      <c r="D62" s="35">
        <f>+XV!D62+I!D62+II!D62+III!D62+IV!D62+V!D62+VI!D62+VII!D62+XVI!D62+VIII!D62+IX!D62+XIV!D62+X!D62+XI!D62+XII!D62+RM!D62+SI!D62</f>
        <v>187907</v>
      </c>
      <c r="E62" s="55"/>
      <c r="F62" s="35"/>
      <c r="G62" s="68"/>
      <c r="H62" s="43">
        <f>+XV!H62+I!H62+II!H62+III!H62+IV!H62+V!H62+VI!H62+VII!H62+XVI!H62+VIII!H62+IX!H62+XIV!H62+X!H62+XI!H62+XII!H62+RM!H62+SI!H62</f>
        <v>75095</v>
      </c>
      <c r="I62" s="44"/>
      <c r="J62" s="74"/>
      <c r="K62" s="35">
        <f>+XV!K62+I!K62+II!K62+III!K62+IV!K62+V!K62+VI!K62+VII!K62+XVI!K62+VIII!K62+IX!K62+XIV!K62+X!K62+XI!K62+XII!K62+RM!K62+SI!K62</f>
        <v>112812</v>
      </c>
      <c r="L62" s="35"/>
      <c r="M62" s="68"/>
      <c r="N62" s="35">
        <f>+XV!N62+I!N62+II!N62+III!N62+IV!N62+V!N62+VI!N62+VII!N62+XVI!N62+VIII!N62+IX!N62+XIV!N62+X!N62+XI!N62+XII!N62+RM!N62+SI!N62</f>
        <v>0</v>
      </c>
      <c r="O62" s="44"/>
      <c r="P62" s="74"/>
    </row>
    <row r="63" spans="1:16" ht="15" customHeight="1" x14ac:dyDescent="0.2">
      <c r="A63" s="111"/>
      <c r="B63" s="114"/>
      <c r="C63" s="84" t="s">
        <v>53</v>
      </c>
      <c r="D63" s="44">
        <f>+XV!D63+I!D63+II!D63+III!D63+IV!D63+V!D63+VI!D63+VII!D63+XVI!D63+VIII!D63+IX!D63+XIV!D63+X!D63+XI!D63+XII!D63+RM!D63+SI!D63</f>
        <v>164627</v>
      </c>
      <c r="E63" s="53"/>
      <c r="F63" s="44"/>
      <c r="G63" s="66"/>
      <c r="H63" s="43">
        <f>+XV!H63+I!H63+II!H63+III!H63+IV!H63+V!H63+VI!H63+VII!H63+XVI!H63+VIII!H63+IX!H63+XIV!H63+X!H63+XI!H63+XII!H63+RM!H63+SI!H63</f>
        <v>66187</v>
      </c>
      <c r="I63" s="44"/>
      <c r="J63" s="74"/>
      <c r="K63" s="44">
        <f>+XV!K63+I!K63+II!K63+III!K63+IV!K63+V!K63+VI!K63+VII!K63+XVI!K63+VIII!K63+IX!K63+XIV!K63+X!K63+XI!K63+XII!K63+RM!K63+SI!K63</f>
        <v>98440</v>
      </c>
      <c r="L63" s="44"/>
      <c r="M63" s="66"/>
      <c r="N63" s="44">
        <f>+XV!N63+I!N63+II!N63+III!N63+IV!N63+V!N63+VI!N63+VII!N63+XVI!N63+VIII!N63+IX!N63+XIV!N63+X!N63+XI!N63+XII!N63+RM!N63+SI!N63</f>
        <v>0</v>
      </c>
      <c r="O63" s="44"/>
      <c r="P63" s="74"/>
    </row>
    <row r="64" spans="1:16" ht="15" customHeight="1" x14ac:dyDescent="0.2">
      <c r="A64" s="111"/>
      <c r="B64" s="114"/>
      <c r="C64" s="84" t="s">
        <v>54</v>
      </c>
      <c r="D64" s="44">
        <f>+XV!D64+I!D64+II!D64+III!D64+IV!D64+V!D64+VI!D64+VII!D64+XVI!D64+VIII!D64+IX!D64+XIV!D64+X!D64+XI!D64+XII!D64+RM!D64+SI!D64</f>
        <v>128534</v>
      </c>
      <c r="E64" s="53"/>
      <c r="F64" s="44"/>
      <c r="G64" s="66"/>
      <c r="H64" s="43">
        <f>+XV!H64+I!H64+II!H64+III!H64+IV!H64+V!H64+VI!H64+VII!H64+XVI!H64+VIII!H64+IX!H64+XIV!H64+X!H64+XI!H64+XII!H64+RM!H64+SI!H64</f>
        <v>50794</v>
      </c>
      <c r="I64" s="44"/>
      <c r="J64" s="74"/>
      <c r="K64" s="44">
        <f>+XV!K64+I!K64+II!K64+III!K64+IV!K64+V!K64+VI!K64+VII!K64+XVI!K64+VIII!K64+IX!K64+XIV!K64+X!K64+XI!K64+XII!K64+RM!K64+SI!K64</f>
        <v>77740</v>
      </c>
      <c r="L64" s="44"/>
      <c r="M64" s="66"/>
      <c r="N64" s="44">
        <f>+XV!N64+I!N64+II!N64+III!N64+IV!N64+V!N64+VI!N64+VII!N64+XVI!N64+VIII!N64+IX!N64+XIV!N64+X!N64+XI!N64+XII!N64+RM!N64+SI!N64</f>
        <v>0</v>
      </c>
      <c r="O64" s="44"/>
      <c r="P64" s="74"/>
    </row>
    <row r="65" spans="1:16" ht="15" customHeight="1" x14ac:dyDescent="0.2">
      <c r="A65" s="111"/>
      <c r="B65" s="114"/>
      <c r="C65" s="84" t="s">
        <v>55</v>
      </c>
      <c r="D65" s="44">
        <f>+XV!D65+I!D65+II!D65+III!D65+IV!D65+V!D65+VI!D65+VII!D65+XVI!D65+VIII!D65+IX!D65+XIV!D65+X!D65+XI!D65+XII!D65+RM!D65+SI!D65</f>
        <v>106313</v>
      </c>
      <c r="E65" s="53"/>
      <c r="F65" s="44"/>
      <c r="G65" s="66"/>
      <c r="H65" s="43">
        <f>+XV!H65+I!H65+II!H65+III!H65+IV!H65+V!H65+VI!H65+VII!H65+XVI!H65+VIII!H65+IX!H65+XIV!H65+X!H65+XI!H65+XII!H65+RM!H65+SI!H65</f>
        <v>40720</v>
      </c>
      <c r="I65" s="44"/>
      <c r="J65" s="74"/>
      <c r="K65" s="44">
        <f>+XV!K65+I!K65+II!K65+III!K65+IV!K65+V!K65+VI!K65+VII!K65+XVI!K65+VIII!K65+IX!K65+XIV!K65+X!K65+XI!K65+XII!K65+RM!K65+SI!K65</f>
        <v>65593</v>
      </c>
      <c r="L65" s="44"/>
      <c r="M65" s="66"/>
      <c r="N65" s="44">
        <f>+XV!N65+I!N65+II!N65+III!N65+IV!N65+V!N65+VI!N65+VII!N65+XVI!N65+VIII!N65+IX!N65+XIV!N65+X!N65+XI!N65+XII!N65+RM!N65+SI!N65</f>
        <v>0</v>
      </c>
      <c r="O65" s="44"/>
      <c r="P65" s="74"/>
    </row>
    <row r="66" spans="1:16" s="3" customFormat="1" ht="15" customHeight="1" x14ac:dyDescent="0.2">
      <c r="A66" s="111"/>
      <c r="B66" s="114"/>
      <c r="C66" s="84" t="s">
        <v>56</v>
      </c>
      <c r="D66" s="35">
        <f>+XV!D66+I!D66+II!D66+III!D66+IV!D66+V!D66+VI!D66+VII!D66+XVI!D66+VIII!D66+IX!D66+XIV!D66+X!D66+XI!D66+XII!D66+RM!D66+SI!D66</f>
        <v>215264</v>
      </c>
      <c r="E66" s="55"/>
      <c r="F66" s="35"/>
      <c r="G66" s="68"/>
      <c r="H66" s="43">
        <f>+XV!H66+I!H66+II!H66+III!H66+IV!H66+V!H66+VI!H66+VII!H66+XVI!H66+VIII!H66+IX!H66+XIV!H66+X!H66+XI!H66+XII!H66+RM!H66+SI!H66</f>
        <v>92206</v>
      </c>
      <c r="I66" s="44"/>
      <c r="J66" s="74"/>
      <c r="K66" s="35">
        <f>+XV!K66+I!K66+II!K66+III!K66+IV!K66+V!K66+VI!K66+VII!K66+XVI!K66+VIII!K66+IX!K66+XIV!K66+X!K66+XI!K66+XII!K66+RM!K66+SI!K66</f>
        <v>123058</v>
      </c>
      <c r="L66" s="35"/>
      <c r="M66" s="68"/>
      <c r="N66" s="35">
        <f>+XV!N66+I!N66+II!N66+III!N66+IV!N66+V!N66+VI!N66+VII!N66+XVI!N66+VIII!N66+IX!N66+XIV!N66+X!N66+XI!N66+XII!N66+RM!N66+SI!N66</f>
        <v>0</v>
      </c>
      <c r="O66" s="44"/>
      <c r="P66" s="74"/>
    </row>
    <row r="67" spans="1:16" s="3" customFormat="1" ht="15" customHeight="1" x14ac:dyDescent="0.2">
      <c r="A67" s="112"/>
      <c r="B67" s="115"/>
      <c r="C67" s="85" t="s">
        <v>9</v>
      </c>
      <c r="D67" s="46">
        <f>+XV!D67+I!D67+II!D67+III!D67+IV!D67+V!D67+VI!D67+VII!D67+XVI!D67+VIII!D67+IX!D67+XIV!D67+X!D67+XI!D67+XII!D67+RM!D67+SI!D67</f>
        <v>1549398</v>
      </c>
      <c r="E67" s="54"/>
      <c r="F67" s="46"/>
      <c r="G67" s="67"/>
      <c r="H67" s="87">
        <f>+XV!H67+I!H67+II!H67+III!H67+IV!H67+V!H67+VI!H67+VII!H67+XVI!H67+VIII!H67+IX!H67+XIV!H67+X!H67+XI!H67+XII!H67+RM!H67+SI!H67</f>
        <v>640543</v>
      </c>
      <c r="I67" s="46"/>
      <c r="J67" s="75"/>
      <c r="K67" s="46">
        <f>+XV!K67+I!K67+II!K67+III!K67+IV!K67+V!K67+VI!K67+VII!K67+XVI!K67+VIII!K67+IX!K67+XIV!K67+X!K67+XI!K67+XII!K67+RM!K67+SI!K67</f>
        <v>908855</v>
      </c>
      <c r="L67" s="46"/>
      <c r="M67" s="67"/>
      <c r="N67" s="46">
        <f>+XV!N67+I!N67+II!N67+III!N67+IV!N67+V!N67+VI!N67+VII!N67+XVI!N67+VIII!N67+IX!N67+XIV!N67+X!N67+XI!N67+XII!N67+RM!N67+SI!N67</f>
        <v>0</v>
      </c>
      <c r="O67" s="46"/>
      <c r="P67" s="75"/>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40" priority="48" operator="notEqual">
      <formula>H8+K8+N8</formula>
    </cfRule>
  </conditionalFormatting>
  <conditionalFormatting sqref="D20:D30">
    <cfRule type="cellIs" dxfId="39" priority="47" operator="notEqual">
      <formula>H20+K20+N20</formula>
    </cfRule>
  </conditionalFormatting>
  <conditionalFormatting sqref="D32:D42">
    <cfRule type="cellIs" dxfId="38" priority="46" operator="notEqual">
      <formula>H32+K32+N32</formula>
    </cfRule>
  </conditionalFormatting>
  <conditionalFormatting sqref="D44:D54">
    <cfRule type="cellIs" dxfId="37" priority="45" operator="notEqual">
      <formula>H44+K44+N44</formula>
    </cfRule>
  </conditionalFormatting>
  <conditionalFormatting sqref="D56:D66">
    <cfRule type="cellIs" dxfId="36" priority="44" operator="notEqual">
      <formula>H56+K56+N56</formula>
    </cfRule>
  </conditionalFormatting>
  <conditionalFormatting sqref="D19">
    <cfRule type="cellIs" dxfId="35" priority="43" operator="notEqual">
      <formula>SUM(D8:D18)</formula>
    </cfRule>
  </conditionalFormatting>
  <conditionalFormatting sqref="D31">
    <cfRule type="cellIs" dxfId="34" priority="42" operator="notEqual">
      <formula>H31+K31+N31</formula>
    </cfRule>
  </conditionalFormatting>
  <conditionalFormatting sqref="D31">
    <cfRule type="cellIs" dxfId="33" priority="41" operator="notEqual">
      <formula>SUM(D20:D30)</formula>
    </cfRule>
  </conditionalFormatting>
  <conditionalFormatting sqref="D43">
    <cfRule type="cellIs" dxfId="32" priority="40" operator="notEqual">
      <formula>H43+K43+N43</formula>
    </cfRule>
  </conditionalFormatting>
  <conditionalFormatting sqref="D43">
    <cfRule type="cellIs" dxfId="31" priority="39" operator="notEqual">
      <formula>SUM(D32:D42)</formula>
    </cfRule>
  </conditionalFormatting>
  <conditionalFormatting sqref="D55">
    <cfRule type="cellIs" dxfId="30" priority="38" operator="notEqual">
      <formula>H55+K55+N55</formula>
    </cfRule>
  </conditionalFormatting>
  <conditionalFormatting sqref="D55">
    <cfRule type="cellIs" dxfId="29" priority="37" operator="notEqual">
      <formula>SUM(D44:D54)</formula>
    </cfRule>
  </conditionalFormatting>
  <conditionalFormatting sqref="D67">
    <cfRule type="cellIs" dxfId="28" priority="36" operator="notEqual">
      <formula>H67+K67+N67</formula>
    </cfRule>
  </conditionalFormatting>
  <conditionalFormatting sqref="D67">
    <cfRule type="cellIs" dxfId="27" priority="35" operator="notEqual">
      <formula>SUM(D56:D66)</formula>
    </cfRule>
  </conditionalFormatting>
  <conditionalFormatting sqref="H19">
    <cfRule type="cellIs" dxfId="26" priority="34" operator="notEqual">
      <formula>SUM(H8:H18)</formula>
    </cfRule>
  </conditionalFormatting>
  <conditionalFormatting sqref="K19">
    <cfRule type="cellIs" dxfId="25" priority="33" operator="notEqual">
      <formula>SUM(K8:K18)</formula>
    </cfRule>
  </conditionalFormatting>
  <conditionalFormatting sqref="H31">
    <cfRule type="cellIs" dxfId="24" priority="31" operator="notEqual">
      <formula>SUM(H20:H30)</formula>
    </cfRule>
  </conditionalFormatting>
  <conditionalFormatting sqref="K31">
    <cfRule type="cellIs" dxfId="23" priority="30" operator="notEqual">
      <formula>SUM(K20:K30)</formula>
    </cfRule>
  </conditionalFormatting>
  <conditionalFormatting sqref="H43">
    <cfRule type="cellIs" dxfId="22" priority="28" operator="notEqual">
      <formula>SUM(H32:H42)</formula>
    </cfRule>
  </conditionalFormatting>
  <conditionalFormatting sqref="K43">
    <cfRule type="cellIs" dxfId="21" priority="27" operator="notEqual">
      <formula>SUM(K32:K42)</formula>
    </cfRule>
  </conditionalFormatting>
  <conditionalFormatting sqref="H55">
    <cfRule type="cellIs" dxfId="20" priority="25" operator="notEqual">
      <formula>SUM(H44:H54)</formula>
    </cfRule>
  </conditionalFormatting>
  <conditionalFormatting sqref="K55">
    <cfRule type="cellIs" dxfId="19" priority="24" operator="notEqual">
      <formula>SUM(K44:K54)</formula>
    </cfRule>
  </conditionalFormatting>
  <conditionalFormatting sqref="H67">
    <cfRule type="cellIs" dxfId="18" priority="22" operator="notEqual">
      <formula>SUM(H56:H66)</formula>
    </cfRule>
  </conditionalFormatting>
  <conditionalFormatting sqref="K67">
    <cfRule type="cellIs" dxfId="17" priority="21" operator="notEqual">
      <formula>SUM(K56:K66)</formula>
    </cfRule>
  </conditionalFormatting>
  <conditionalFormatting sqref="D32:D43">
    <cfRule type="cellIs" dxfId="16" priority="19" operator="notEqual">
      <formula>D20-D8</formula>
    </cfRule>
  </conditionalFormatting>
  <conditionalFormatting sqref="N8:N19">
    <cfRule type="cellIs" dxfId="15" priority="18" operator="notEqual">
      <formula>R8+U8+X8</formula>
    </cfRule>
  </conditionalFormatting>
  <conditionalFormatting sqref="N20:N30">
    <cfRule type="cellIs" dxfId="14" priority="17" operator="notEqual">
      <formula>R20+U20+X20</formula>
    </cfRule>
  </conditionalFormatting>
  <conditionalFormatting sqref="N32:N42">
    <cfRule type="cellIs" dxfId="13" priority="16" operator="notEqual">
      <formula>R32+U32+X32</formula>
    </cfRule>
  </conditionalFormatting>
  <conditionalFormatting sqref="N44:N54">
    <cfRule type="cellIs" dxfId="12" priority="15" operator="notEqual">
      <formula>R44+U44+X44</formula>
    </cfRule>
  </conditionalFormatting>
  <conditionalFormatting sqref="N56:N66">
    <cfRule type="cellIs" dxfId="11" priority="14" operator="notEqual">
      <formula>R56+U56+X56</formula>
    </cfRule>
  </conditionalFormatting>
  <conditionalFormatting sqref="N19">
    <cfRule type="cellIs" dxfId="10" priority="13" operator="notEqual">
      <formula>SUM(N8:N18)</formula>
    </cfRule>
  </conditionalFormatting>
  <conditionalFormatting sqref="N31">
    <cfRule type="cellIs" dxfId="9" priority="12" operator="notEqual">
      <formula>R31+U31+X31</formula>
    </cfRule>
  </conditionalFormatting>
  <conditionalFormatting sqref="N31">
    <cfRule type="cellIs" dxfId="8" priority="11" operator="notEqual">
      <formula>SUM(N20:N30)</formula>
    </cfRule>
  </conditionalFormatting>
  <conditionalFormatting sqref="N43">
    <cfRule type="cellIs" dxfId="7" priority="10" operator="notEqual">
      <formula>R43+U43+X43</formula>
    </cfRule>
  </conditionalFormatting>
  <conditionalFormatting sqref="N43">
    <cfRule type="cellIs" dxfId="6" priority="9" operator="notEqual">
      <formula>SUM(N32:N42)</formula>
    </cfRule>
  </conditionalFormatting>
  <conditionalFormatting sqref="N55">
    <cfRule type="cellIs" dxfId="5" priority="8" operator="notEqual">
      <formula>R55+U55+X55</formula>
    </cfRule>
  </conditionalFormatting>
  <conditionalFormatting sqref="N55">
    <cfRule type="cellIs" dxfId="4" priority="7" operator="notEqual">
      <formula>SUM(N44:N54)</formula>
    </cfRule>
  </conditionalFormatting>
  <conditionalFormatting sqref="N67">
    <cfRule type="cellIs" dxfId="3" priority="6" operator="notEqual">
      <formula>R67+U67+X67</formula>
    </cfRule>
  </conditionalFormatting>
  <conditionalFormatting sqref="N67">
    <cfRule type="cellIs" dxfId="2" priority="5" operator="notEqual">
      <formula>SUM(N56:N66)</formula>
    </cfRule>
  </conditionalFormatting>
  <conditionalFormatting sqref="N32:N43">
    <cfRule type="cellIs" dxfId="1" priority="4" operator="notEqual">
      <formula>N20-N8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extLst>
    <ext xmlns:x14="http://schemas.microsoft.com/office/spreadsheetml/2009/9/main" uri="{78C0D931-6437-407d-A8EE-F0AAD7539E65}">
      <x14:conditionalFormattings>
        <x14:conditionalFormatting xmlns:xm="http://schemas.microsoft.com/office/excel/2006/main">
          <x14:cfRule type="cellIs" priority="3" operator="notEqual" id="{08C30F30-9EFE-49A3-A002-9A4B67B5A6CB}">
            <xm:f>Nacional!D8</xm:f>
            <x14:dxf>
              <fill>
                <patternFill>
                  <bgColor theme="7" tint="-0.24994659260841701"/>
                </patternFill>
              </fill>
            </x14:dxf>
          </x14:cfRule>
          <xm:sqref>D8:D67 H8:H67 K8:K67 N8:N67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34</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198</v>
      </c>
      <c r="E8" s="53">
        <v>0.11899</v>
      </c>
      <c r="F8" s="44">
        <v>91798.940470000001</v>
      </c>
      <c r="G8" s="66">
        <v>0.20707100000000001</v>
      </c>
      <c r="H8" s="43">
        <v>101</v>
      </c>
      <c r="I8" s="44">
        <v>93558.145168999996</v>
      </c>
      <c r="J8" s="74">
        <v>0.247525</v>
      </c>
      <c r="K8" s="44">
        <v>97</v>
      </c>
      <c r="L8" s="44">
        <v>89967.191248000003</v>
      </c>
      <c r="M8" s="66">
        <v>0.16494800000000001</v>
      </c>
      <c r="N8" s="43">
        <v>0</v>
      </c>
      <c r="O8" s="44">
        <v>0</v>
      </c>
      <c r="P8" s="74">
        <v>0</v>
      </c>
    </row>
    <row r="9" spans="1:16" ht="15" customHeight="1" x14ac:dyDescent="0.2">
      <c r="A9" s="111"/>
      <c r="B9" s="114"/>
      <c r="C9" s="84" t="s">
        <v>47</v>
      </c>
      <c r="D9" s="44">
        <v>1455</v>
      </c>
      <c r="E9" s="53">
        <v>0.133303</v>
      </c>
      <c r="F9" s="44">
        <v>136852.23803800001</v>
      </c>
      <c r="G9" s="66">
        <v>0.13883200000000001</v>
      </c>
      <c r="H9" s="43">
        <v>543</v>
      </c>
      <c r="I9" s="44">
        <v>143531.97368900001</v>
      </c>
      <c r="J9" s="74">
        <v>0.20257800000000001</v>
      </c>
      <c r="K9" s="44">
        <v>912</v>
      </c>
      <c r="L9" s="44">
        <v>132875.15858799999</v>
      </c>
      <c r="M9" s="66">
        <v>0.10087699999999999</v>
      </c>
      <c r="N9" s="43">
        <v>0</v>
      </c>
      <c r="O9" s="44">
        <v>0</v>
      </c>
      <c r="P9" s="74">
        <v>0</v>
      </c>
    </row>
    <row r="10" spans="1:16" ht="15" customHeight="1" x14ac:dyDescent="0.2">
      <c r="A10" s="111"/>
      <c r="B10" s="114"/>
      <c r="C10" s="84" t="s">
        <v>48</v>
      </c>
      <c r="D10" s="44">
        <v>8543</v>
      </c>
      <c r="E10" s="53">
        <v>0.101602</v>
      </c>
      <c r="F10" s="44">
        <v>155218.24191899999</v>
      </c>
      <c r="G10" s="66">
        <v>0.15732199999999999</v>
      </c>
      <c r="H10" s="43">
        <v>3581</v>
      </c>
      <c r="I10" s="44">
        <v>163327.346422</v>
      </c>
      <c r="J10" s="74">
        <v>0.22703200000000001</v>
      </c>
      <c r="K10" s="44">
        <v>4962</v>
      </c>
      <c r="L10" s="44">
        <v>149366.02442100001</v>
      </c>
      <c r="M10" s="66">
        <v>0.107013</v>
      </c>
      <c r="N10" s="43">
        <v>0</v>
      </c>
      <c r="O10" s="44">
        <v>0</v>
      </c>
      <c r="P10" s="74">
        <v>0</v>
      </c>
    </row>
    <row r="11" spans="1:16" ht="15" customHeight="1" x14ac:dyDescent="0.2">
      <c r="A11" s="111"/>
      <c r="B11" s="114"/>
      <c r="C11" s="84" t="s">
        <v>49</v>
      </c>
      <c r="D11" s="44">
        <v>17732</v>
      </c>
      <c r="E11" s="53">
        <v>9.6475000000000005E-2</v>
      </c>
      <c r="F11" s="44">
        <v>175286.74690200001</v>
      </c>
      <c r="G11" s="66">
        <v>0.29207100000000003</v>
      </c>
      <c r="H11" s="43">
        <v>7116</v>
      </c>
      <c r="I11" s="44">
        <v>188739.011952</v>
      </c>
      <c r="J11" s="74">
        <v>0.433811</v>
      </c>
      <c r="K11" s="44">
        <v>10616</v>
      </c>
      <c r="L11" s="44">
        <v>166269.57300500001</v>
      </c>
      <c r="M11" s="66">
        <v>0.19706099999999999</v>
      </c>
      <c r="N11" s="43">
        <v>0</v>
      </c>
      <c r="O11" s="44">
        <v>0</v>
      </c>
      <c r="P11" s="74">
        <v>0</v>
      </c>
    </row>
    <row r="12" spans="1:16" ht="15" customHeight="1" x14ac:dyDescent="0.2">
      <c r="A12" s="111"/>
      <c r="B12" s="114"/>
      <c r="C12" s="84" t="s">
        <v>50</v>
      </c>
      <c r="D12" s="44">
        <v>19838</v>
      </c>
      <c r="E12" s="53">
        <v>8.0473000000000003E-2</v>
      </c>
      <c r="F12" s="44">
        <v>202035.003398</v>
      </c>
      <c r="G12" s="66">
        <v>0.48175200000000001</v>
      </c>
      <c r="H12" s="43">
        <v>7796</v>
      </c>
      <c r="I12" s="44">
        <v>219746.19914000001</v>
      </c>
      <c r="J12" s="74">
        <v>0.63699300000000003</v>
      </c>
      <c r="K12" s="44">
        <v>12042</v>
      </c>
      <c r="L12" s="44">
        <v>190568.76174399999</v>
      </c>
      <c r="M12" s="66">
        <v>0.381249</v>
      </c>
      <c r="N12" s="43">
        <v>0</v>
      </c>
      <c r="O12" s="44">
        <v>0</v>
      </c>
      <c r="P12" s="74">
        <v>0</v>
      </c>
    </row>
    <row r="13" spans="1:16" ht="15" customHeight="1" x14ac:dyDescent="0.2">
      <c r="A13" s="111"/>
      <c r="B13" s="114"/>
      <c r="C13" s="84" t="s">
        <v>51</v>
      </c>
      <c r="D13" s="44">
        <v>15730</v>
      </c>
      <c r="E13" s="53">
        <v>7.1572999999999998E-2</v>
      </c>
      <c r="F13" s="44">
        <v>225098.440493</v>
      </c>
      <c r="G13" s="66">
        <v>0.65505400000000003</v>
      </c>
      <c r="H13" s="43">
        <v>5647</v>
      </c>
      <c r="I13" s="44">
        <v>237244.416574</v>
      </c>
      <c r="J13" s="74">
        <v>0.70904900000000004</v>
      </c>
      <c r="K13" s="44">
        <v>10083</v>
      </c>
      <c r="L13" s="44">
        <v>218296.067496</v>
      </c>
      <c r="M13" s="66">
        <v>0.62481399999999998</v>
      </c>
      <c r="N13" s="43">
        <v>0</v>
      </c>
      <c r="O13" s="44">
        <v>0</v>
      </c>
      <c r="P13" s="74">
        <v>0</v>
      </c>
    </row>
    <row r="14" spans="1:16" s="3" customFormat="1" ht="15" customHeight="1" x14ac:dyDescent="0.2">
      <c r="A14" s="111"/>
      <c r="B14" s="114"/>
      <c r="C14" s="84" t="s">
        <v>52</v>
      </c>
      <c r="D14" s="35">
        <v>11982</v>
      </c>
      <c r="E14" s="55">
        <v>6.3766000000000003E-2</v>
      </c>
      <c r="F14" s="35">
        <v>236337.011684</v>
      </c>
      <c r="G14" s="68">
        <v>0.76865300000000003</v>
      </c>
      <c r="H14" s="43">
        <v>4110</v>
      </c>
      <c r="I14" s="44">
        <v>231234.827953</v>
      </c>
      <c r="J14" s="74">
        <v>0.63722599999999996</v>
      </c>
      <c r="K14" s="35">
        <v>7872</v>
      </c>
      <c r="L14" s="35">
        <v>239000.880477</v>
      </c>
      <c r="M14" s="68">
        <v>0.83727099999999999</v>
      </c>
      <c r="N14" s="43">
        <v>0</v>
      </c>
      <c r="O14" s="44">
        <v>0</v>
      </c>
      <c r="P14" s="74">
        <v>0</v>
      </c>
    </row>
    <row r="15" spans="1:16" ht="15" customHeight="1" x14ac:dyDescent="0.2">
      <c r="A15" s="111"/>
      <c r="B15" s="114"/>
      <c r="C15" s="84" t="s">
        <v>53</v>
      </c>
      <c r="D15" s="44">
        <v>10086</v>
      </c>
      <c r="E15" s="53">
        <v>6.1266000000000001E-2</v>
      </c>
      <c r="F15" s="44">
        <v>238340.950094</v>
      </c>
      <c r="G15" s="66">
        <v>0.76997800000000005</v>
      </c>
      <c r="H15" s="43">
        <v>3395</v>
      </c>
      <c r="I15" s="44">
        <v>225617.784464</v>
      </c>
      <c r="J15" s="74">
        <v>0.58733400000000002</v>
      </c>
      <c r="K15" s="44">
        <v>6691</v>
      </c>
      <c r="L15" s="44">
        <v>244796.65885400001</v>
      </c>
      <c r="M15" s="66">
        <v>0.86265099999999995</v>
      </c>
      <c r="N15" s="43">
        <v>0</v>
      </c>
      <c r="O15" s="44">
        <v>0</v>
      </c>
      <c r="P15" s="74">
        <v>0</v>
      </c>
    </row>
    <row r="16" spans="1:16" ht="15" customHeight="1" x14ac:dyDescent="0.2">
      <c r="A16" s="111"/>
      <c r="B16" s="114"/>
      <c r="C16" s="84" t="s">
        <v>54</v>
      </c>
      <c r="D16" s="44">
        <v>7493</v>
      </c>
      <c r="E16" s="53">
        <v>5.8296000000000001E-2</v>
      </c>
      <c r="F16" s="44">
        <v>236395.076543</v>
      </c>
      <c r="G16" s="66">
        <v>0.66248499999999999</v>
      </c>
      <c r="H16" s="43">
        <v>2563</v>
      </c>
      <c r="I16" s="44">
        <v>214050.76817299999</v>
      </c>
      <c r="J16" s="74">
        <v>0.38236399999999998</v>
      </c>
      <c r="K16" s="44">
        <v>4930</v>
      </c>
      <c r="L16" s="44">
        <v>248011.39750699999</v>
      </c>
      <c r="M16" s="66">
        <v>0.808114</v>
      </c>
      <c r="N16" s="43">
        <v>0</v>
      </c>
      <c r="O16" s="44">
        <v>0</v>
      </c>
      <c r="P16" s="74">
        <v>0</v>
      </c>
    </row>
    <row r="17" spans="1:16" ht="15" customHeight="1" x14ac:dyDescent="0.2">
      <c r="A17" s="111"/>
      <c r="B17" s="114"/>
      <c r="C17" s="84" t="s">
        <v>55</v>
      </c>
      <c r="D17" s="44">
        <v>7602</v>
      </c>
      <c r="E17" s="53">
        <v>7.1506E-2</v>
      </c>
      <c r="F17" s="44">
        <v>239499.93878900001</v>
      </c>
      <c r="G17" s="66">
        <v>0.53091299999999997</v>
      </c>
      <c r="H17" s="43">
        <v>2993</v>
      </c>
      <c r="I17" s="44">
        <v>215480.92533100001</v>
      </c>
      <c r="J17" s="74">
        <v>0.21349799999999999</v>
      </c>
      <c r="K17" s="44">
        <v>4609</v>
      </c>
      <c r="L17" s="44">
        <v>255097.445251</v>
      </c>
      <c r="M17" s="66">
        <v>0.73703600000000002</v>
      </c>
      <c r="N17" s="43">
        <v>0</v>
      </c>
      <c r="O17" s="44">
        <v>0</v>
      </c>
      <c r="P17" s="74">
        <v>0</v>
      </c>
    </row>
    <row r="18" spans="1:16" s="3" customFormat="1" ht="15" customHeight="1" x14ac:dyDescent="0.2">
      <c r="A18" s="111"/>
      <c r="B18" s="114"/>
      <c r="C18" s="84" t="s">
        <v>56</v>
      </c>
      <c r="D18" s="35">
        <v>11629</v>
      </c>
      <c r="E18" s="55">
        <v>5.4022000000000001E-2</v>
      </c>
      <c r="F18" s="35">
        <v>254337.90524299999</v>
      </c>
      <c r="G18" s="68">
        <v>0.38300800000000002</v>
      </c>
      <c r="H18" s="43">
        <v>4326</v>
      </c>
      <c r="I18" s="44">
        <v>218204.933128</v>
      </c>
      <c r="J18" s="74">
        <v>9.2464000000000005E-2</v>
      </c>
      <c r="K18" s="35">
        <v>7303</v>
      </c>
      <c r="L18" s="35">
        <v>275741.60746999999</v>
      </c>
      <c r="M18" s="68">
        <v>0.555114</v>
      </c>
      <c r="N18" s="43">
        <v>0</v>
      </c>
      <c r="O18" s="44">
        <v>0</v>
      </c>
      <c r="P18" s="74">
        <v>0</v>
      </c>
    </row>
    <row r="19" spans="1:16" s="3" customFormat="1" ht="15" customHeight="1" x14ac:dyDescent="0.2">
      <c r="A19" s="112"/>
      <c r="B19" s="115"/>
      <c r="C19" s="85" t="s">
        <v>9</v>
      </c>
      <c r="D19" s="46">
        <v>112288</v>
      </c>
      <c r="E19" s="54">
        <v>7.2471999999999995E-2</v>
      </c>
      <c r="F19" s="46">
        <v>213608.38504200001</v>
      </c>
      <c r="G19" s="67">
        <v>0.508131</v>
      </c>
      <c r="H19" s="87">
        <v>42171</v>
      </c>
      <c r="I19" s="46">
        <v>211568.10248900001</v>
      </c>
      <c r="J19" s="75">
        <v>0.46565200000000001</v>
      </c>
      <c r="K19" s="46">
        <v>70117</v>
      </c>
      <c r="L19" s="46">
        <v>214835.48767900001</v>
      </c>
      <c r="M19" s="67">
        <v>0.53367900000000001</v>
      </c>
      <c r="N19" s="87">
        <v>0</v>
      </c>
      <c r="O19" s="46">
        <v>0</v>
      </c>
      <c r="P19" s="75">
        <v>0</v>
      </c>
    </row>
    <row r="20" spans="1:16" ht="15" customHeight="1" x14ac:dyDescent="0.2">
      <c r="A20" s="110">
        <v>2</v>
      </c>
      <c r="B20" s="113" t="s">
        <v>57</v>
      </c>
      <c r="C20" s="84" t="s">
        <v>46</v>
      </c>
      <c r="D20" s="44">
        <v>605</v>
      </c>
      <c r="E20" s="53">
        <v>0.36358200000000002</v>
      </c>
      <c r="F20" s="44">
        <v>94533.312397000002</v>
      </c>
      <c r="G20" s="66">
        <v>0.119008</v>
      </c>
      <c r="H20" s="43">
        <v>257</v>
      </c>
      <c r="I20" s="44">
        <v>95057.715953000006</v>
      </c>
      <c r="J20" s="74">
        <v>0.12840499999999999</v>
      </c>
      <c r="K20" s="44">
        <v>348</v>
      </c>
      <c r="L20" s="44">
        <v>94146.037356000001</v>
      </c>
      <c r="M20" s="66">
        <v>0.112069</v>
      </c>
      <c r="N20" s="43">
        <v>0</v>
      </c>
      <c r="O20" s="44">
        <v>0</v>
      </c>
      <c r="P20" s="74">
        <v>0</v>
      </c>
    </row>
    <row r="21" spans="1:16" ht="15" customHeight="1" x14ac:dyDescent="0.2">
      <c r="A21" s="111"/>
      <c r="B21" s="114"/>
      <c r="C21" s="84" t="s">
        <v>47</v>
      </c>
      <c r="D21" s="44">
        <v>5912</v>
      </c>
      <c r="E21" s="53">
        <v>0.54164000000000001</v>
      </c>
      <c r="F21" s="44">
        <v>133050.765392</v>
      </c>
      <c r="G21" s="66">
        <v>5.9708999999999998E-2</v>
      </c>
      <c r="H21" s="43">
        <v>2389</v>
      </c>
      <c r="I21" s="44">
        <v>137187.664295</v>
      </c>
      <c r="J21" s="74">
        <v>5.9438999999999999E-2</v>
      </c>
      <c r="K21" s="44">
        <v>3523</v>
      </c>
      <c r="L21" s="44">
        <v>130245.471189</v>
      </c>
      <c r="M21" s="66">
        <v>5.9892000000000001E-2</v>
      </c>
      <c r="N21" s="43">
        <v>0</v>
      </c>
      <c r="O21" s="44">
        <v>0</v>
      </c>
      <c r="P21" s="74">
        <v>0</v>
      </c>
    </row>
    <row r="22" spans="1:16" ht="15" customHeight="1" x14ac:dyDescent="0.2">
      <c r="A22" s="111"/>
      <c r="B22" s="114"/>
      <c r="C22" s="84" t="s">
        <v>48</v>
      </c>
      <c r="D22" s="44">
        <v>24912</v>
      </c>
      <c r="E22" s="53">
        <v>0.29627900000000001</v>
      </c>
      <c r="F22" s="44">
        <v>148157.490406</v>
      </c>
      <c r="G22" s="66">
        <v>6.1938E-2</v>
      </c>
      <c r="H22" s="43">
        <v>11312</v>
      </c>
      <c r="I22" s="44">
        <v>151690.17114600001</v>
      </c>
      <c r="J22" s="74">
        <v>6.4180000000000001E-2</v>
      </c>
      <c r="K22" s="44">
        <v>13600</v>
      </c>
      <c r="L22" s="44">
        <v>145219.13125000001</v>
      </c>
      <c r="M22" s="66">
        <v>6.0074000000000002E-2</v>
      </c>
      <c r="N22" s="43">
        <v>0</v>
      </c>
      <c r="O22" s="44">
        <v>0</v>
      </c>
      <c r="P22" s="74">
        <v>0</v>
      </c>
    </row>
    <row r="23" spans="1:16" ht="15" customHeight="1" x14ac:dyDescent="0.2">
      <c r="A23" s="111"/>
      <c r="B23" s="114"/>
      <c r="C23" s="84" t="s">
        <v>49</v>
      </c>
      <c r="D23" s="44">
        <v>19667</v>
      </c>
      <c r="E23" s="53">
        <v>0.107003</v>
      </c>
      <c r="F23" s="44">
        <v>163298.03147399999</v>
      </c>
      <c r="G23" s="66">
        <v>0.18370900000000001</v>
      </c>
      <c r="H23" s="43">
        <v>8578</v>
      </c>
      <c r="I23" s="44">
        <v>166177.376078</v>
      </c>
      <c r="J23" s="74">
        <v>0.191886</v>
      </c>
      <c r="K23" s="44">
        <v>11089</v>
      </c>
      <c r="L23" s="44">
        <v>161070.68743799999</v>
      </c>
      <c r="M23" s="66">
        <v>0.17738300000000001</v>
      </c>
      <c r="N23" s="43">
        <v>0</v>
      </c>
      <c r="O23" s="44">
        <v>0</v>
      </c>
      <c r="P23" s="74">
        <v>0</v>
      </c>
    </row>
    <row r="24" spans="1:16" ht="15" customHeight="1" x14ac:dyDescent="0.2">
      <c r="A24" s="111"/>
      <c r="B24" s="114"/>
      <c r="C24" s="84" t="s">
        <v>50</v>
      </c>
      <c r="D24" s="44">
        <v>13906</v>
      </c>
      <c r="E24" s="53">
        <v>5.6410000000000002E-2</v>
      </c>
      <c r="F24" s="44">
        <v>187124.640587</v>
      </c>
      <c r="G24" s="66">
        <v>0.32223499999999999</v>
      </c>
      <c r="H24" s="43">
        <v>5679</v>
      </c>
      <c r="I24" s="44">
        <v>193597.251101</v>
      </c>
      <c r="J24" s="74">
        <v>0.35059000000000001</v>
      </c>
      <c r="K24" s="44">
        <v>8227</v>
      </c>
      <c r="L24" s="44">
        <v>182656.67473</v>
      </c>
      <c r="M24" s="66">
        <v>0.30266199999999999</v>
      </c>
      <c r="N24" s="43">
        <v>0</v>
      </c>
      <c r="O24" s="44">
        <v>0</v>
      </c>
      <c r="P24" s="74">
        <v>0</v>
      </c>
    </row>
    <row r="25" spans="1:16" ht="15" customHeight="1" x14ac:dyDescent="0.2">
      <c r="A25" s="111"/>
      <c r="B25" s="114"/>
      <c r="C25" s="84" t="s">
        <v>51</v>
      </c>
      <c r="D25" s="44">
        <v>9378</v>
      </c>
      <c r="E25" s="53">
        <v>4.2671000000000001E-2</v>
      </c>
      <c r="F25" s="44">
        <v>203313.38739600001</v>
      </c>
      <c r="G25" s="66">
        <v>0.46449099999999999</v>
      </c>
      <c r="H25" s="43">
        <v>3622</v>
      </c>
      <c r="I25" s="44">
        <v>205061.274986</v>
      </c>
      <c r="J25" s="74">
        <v>0.457206</v>
      </c>
      <c r="K25" s="44">
        <v>5756</v>
      </c>
      <c r="L25" s="44">
        <v>202213.51789399999</v>
      </c>
      <c r="M25" s="66">
        <v>0.46907599999999999</v>
      </c>
      <c r="N25" s="43">
        <v>0</v>
      </c>
      <c r="O25" s="44">
        <v>0</v>
      </c>
      <c r="P25" s="74">
        <v>0</v>
      </c>
    </row>
    <row r="26" spans="1:16" s="3" customFormat="1" ht="15" customHeight="1" x14ac:dyDescent="0.2">
      <c r="A26" s="111"/>
      <c r="B26" s="114"/>
      <c r="C26" s="84" t="s">
        <v>52</v>
      </c>
      <c r="D26" s="35">
        <v>6155</v>
      </c>
      <c r="E26" s="55">
        <v>3.2756E-2</v>
      </c>
      <c r="F26" s="35">
        <v>213905.64451700001</v>
      </c>
      <c r="G26" s="68">
        <v>0.50511799999999996</v>
      </c>
      <c r="H26" s="43">
        <v>2494</v>
      </c>
      <c r="I26" s="44">
        <v>210940.55413</v>
      </c>
      <c r="J26" s="74">
        <v>0.451484</v>
      </c>
      <c r="K26" s="35">
        <v>3661</v>
      </c>
      <c r="L26" s="35">
        <v>215925.566785</v>
      </c>
      <c r="M26" s="68">
        <v>0.541655</v>
      </c>
      <c r="N26" s="43">
        <v>0</v>
      </c>
      <c r="O26" s="44">
        <v>0</v>
      </c>
      <c r="P26" s="74">
        <v>0</v>
      </c>
    </row>
    <row r="27" spans="1:16" ht="15" customHeight="1" x14ac:dyDescent="0.2">
      <c r="A27" s="111"/>
      <c r="B27" s="114"/>
      <c r="C27" s="84" t="s">
        <v>53</v>
      </c>
      <c r="D27" s="44">
        <v>4637</v>
      </c>
      <c r="E27" s="53">
        <v>2.8167000000000001E-2</v>
      </c>
      <c r="F27" s="44">
        <v>209888.855079</v>
      </c>
      <c r="G27" s="66">
        <v>0.46344600000000002</v>
      </c>
      <c r="H27" s="43">
        <v>1793</v>
      </c>
      <c r="I27" s="44">
        <v>200023.72169499999</v>
      </c>
      <c r="J27" s="74">
        <v>0.36140499999999998</v>
      </c>
      <c r="K27" s="44">
        <v>2844</v>
      </c>
      <c r="L27" s="44">
        <v>216108.32911399999</v>
      </c>
      <c r="M27" s="66">
        <v>0.52777799999999997</v>
      </c>
      <c r="N27" s="43">
        <v>0</v>
      </c>
      <c r="O27" s="44">
        <v>0</v>
      </c>
      <c r="P27" s="74">
        <v>0</v>
      </c>
    </row>
    <row r="28" spans="1:16" ht="15" customHeight="1" x14ac:dyDescent="0.2">
      <c r="A28" s="111"/>
      <c r="B28" s="114"/>
      <c r="C28" s="84" t="s">
        <v>54</v>
      </c>
      <c r="D28" s="44">
        <v>2124</v>
      </c>
      <c r="E28" s="53">
        <v>1.6525000000000001E-2</v>
      </c>
      <c r="F28" s="44">
        <v>230877.396893</v>
      </c>
      <c r="G28" s="66">
        <v>0.38700600000000002</v>
      </c>
      <c r="H28" s="43">
        <v>812</v>
      </c>
      <c r="I28" s="44">
        <v>222226.71674900001</v>
      </c>
      <c r="J28" s="74">
        <v>0.28325099999999998</v>
      </c>
      <c r="K28" s="44">
        <v>1312</v>
      </c>
      <c r="L28" s="44">
        <v>236231.32393300001</v>
      </c>
      <c r="M28" s="66">
        <v>0.45122000000000001</v>
      </c>
      <c r="N28" s="43">
        <v>0</v>
      </c>
      <c r="O28" s="44">
        <v>0</v>
      </c>
      <c r="P28" s="74">
        <v>0</v>
      </c>
    </row>
    <row r="29" spans="1:16" ht="15" customHeight="1" x14ac:dyDescent="0.2">
      <c r="A29" s="111"/>
      <c r="B29" s="114"/>
      <c r="C29" s="84" t="s">
        <v>55</v>
      </c>
      <c r="D29" s="44">
        <v>1004</v>
      </c>
      <c r="E29" s="53">
        <v>9.4439999999999993E-3</v>
      </c>
      <c r="F29" s="44">
        <v>237790.788845</v>
      </c>
      <c r="G29" s="66">
        <v>0.31772899999999998</v>
      </c>
      <c r="H29" s="43">
        <v>458</v>
      </c>
      <c r="I29" s="44">
        <v>212337.052402</v>
      </c>
      <c r="J29" s="74">
        <v>0.14192099999999999</v>
      </c>
      <c r="K29" s="44">
        <v>546</v>
      </c>
      <c r="L29" s="44">
        <v>259142.091575</v>
      </c>
      <c r="M29" s="66">
        <v>0.46520099999999998</v>
      </c>
      <c r="N29" s="43">
        <v>0</v>
      </c>
      <c r="O29" s="44">
        <v>0</v>
      </c>
      <c r="P29" s="74">
        <v>0</v>
      </c>
    </row>
    <row r="30" spans="1:16" s="3" customFormat="1" ht="15" customHeight="1" x14ac:dyDescent="0.2">
      <c r="A30" s="111"/>
      <c r="B30" s="114"/>
      <c r="C30" s="84" t="s">
        <v>56</v>
      </c>
      <c r="D30" s="35">
        <v>1353</v>
      </c>
      <c r="E30" s="55">
        <v>6.2849999999999998E-3</v>
      </c>
      <c r="F30" s="35">
        <v>173124.37620100001</v>
      </c>
      <c r="G30" s="68">
        <v>8.7214E-2</v>
      </c>
      <c r="H30" s="43">
        <v>1117</v>
      </c>
      <c r="I30" s="44">
        <v>146754.36526399999</v>
      </c>
      <c r="J30" s="74">
        <v>5.1924999999999999E-2</v>
      </c>
      <c r="K30" s="35">
        <v>236</v>
      </c>
      <c r="L30" s="35">
        <v>297934.97881399997</v>
      </c>
      <c r="M30" s="68">
        <v>0.25423699999999999</v>
      </c>
      <c r="N30" s="43">
        <v>0</v>
      </c>
      <c r="O30" s="44">
        <v>0</v>
      </c>
      <c r="P30" s="74">
        <v>0</v>
      </c>
    </row>
    <row r="31" spans="1:16" s="3" customFormat="1" ht="15" customHeight="1" x14ac:dyDescent="0.2">
      <c r="A31" s="112"/>
      <c r="B31" s="115"/>
      <c r="C31" s="85" t="s">
        <v>9</v>
      </c>
      <c r="D31" s="46">
        <v>89653</v>
      </c>
      <c r="E31" s="54">
        <v>5.7862999999999998E-2</v>
      </c>
      <c r="F31" s="46">
        <v>172981.44458099999</v>
      </c>
      <c r="G31" s="67">
        <v>0.233511</v>
      </c>
      <c r="H31" s="87">
        <v>38511</v>
      </c>
      <c r="I31" s="46">
        <v>172991.664797</v>
      </c>
      <c r="J31" s="75">
        <v>0.21606800000000001</v>
      </c>
      <c r="K31" s="46">
        <v>51142</v>
      </c>
      <c r="L31" s="46">
        <v>172973.74854299999</v>
      </c>
      <c r="M31" s="67">
        <v>0.24664700000000001</v>
      </c>
      <c r="N31" s="87">
        <v>0</v>
      </c>
      <c r="O31" s="46">
        <v>0</v>
      </c>
      <c r="P31" s="75">
        <v>0</v>
      </c>
    </row>
    <row r="32" spans="1:16" ht="15" customHeight="1" x14ac:dyDescent="0.2">
      <c r="A32" s="110">
        <v>3</v>
      </c>
      <c r="B32" s="113" t="s">
        <v>58</v>
      </c>
      <c r="C32" s="84" t="s">
        <v>46</v>
      </c>
      <c r="D32" s="44">
        <v>407</v>
      </c>
      <c r="E32" s="44">
        <v>0</v>
      </c>
      <c r="F32" s="44">
        <v>2734.3719259999998</v>
      </c>
      <c r="G32" s="66">
        <v>-8.8062000000000001E-2</v>
      </c>
      <c r="H32" s="43">
        <v>156</v>
      </c>
      <c r="I32" s="44">
        <v>1499.570784</v>
      </c>
      <c r="J32" s="74">
        <v>-0.11912</v>
      </c>
      <c r="K32" s="44">
        <v>251</v>
      </c>
      <c r="L32" s="44">
        <v>4178.8461079999997</v>
      </c>
      <c r="M32" s="66">
        <v>-5.2879000000000002E-2</v>
      </c>
      <c r="N32" s="43">
        <v>0</v>
      </c>
      <c r="O32" s="44">
        <v>0</v>
      </c>
      <c r="P32" s="74">
        <v>0</v>
      </c>
    </row>
    <row r="33" spans="1:16" ht="15" customHeight="1" x14ac:dyDescent="0.2">
      <c r="A33" s="111"/>
      <c r="B33" s="114"/>
      <c r="C33" s="84" t="s">
        <v>47</v>
      </c>
      <c r="D33" s="44">
        <v>4457</v>
      </c>
      <c r="E33" s="44">
        <v>0</v>
      </c>
      <c r="F33" s="44">
        <v>-3801.4726460000002</v>
      </c>
      <c r="G33" s="66">
        <v>-7.9122999999999999E-2</v>
      </c>
      <c r="H33" s="43">
        <v>1846</v>
      </c>
      <c r="I33" s="44">
        <v>-6344.3093939999999</v>
      </c>
      <c r="J33" s="74">
        <v>-0.14313899999999999</v>
      </c>
      <c r="K33" s="44">
        <v>2611</v>
      </c>
      <c r="L33" s="44">
        <v>-2629.6873989999999</v>
      </c>
      <c r="M33" s="66">
        <v>-4.0985000000000001E-2</v>
      </c>
      <c r="N33" s="43">
        <v>0</v>
      </c>
      <c r="O33" s="44">
        <v>0</v>
      </c>
      <c r="P33" s="74">
        <v>0</v>
      </c>
    </row>
    <row r="34" spans="1:16" ht="15" customHeight="1" x14ac:dyDescent="0.2">
      <c r="A34" s="111"/>
      <c r="B34" s="114"/>
      <c r="C34" s="84" t="s">
        <v>48</v>
      </c>
      <c r="D34" s="44">
        <v>16369</v>
      </c>
      <c r="E34" s="44">
        <v>0</v>
      </c>
      <c r="F34" s="44">
        <v>-7060.7515130000002</v>
      </c>
      <c r="G34" s="66">
        <v>-9.5383999999999997E-2</v>
      </c>
      <c r="H34" s="43">
        <v>7731</v>
      </c>
      <c r="I34" s="44">
        <v>-11637.175276</v>
      </c>
      <c r="J34" s="74">
        <v>-0.162852</v>
      </c>
      <c r="K34" s="44">
        <v>8638</v>
      </c>
      <c r="L34" s="44">
        <v>-4146.8931709999997</v>
      </c>
      <c r="M34" s="66">
        <v>-4.6940000000000003E-2</v>
      </c>
      <c r="N34" s="43">
        <v>0</v>
      </c>
      <c r="O34" s="44">
        <v>0</v>
      </c>
      <c r="P34" s="74">
        <v>0</v>
      </c>
    </row>
    <row r="35" spans="1:16" ht="15" customHeight="1" x14ac:dyDescent="0.2">
      <c r="A35" s="111"/>
      <c r="B35" s="114"/>
      <c r="C35" s="84" t="s">
        <v>49</v>
      </c>
      <c r="D35" s="44">
        <v>1935</v>
      </c>
      <c r="E35" s="44">
        <v>0</v>
      </c>
      <c r="F35" s="44">
        <v>-11988.715428</v>
      </c>
      <c r="G35" s="66">
        <v>-0.108362</v>
      </c>
      <c r="H35" s="43">
        <v>1462</v>
      </c>
      <c r="I35" s="44">
        <v>-22561.635872999999</v>
      </c>
      <c r="J35" s="74">
        <v>-0.241925</v>
      </c>
      <c r="K35" s="44">
        <v>473</v>
      </c>
      <c r="L35" s="44">
        <v>-5198.8855670000003</v>
      </c>
      <c r="M35" s="66">
        <v>-1.9678000000000001E-2</v>
      </c>
      <c r="N35" s="43">
        <v>0</v>
      </c>
      <c r="O35" s="44">
        <v>0</v>
      </c>
      <c r="P35" s="74">
        <v>0</v>
      </c>
    </row>
    <row r="36" spans="1:16" ht="15" customHeight="1" x14ac:dyDescent="0.2">
      <c r="A36" s="111"/>
      <c r="B36" s="114"/>
      <c r="C36" s="84" t="s">
        <v>50</v>
      </c>
      <c r="D36" s="44">
        <v>-5932</v>
      </c>
      <c r="E36" s="44">
        <v>0</v>
      </c>
      <c r="F36" s="44">
        <v>-14910.362811000001</v>
      </c>
      <c r="G36" s="66">
        <v>-0.15951699999999999</v>
      </c>
      <c r="H36" s="43">
        <v>-2117</v>
      </c>
      <c r="I36" s="44">
        <v>-26148.948038999999</v>
      </c>
      <c r="J36" s="74">
        <v>-0.28640300000000002</v>
      </c>
      <c r="K36" s="44">
        <v>-3815</v>
      </c>
      <c r="L36" s="44">
        <v>-7912.0870139999997</v>
      </c>
      <c r="M36" s="66">
        <v>-7.8587000000000004E-2</v>
      </c>
      <c r="N36" s="43">
        <v>0</v>
      </c>
      <c r="O36" s="44">
        <v>0</v>
      </c>
      <c r="P36" s="74">
        <v>0</v>
      </c>
    </row>
    <row r="37" spans="1:16" ht="15" customHeight="1" x14ac:dyDescent="0.2">
      <c r="A37" s="111"/>
      <c r="B37" s="114"/>
      <c r="C37" s="84" t="s">
        <v>51</v>
      </c>
      <c r="D37" s="44">
        <v>-6352</v>
      </c>
      <c r="E37" s="44">
        <v>0</v>
      </c>
      <c r="F37" s="44">
        <v>-21785.053097</v>
      </c>
      <c r="G37" s="66">
        <v>-0.19056300000000001</v>
      </c>
      <c r="H37" s="43">
        <v>-2025</v>
      </c>
      <c r="I37" s="44">
        <v>-32183.141587999999</v>
      </c>
      <c r="J37" s="74">
        <v>-0.25184299999999998</v>
      </c>
      <c r="K37" s="44">
        <v>-4327</v>
      </c>
      <c r="L37" s="44">
        <v>-16082.549601999999</v>
      </c>
      <c r="M37" s="66">
        <v>-0.15573799999999999</v>
      </c>
      <c r="N37" s="43">
        <v>0</v>
      </c>
      <c r="O37" s="44">
        <v>0</v>
      </c>
      <c r="P37" s="74">
        <v>0</v>
      </c>
    </row>
    <row r="38" spans="1:16" s="3" customFormat="1" ht="15" customHeight="1" x14ac:dyDescent="0.2">
      <c r="A38" s="111"/>
      <c r="B38" s="114"/>
      <c r="C38" s="84" t="s">
        <v>52</v>
      </c>
      <c r="D38" s="35">
        <v>-5827</v>
      </c>
      <c r="E38" s="35">
        <v>0</v>
      </c>
      <c r="F38" s="35">
        <v>-22431.367168000001</v>
      </c>
      <c r="G38" s="68">
        <v>-0.26353500000000002</v>
      </c>
      <c r="H38" s="43">
        <v>-1616</v>
      </c>
      <c r="I38" s="44">
        <v>-20294.273823</v>
      </c>
      <c r="J38" s="74">
        <v>-0.18574299999999999</v>
      </c>
      <c r="K38" s="35">
        <v>-4211</v>
      </c>
      <c r="L38" s="35">
        <v>-23075.313692</v>
      </c>
      <c r="M38" s="68">
        <v>-0.29561599999999999</v>
      </c>
      <c r="N38" s="43">
        <v>0</v>
      </c>
      <c r="O38" s="44">
        <v>0</v>
      </c>
      <c r="P38" s="74">
        <v>0</v>
      </c>
    </row>
    <row r="39" spans="1:16" ht="15" customHeight="1" x14ac:dyDescent="0.2">
      <c r="A39" s="111"/>
      <c r="B39" s="114"/>
      <c r="C39" s="84" t="s">
        <v>53</v>
      </c>
      <c r="D39" s="44">
        <v>-5449</v>
      </c>
      <c r="E39" s="44">
        <v>0</v>
      </c>
      <c r="F39" s="44">
        <v>-28452.095014999999</v>
      </c>
      <c r="G39" s="66">
        <v>-0.30653200000000003</v>
      </c>
      <c r="H39" s="43">
        <v>-1602</v>
      </c>
      <c r="I39" s="44">
        <v>-25594.062769</v>
      </c>
      <c r="J39" s="74">
        <v>-0.22592899999999999</v>
      </c>
      <c r="K39" s="44">
        <v>-3847</v>
      </c>
      <c r="L39" s="44">
        <v>-28688.329740000001</v>
      </c>
      <c r="M39" s="66">
        <v>-0.334874</v>
      </c>
      <c r="N39" s="43">
        <v>0</v>
      </c>
      <c r="O39" s="44">
        <v>0</v>
      </c>
      <c r="P39" s="74">
        <v>0</v>
      </c>
    </row>
    <row r="40" spans="1:16" ht="15" customHeight="1" x14ac:dyDescent="0.2">
      <c r="A40" s="111"/>
      <c r="B40" s="114"/>
      <c r="C40" s="84" t="s">
        <v>54</v>
      </c>
      <c r="D40" s="44">
        <v>-5369</v>
      </c>
      <c r="E40" s="44">
        <v>0</v>
      </c>
      <c r="F40" s="44">
        <v>-5517.67965</v>
      </c>
      <c r="G40" s="66">
        <v>-0.27547899999999997</v>
      </c>
      <c r="H40" s="43">
        <v>-1751</v>
      </c>
      <c r="I40" s="44">
        <v>8175.9485759999998</v>
      </c>
      <c r="J40" s="74">
        <v>-9.9113000000000007E-2</v>
      </c>
      <c r="K40" s="44">
        <v>-3618</v>
      </c>
      <c r="L40" s="44">
        <v>-11780.073574</v>
      </c>
      <c r="M40" s="66">
        <v>-0.35689399999999999</v>
      </c>
      <c r="N40" s="43">
        <v>0</v>
      </c>
      <c r="O40" s="44">
        <v>0</v>
      </c>
      <c r="P40" s="74">
        <v>0</v>
      </c>
    </row>
    <row r="41" spans="1:16" ht="15" customHeight="1" x14ac:dyDescent="0.2">
      <c r="A41" s="111"/>
      <c r="B41" s="114"/>
      <c r="C41" s="84" t="s">
        <v>55</v>
      </c>
      <c r="D41" s="44">
        <v>-6598</v>
      </c>
      <c r="E41" s="44">
        <v>0</v>
      </c>
      <c r="F41" s="44">
        <v>-1709.1499449999999</v>
      </c>
      <c r="G41" s="66">
        <v>-0.21318400000000001</v>
      </c>
      <c r="H41" s="43">
        <v>-2535</v>
      </c>
      <c r="I41" s="44">
        <v>-3143.8729290000001</v>
      </c>
      <c r="J41" s="74">
        <v>-7.1577000000000002E-2</v>
      </c>
      <c r="K41" s="44">
        <v>-4063</v>
      </c>
      <c r="L41" s="44">
        <v>4044.6463239999998</v>
      </c>
      <c r="M41" s="66">
        <v>-0.27183499999999999</v>
      </c>
      <c r="N41" s="43">
        <v>0</v>
      </c>
      <c r="O41" s="44">
        <v>0</v>
      </c>
      <c r="P41" s="74">
        <v>0</v>
      </c>
    </row>
    <row r="42" spans="1:16" s="3" customFormat="1" ht="15" customHeight="1" x14ac:dyDescent="0.2">
      <c r="A42" s="111"/>
      <c r="B42" s="114"/>
      <c r="C42" s="84" t="s">
        <v>56</v>
      </c>
      <c r="D42" s="35">
        <v>-10276</v>
      </c>
      <c r="E42" s="35">
        <v>0</v>
      </c>
      <c r="F42" s="35">
        <v>-81213.529041999995</v>
      </c>
      <c r="G42" s="68">
        <v>-0.295794</v>
      </c>
      <c r="H42" s="43">
        <v>-3209</v>
      </c>
      <c r="I42" s="44">
        <v>-71450.567863999997</v>
      </c>
      <c r="J42" s="74">
        <v>-4.0538999999999999E-2</v>
      </c>
      <c r="K42" s="35">
        <v>-7067</v>
      </c>
      <c r="L42" s="35">
        <v>22193.371343999999</v>
      </c>
      <c r="M42" s="68">
        <v>-0.30087700000000001</v>
      </c>
      <c r="N42" s="43">
        <v>0</v>
      </c>
      <c r="O42" s="44">
        <v>0</v>
      </c>
      <c r="P42" s="74">
        <v>0</v>
      </c>
    </row>
    <row r="43" spans="1:16" s="3" customFormat="1" ht="15" customHeight="1" x14ac:dyDescent="0.2">
      <c r="A43" s="112"/>
      <c r="B43" s="115"/>
      <c r="C43" s="85" t="s">
        <v>9</v>
      </c>
      <c r="D43" s="46">
        <v>-22635</v>
      </c>
      <c r="E43" s="46">
        <v>0</v>
      </c>
      <c r="F43" s="46">
        <v>-40626.940460999998</v>
      </c>
      <c r="G43" s="67">
        <v>-0.274619</v>
      </c>
      <c r="H43" s="87">
        <v>-3660</v>
      </c>
      <c r="I43" s="46">
        <v>-38576.437692</v>
      </c>
      <c r="J43" s="75">
        <v>-0.249584</v>
      </c>
      <c r="K43" s="46">
        <v>-18975</v>
      </c>
      <c r="L43" s="46">
        <v>-41861.739135999997</v>
      </c>
      <c r="M43" s="67">
        <v>-0.28703299999999998</v>
      </c>
      <c r="N43" s="87">
        <v>0</v>
      </c>
      <c r="O43" s="46">
        <v>0</v>
      </c>
      <c r="P43" s="75">
        <v>0</v>
      </c>
    </row>
    <row r="44" spans="1:16" ht="15" customHeight="1" x14ac:dyDescent="0.2">
      <c r="A44" s="110">
        <v>4</v>
      </c>
      <c r="B44" s="113" t="s">
        <v>59</v>
      </c>
      <c r="C44" s="84" t="s">
        <v>46</v>
      </c>
      <c r="D44" s="44">
        <v>5</v>
      </c>
      <c r="E44" s="53">
        <v>3.0049999999999999E-3</v>
      </c>
      <c r="F44" s="44">
        <v>200113.2</v>
      </c>
      <c r="G44" s="66">
        <v>0.8</v>
      </c>
      <c r="H44" s="43">
        <v>3</v>
      </c>
      <c r="I44" s="44">
        <v>115361.333333</v>
      </c>
      <c r="J44" s="74">
        <v>0</v>
      </c>
      <c r="K44" s="44">
        <v>2</v>
      </c>
      <c r="L44" s="44">
        <v>327241</v>
      </c>
      <c r="M44" s="66">
        <v>2</v>
      </c>
      <c r="N44" s="43">
        <v>0</v>
      </c>
      <c r="O44" s="44">
        <v>0</v>
      </c>
      <c r="P44" s="74">
        <v>0</v>
      </c>
    </row>
    <row r="45" spans="1:16" ht="15" customHeight="1" x14ac:dyDescent="0.2">
      <c r="A45" s="111"/>
      <c r="B45" s="114"/>
      <c r="C45" s="84" t="s">
        <v>47</v>
      </c>
      <c r="D45" s="44">
        <v>435</v>
      </c>
      <c r="E45" s="53">
        <v>3.9853E-2</v>
      </c>
      <c r="F45" s="44">
        <v>157640.59310299999</v>
      </c>
      <c r="G45" s="66">
        <v>0.16092000000000001</v>
      </c>
      <c r="H45" s="43">
        <v>137</v>
      </c>
      <c r="I45" s="44">
        <v>161615.06569300001</v>
      </c>
      <c r="J45" s="74">
        <v>0.21897800000000001</v>
      </c>
      <c r="K45" s="44">
        <v>298</v>
      </c>
      <c r="L45" s="44">
        <v>155813.40268500001</v>
      </c>
      <c r="M45" s="66">
        <v>0.13422799999999999</v>
      </c>
      <c r="N45" s="43">
        <v>0</v>
      </c>
      <c r="O45" s="44">
        <v>0</v>
      </c>
      <c r="P45" s="74">
        <v>0</v>
      </c>
    </row>
    <row r="46" spans="1:16" ht="15" customHeight="1" x14ac:dyDescent="0.2">
      <c r="A46" s="111"/>
      <c r="B46" s="114"/>
      <c r="C46" s="84" t="s">
        <v>48</v>
      </c>
      <c r="D46" s="44">
        <v>7084</v>
      </c>
      <c r="E46" s="53">
        <v>8.4250000000000005E-2</v>
      </c>
      <c r="F46" s="44">
        <v>174540.239554</v>
      </c>
      <c r="G46" s="66">
        <v>0.147233</v>
      </c>
      <c r="H46" s="43">
        <v>2751</v>
      </c>
      <c r="I46" s="44">
        <v>174126.39949099999</v>
      </c>
      <c r="J46" s="74">
        <v>0.13304299999999999</v>
      </c>
      <c r="K46" s="44">
        <v>4333</v>
      </c>
      <c r="L46" s="44">
        <v>174802.98453700001</v>
      </c>
      <c r="M46" s="66">
        <v>0.15624299999999999</v>
      </c>
      <c r="N46" s="43">
        <v>0</v>
      </c>
      <c r="O46" s="44">
        <v>0</v>
      </c>
      <c r="P46" s="74">
        <v>0</v>
      </c>
    </row>
    <row r="47" spans="1:16" ht="15" customHeight="1" x14ac:dyDescent="0.2">
      <c r="A47" s="111"/>
      <c r="B47" s="114"/>
      <c r="C47" s="84" t="s">
        <v>49</v>
      </c>
      <c r="D47" s="44">
        <v>19610</v>
      </c>
      <c r="E47" s="53">
        <v>0.106693</v>
      </c>
      <c r="F47" s="44">
        <v>197458.898521</v>
      </c>
      <c r="G47" s="66">
        <v>0.32524199999999998</v>
      </c>
      <c r="H47" s="43">
        <v>7671</v>
      </c>
      <c r="I47" s="44">
        <v>198584.401121</v>
      </c>
      <c r="J47" s="74">
        <v>0.33255099999999999</v>
      </c>
      <c r="K47" s="44">
        <v>11939</v>
      </c>
      <c r="L47" s="44">
        <v>196735.74495399999</v>
      </c>
      <c r="M47" s="66">
        <v>0.320546</v>
      </c>
      <c r="N47" s="43">
        <v>0</v>
      </c>
      <c r="O47" s="44">
        <v>0</v>
      </c>
      <c r="P47" s="74">
        <v>0</v>
      </c>
    </row>
    <row r="48" spans="1:16" ht="15" customHeight="1" x14ac:dyDescent="0.2">
      <c r="A48" s="111"/>
      <c r="B48" s="114"/>
      <c r="C48" s="84" t="s">
        <v>50</v>
      </c>
      <c r="D48" s="44">
        <v>22501</v>
      </c>
      <c r="E48" s="53">
        <v>9.1275999999999996E-2</v>
      </c>
      <c r="F48" s="44">
        <v>229491.35207299999</v>
      </c>
      <c r="G48" s="66">
        <v>0.58921800000000002</v>
      </c>
      <c r="H48" s="43">
        <v>8352</v>
      </c>
      <c r="I48" s="44">
        <v>232890.57088099999</v>
      </c>
      <c r="J48" s="74">
        <v>0.61266799999999999</v>
      </c>
      <c r="K48" s="44">
        <v>14149</v>
      </c>
      <c r="L48" s="44">
        <v>227484.83037700001</v>
      </c>
      <c r="M48" s="66">
        <v>0.575376</v>
      </c>
      <c r="N48" s="43">
        <v>0</v>
      </c>
      <c r="O48" s="44">
        <v>0</v>
      </c>
      <c r="P48" s="74">
        <v>0</v>
      </c>
    </row>
    <row r="49" spans="1:16" ht="15" customHeight="1" x14ac:dyDescent="0.2">
      <c r="A49" s="111"/>
      <c r="B49" s="114"/>
      <c r="C49" s="84" t="s">
        <v>51</v>
      </c>
      <c r="D49" s="44">
        <v>17675</v>
      </c>
      <c r="E49" s="53">
        <v>8.0422999999999994E-2</v>
      </c>
      <c r="F49" s="44">
        <v>251509.244752</v>
      </c>
      <c r="G49" s="66">
        <v>0.81408800000000003</v>
      </c>
      <c r="H49" s="43">
        <v>6542</v>
      </c>
      <c r="I49" s="44">
        <v>250436.59706500001</v>
      </c>
      <c r="J49" s="74">
        <v>0.76475099999999996</v>
      </c>
      <c r="K49" s="44">
        <v>11133</v>
      </c>
      <c r="L49" s="44">
        <v>252139.55654399999</v>
      </c>
      <c r="M49" s="66">
        <v>0.84307900000000002</v>
      </c>
      <c r="N49" s="43">
        <v>0</v>
      </c>
      <c r="O49" s="44">
        <v>0</v>
      </c>
      <c r="P49" s="74">
        <v>0</v>
      </c>
    </row>
    <row r="50" spans="1:16" s="3" customFormat="1" ht="15" customHeight="1" x14ac:dyDescent="0.2">
      <c r="A50" s="111"/>
      <c r="B50" s="114"/>
      <c r="C50" s="84" t="s">
        <v>52</v>
      </c>
      <c r="D50" s="35">
        <v>11443</v>
      </c>
      <c r="E50" s="55">
        <v>6.0897E-2</v>
      </c>
      <c r="F50" s="35">
        <v>263930.216464</v>
      </c>
      <c r="G50" s="68">
        <v>0.93585600000000002</v>
      </c>
      <c r="H50" s="43">
        <v>4092</v>
      </c>
      <c r="I50" s="44">
        <v>253019.15958000001</v>
      </c>
      <c r="J50" s="74">
        <v>0.78396900000000003</v>
      </c>
      <c r="K50" s="35">
        <v>7351</v>
      </c>
      <c r="L50" s="35">
        <v>270003.95402</v>
      </c>
      <c r="M50" s="68">
        <v>1.020405</v>
      </c>
      <c r="N50" s="43">
        <v>0</v>
      </c>
      <c r="O50" s="44">
        <v>0</v>
      </c>
      <c r="P50" s="74">
        <v>0</v>
      </c>
    </row>
    <row r="51" spans="1:16" ht="15" customHeight="1" x14ac:dyDescent="0.2">
      <c r="A51" s="111"/>
      <c r="B51" s="114"/>
      <c r="C51" s="84" t="s">
        <v>53</v>
      </c>
      <c r="D51" s="44">
        <v>7536</v>
      </c>
      <c r="E51" s="53">
        <v>4.5775999999999997E-2</v>
      </c>
      <c r="F51" s="44">
        <v>263217.08704900002</v>
      </c>
      <c r="G51" s="66">
        <v>0.87951199999999996</v>
      </c>
      <c r="H51" s="43">
        <v>2751</v>
      </c>
      <c r="I51" s="44">
        <v>249030.20029099999</v>
      </c>
      <c r="J51" s="74">
        <v>0.691021</v>
      </c>
      <c r="K51" s="44">
        <v>4785</v>
      </c>
      <c r="L51" s="44">
        <v>271373.43511000002</v>
      </c>
      <c r="M51" s="66">
        <v>0.98787899999999995</v>
      </c>
      <c r="N51" s="43">
        <v>0</v>
      </c>
      <c r="O51" s="44">
        <v>0</v>
      </c>
      <c r="P51" s="74">
        <v>0</v>
      </c>
    </row>
    <row r="52" spans="1:16" ht="15" customHeight="1" x14ac:dyDescent="0.2">
      <c r="A52" s="111"/>
      <c r="B52" s="114"/>
      <c r="C52" s="84" t="s">
        <v>54</v>
      </c>
      <c r="D52" s="44">
        <v>3125</v>
      </c>
      <c r="E52" s="53">
        <v>2.4313000000000001E-2</v>
      </c>
      <c r="F52" s="44">
        <v>275482.99328</v>
      </c>
      <c r="G52" s="66">
        <v>0.73087999999999997</v>
      </c>
      <c r="H52" s="43">
        <v>1071</v>
      </c>
      <c r="I52" s="44">
        <v>252677.99813299999</v>
      </c>
      <c r="J52" s="74">
        <v>0.45284799999999997</v>
      </c>
      <c r="K52" s="44">
        <v>2054</v>
      </c>
      <c r="L52" s="44">
        <v>287374.01071100001</v>
      </c>
      <c r="M52" s="66">
        <v>0.87585199999999996</v>
      </c>
      <c r="N52" s="43">
        <v>0</v>
      </c>
      <c r="O52" s="44">
        <v>0</v>
      </c>
      <c r="P52" s="74">
        <v>0</v>
      </c>
    </row>
    <row r="53" spans="1:16" ht="15" customHeight="1" x14ac:dyDescent="0.2">
      <c r="A53" s="111"/>
      <c r="B53" s="114"/>
      <c r="C53" s="84" t="s">
        <v>55</v>
      </c>
      <c r="D53" s="44">
        <v>1381</v>
      </c>
      <c r="E53" s="53">
        <v>1.299E-2</v>
      </c>
      <c r="F53" s="44">
        <v>285676.56118800002</v>
      </c>
      <c r="G53" s="66">
        <v>0.56046300000000004</v>
      </c>
      <c r="H53" s="43">
        <v>487</v>
      </c>
      <c r="I53" s="44">
        <v>254000.86242300001</v>
      </c>
      <c r="J53" s="74">
        <v>0.23613999999999999</v>
      </c>
      <c r="K53" s="44">
        <v>894</v>
      </c>
      <c r="L53" s="44">
        <v>302931.667785</v>
      </c>
      <c r="M53" s="66">
        <v>0.73713600000000001</v>
      </c>
      <c r="N53" s="43">
        <v>0</v>
      </c>
      <c r="O53" s="44">
        <v>0</v>
      </c>
      <c r="P53" s="74">
        <v>0</v>
      </c>
    </row>
    <row r="54" spans="1:16" s="3" customFormat="1" ht="15" customHeight="1" x14ac:dyDescent="0.2">
      <c r="A54" s="111"/>
      <c r="B54" s="114"/>
      <c r="C54" s="84" t="s">
        <v>56</v>
      </c>
      <c r="D54" s="35">
        <v>437</v>
      </c>
      <c r="E54" s="55">
        <v>2.0300000000000001E-3</v>
      </c>
      <c r="F54" s="35">
        <v>330748.92906200001</v>
      </c>
      <c r="G54" s="68">
        <v>0.443936</v>
      </c>
      <c r="H54" s="43">
        <v>163</v>
      </c>
      <c r="I54" s="44">
        <v>279421.08588999999</v>
      </c>
      <c r="J54" s="74">
        <v>7.9755000000000006E-2</v>
      </c>
      <c r="K54" s="35">
        <v>274</v>
      </c>
      <c r="L54" s="35">
        <v>361283.37591200002</v>
      </c>
      <c r="M54" s="68">
        <v>0.66058399999999995</v>
      </c>
      <c r="N54" s="43">
        <v>0</v>
      </c>
      <c r="O54" s="44">
        <v>0</v>
      </c>
      <c r="P54" s="74">
        <v>0</v>
      </c>
    </row>
    <row r="55" spans="1:16" s="3" customFormat="1" ht="15" customHeight="1" x14ac:dyDescent="0.2">
      <c r="A55" s="112"/>
      <c r="B55" s="115"/>
      <c r="C55" s="85" t="s">
        <v>9</v>
      </c>
      <c r="D55" s="46">
        <v>91232</v>
      </c>
      <c r="E55" s="54">
        <v>5.8881999999999997E-2</v>
      </c>
      <c r="F55" s="46">
        <v>232277.00255400001</v>
      </c>
      <c r="G55" s="67">
        <v>0.61087100000000005</v>
      </c>
      <c r="H55" s="87">
        <v>34020</v>
      </c>
      <c r="I55" s="46">
        <v>228354.113904</v>
      </c>
      <c r="J55" s="75">
        <v>0.55229300000000003</v>
      </c>
      <c r="K55" s="46">
        <v>57212</v>
      </c>
      <c r="L55" s="46">
        <v>234609.67178199999</v>
      </c>
      <c r="M55" s="67">
        <v>0.64570399999999994</v>
      </c>
      <c r="N55" s="87">
        <v>0</v>
      </c>
      <c r="O55" s="46">
        <v>0</v>
      </c>
      <c r="P55" s="75">
        <v>0</v>
      </c>
    </row>
    <row r="56" spans="1:16" ht="15" customHeight="1" x14ac:dyDescent="0.2">
      <c r="A56" s="110">
        <v>5</v>
      </c>
      <c r="B56" s="113" t="s">
        <v>60</v>
      </c>
      <c r="C56" s="84" t="s">
        <v>46</v>
      </c>
      <c r="D56" s="44">
        <v>1664</v>
      </c>
      <c r="E56" s="53">
        <v>1</v>
      </c>
      <c r="F56" s="44">
        <v>68606.407451999999</v>
      </c>
      <c r="G56" s="66">
        <v>8.4135000000000001E-2</v>
      </c>
      <c r="H56" s="43">
        <v>779</v>
      </c>
      <c r="I56" s="44">
        <v>68995.499358000001</v>
      </c>
      <c r="J56" s="74">
        <v>8.7290999999999994E-2</v>
      </c>
      <c r="K56" s="44">
        <v>885</v>
      </c>
      <c r="L56" s="44">
        <v>68263.918644000005</v>
      </c>
      <c r="M56" s="66">
        <v>8.1355999999999998E-2</v>
      </c>
      <c r="N56" s="43">
        <v>0</v>
      </c>
      <c r="O56" s="44">
        <v>0</v>
      </c>
      <c r="P56" s="74">
        <v>0</v>
      </c>
    </row>
    <row r="57" spans="1:16" ht="15" customHeight="1" x14ac:dyDescent="0.2">
      <c r="A57" s="111"/>
      <c r="B57" s="114"/>
      <c r="C57" s="84" t="s">
        <v>47</v>
      </c>
      <c r="D57" s="44">
        <v>10915</v>
      </c>
      <c r="E57" s="53">
        <v>1</v>
      </c>
      <c r="F57" s="44">
        <v>138546.573248</v>
      </c>
      <c r="G57" s="66">
        <v>8.2271999999999998E-2</v>
      </c>
      <c r="H57" s="43">
        <v>4469</v>
      </c>
      <c r="I57" s="44">
        <v>142411.48198700001</v>
      </c>
      <c r="J57" s="74">
        <v>9.2190999999999995E-2</v>
      </c>
      <c r="K57" s="44">
        <v>6446</v>
      </c>
      <c r="L57" s="44">
        <v>135867.03909400001</v>
      </c>
      <c r="M57" s="66">
        <v>7.5396000000000005E-2</v>
      </c>
      <c r="N57" s="43">
        <v>0</v>
      </c>
      <c r="O57" s="44">
        <v>0</v>
      </c>
      <c r="P57" s="74">
        <v>0</v>
      </c>
    </row>
    <row r="58" spans="1:16" ht="15" customHeight="1" x14ac:dyDescent="0.2">
      <c r="A58" s="111"/>
      <c r="B58" s="114"/>
      <c r="C58" s="84" t="s">
        <v>48</v>
      </c>
      <c r="D58" s="44">
        <v>84083</v>
      </c>
      <c r="E58" s="53">
        <v>1</v>
      </c>
      <c r="F58" s="44">
        <v>166693.933922</v>
      </c>
      <c r="G58" s="66">
        <v>9.2349000000000001E-2</v>
      </c>
      <c r="H58" s="43">
        <v>37626</v>
      </c>
      <c r="I58" s="44">
        <v>170687.69914400001</v>
      </c>
      <c r="J58" s="74">
        <v>0.106256</v>
      </c>
      <c r="K58" s="44">
        <v>46457</v>
      </c>
      <c r="L58" s="44">
        <v>163459.34257499999</v>
      </c>
      <c r="M58" s="66">
        <v>8.1086000000000005E-2</v>
      </c>
      <c r="N58" s="43">
        <v>0</v>
      </c>
      <c r="O58" s="44">
        <v>0</v>
      </c>
      <c r="P58" s="74">
        <v>0</v>
      </c>
    </row>
    <row r="59" spans="1:16" ht="15" customHeight="1" x14ac:dyDescent="0.2">
      <c r="A59" s="111"/>
      <c r="B59" s="114"/>
      <c r="C59" s="84" t="s">
        <v>49</v>
      </c>
      <c r="D59" s="44">
        <v>183799</v>
      </c>
      <c r="E59" s="53">
        <v>1</v>
      </c>
      <c r="F59" s="44">
        <v>198485.77759400001</v>
      </c>
      <c r="G59" s="66">
        <v>0.25730799999999998</v>
      </c>
      <c r="H59" s="43">
        <v>80398</v>
      </c>
      <c r="I59" s="44">
        <v>205797.85041899999</v>
      </c>
      <c r="J59" s="74">
        <v>0.319249</v>
      </c>
      <c r="K59" s="44">
        <v>103401</v>
      </c>
      <c r="L59" s="44">
        <v>192800.377733</v>
      </c>
      <c r="M59" s="66">
        <v>0.209147</v>
      </c>
      <c r="N59" s="43">
        <v>0</v>
      </c>
      <c r="O59" s="44">
        <v>0</v>
      </c>
      <c r="P59" s="74">
        <v>0</v>
      </c>
    </row>
    <row r="60" spans="1:16" ht="15" customHeight="1" x14ac:dyDescent="0.2">
      <c r="A60" s="111"/>
      <c r="B60" s="114"/>
      <c r="C60" s="84" t="s">
        <v>50</v>
      </c>
      <c r="D60" s="44">
        <v>246516</v>
      </c>
      <c r="E60" s="53">
        <v>1</v>
      </c>
      <c r="F60" s="44">
        <v>234288.77939000001</v>
      </c>
      <c r="G60" s="66">
        <v>0.50204000000000004</v>
      </c>
      <c r="H60" s="43">
        <v>103353</v>
      </c>
      <c r="I60" s="44">
        <v>246666.73461799999</v>
      </c>
      <c r="J60" s="74">
        <v>0.58836200000000005</v>
      </c>
      <c r="K60" s="44">
        <v>143163</v>
      </c>
      <c r="L60" s="44">
        <v>225352.819632</v>
      </c>
      <c r="M60" s="66">
        <v>0.43972299999999997</v>
      </c>
      <c r="N60" s="43">
        <v>0</v>
      </c>
      <c r="O60" s="44">
        <v>0</v>
      </c>
      <c r="P60" s="74">
        <v>0</v>
      </c>
    </row>
    <row r="61" spans="1:16" ht="15" customHeight="1" x14ac:dyDescent="0.2">
      <c r="A61" s="111"/>
      <c r="B61" s="114"/>
      <c r="C61" s="84" t="s">
        <v>51</v>
      </c>
      <c r="D61" s="44">
        <v>219776</v>
      </c>
      <c r="E61" s="53">
        <v>1</v>
      </c>
      <c r="F61" s="44">
        <v>265261.72093399998</v>
      </c>
      <c r="G61" s="66">
        <v>0.749386</v>
      </c>
      <c r="H61" s="43">
        <v>88916</v>
      </c>
      <c r="I61" s="44">
        <v>269536.98977699998</v>
      </c>
      <c r="J61" s="74">
        <v>0.71809299999999998</v>
      </c>
      <c r="K61" s="44">
        <v>130860</v>
      </c>
      <c r="L61" s="44">
        <v>262356.78585500002</v>
      </c>
      <c r="M61" s="66">
        <v>0.770648</v>
      </c>
      <c r="N61" s="43">
        <v>0</v>
      </c>
      <c r="O61" s="44">
        <v>0</v>
      </c>
      <c r="P61" s="74">
        <v>0</v>
      </c>
    </row>
    <row r="62" spans="1:16" s="3" customFormat="1" ht="15" customHeight="1" x14ac:dyDescent="0.2">
      <c r="A62" s="111"/>
      <c r="B62" s="114"/>
      <c r="C62" s="84" t="s">
        <v>52</v>
      </c>
      <c r="D62" s="35">
        <v>187907</v>
      </c>
      <c r="E62" s="55">
        <v>1</v>
      </c>
      <c r="F62" s="35">
        <v>282266.60469299997</v>
      </c>
      <c r="G62" s="68">
        <v>0.92463300000000004</v>
      </c>
      <c r="H62" s="43">
        <v>75095</v>
      </c>
      <c r="I62" s="44">
        <v>270407.76160899998</v>
      </c>
      <c r="J62" s="74">
        <v>0.73468299999999997</v>
      </c>
      <c r="K62" s="35">
        <v>112812</v>
      </c>
      <c r="L62" s="35">
        <v>290160.621476</v>
      </c>
      <c r="M62" s="68">
        <v>1.0510759999999999</v>
      </c>
      <c r="N62" s="43">
        <v>0</v>
      </c>
      <c r="O62" s="44">
        <v>0</v>
      </c>
      <c r="P62" s="74">
        <v>0</v>
      </c>
    </row>
    <row r="63" spans="1:16" ht="15" customHeight="1" x14ac:dyDescent="0.2">
      <c r="A63" s="111"/>
      <c r="B63" s="114"/>
      <c r="C63" s="84" t="s">
        <v>53</v>
      </c>
      <c r="D63" s="44">
        <v>164627</v>
      </c>
      <c r="E63" s="53">
        <v>1</v>
      </c>
      <c r="F63" s="44">
        <v>288139.21760700003</v>
      </c>
      <c r="G63" s="66">
        <v>0.96281899999999998</v>
      </c>
      <c r="H63" s="43">
        <v>66187</v>
      </c>
      <c r="I63" s="44">
        <v>264949.82448200003</v>
      </c>
      <c r="J63" s="74">
        <v>0.67880399999999996</v>
      </c>
      <c r="K63" s="44">
        <v>98440</v>
      </c>
      <c r="L63" s="44">
        <v>303730.810077</v>
      </c>
      <c r="M63" s="66">
        <v>1.1537790000000001</v>
      </c>
      <c r="N63" s="43">
        <v>0</v>
      </c>
      <c r="O63" s="44">
        <v>0</v>
      </c>
      <c r="P63" s="74">
        <v>0</v>
      </c>
    </row>
    <row r="64" spans="1:16" ht="15" customHeight="1" x14ac:dyDescent="0.2">
      <c r="A64" s="111"/>
      <c r="B64" s="114"/>
      <c r="C64" s="84" t="s">
        <v>54</v>
      </c>
      <c r="D64" s="44">
        <v>128534</v>
      </c>
      <c r="E64" s="53">
        <v>1</v>
      </c>
      <c r="F64" s="44">
        <v>284937.33756800002</v>
      </c>
      <c r="G64" s="66">
        <v>0.84906700000000002</v>
      </c>
      <c r="H64" s="43">
        <v>50794</v>
      </c>
      <c r="I64" s="44">
        <v>250579.308422</v>
      </c>
      <c r="J64" s="74">
        <v>0.49291299999999999</v>
      </c>
      <c r="K64" s="44">
        <v>77740</v>
      </c>
      <c r="L64" s="44">
        <v>307386.29219200002</v>
      </c>
      <c r="M64" s="66">
        <v>1.0817730000000001</v>
      </c>
      <c r="N64" s="43">
        <v>0</v>
      </c>
      <c r="O64" s="44">
        <v>0</v>
      </c>
      <c r="P64" s="74">
        <v>0</v>
      </c>
    </row>
    <row r="65" spans="1:16" ht="15" customHeight="1" x14ac:dyDescent="0.2">
      <c r="A65" s="111"/>
      <c r="B65" s="114"/>
      <c r="C65" s="84" t="s">
        <v>55</v>
      </c>
      <c r="D65" s="44">
        <v>106313</v>
      </c>
      <c r="E65" s="53">
        <v>1</v>
      </c>
      <c r="F65" s="44">
        <v>284960.67998299998</v>
      </c>
      <c r="G65" s="66">
        <v>0.65675899999999998</v>
      </c>
      <c r="H65" s="43">
        <v>40720</v>
      </c>
      <c r="I65" s="44">
        <v>246860.16193500001</v>
      </c>
      <c r="J65" s="74">
        <v>0.29066799999999998</v>
      </c>
      <c r="K65" s="44">
        <v>65593</v>
      </c>
      <c r="L65" s="44">
        <v>308613.40351899998</v>
      </c>
      <c r="M65" s="66">
        <v>0.88402700000000001</v>
      </c>
      <c r="N65" s="43">
        <v>0</v>
      </c>
      <c r="O65" s="44">
        <v>0</v>
      </c>
      <c r="P65" s="74">
        <v>0</v>
      </c>
    </row>
    <row r="66" spans="1:16" s="3" customFormat="1" ht="15" customHeight="1" x14ac:dyDescent="0.2">
      <c r="A66" s="111"/>
      <c r="B66" s="114"/>
      <c r="C66" s="84" t="s">
        <v>56</v>
      </c>
      <c r="D66" s="35">
        <v>215264</v>
      </c>
      <c r="E66" s="55">
        <v>1</v>
      </c>
      <c r="F66" s="35">
        <v>280295.52275800001</v>
      </c>
      <c r="G66" s="68">
        <v>0.38862000000000002</v>
      </c>
      <c r="H66" s="43">
        <v>92206</v>
      </c>
      <c r="I66" s="44">
        <v>229255.91042900001</v>
      </c>
      <c r="J66" s="74">
        <v>9.1881000000000004E-2</v>
      </c>
      <c r="K66" s="35">
        <v>123058</v>
      </c>
      <c r="L66" s="35">
        <v>318538.940451</v>
      </c>
      <c r="M66" s="68">
        <v>0.61096399999999995</v>
      </c>
      <c r="N66" s="43">
        <v>0</v>
      </c>
      <c r="O66" s="44">
        <v>0</v>
      </c>
      <c r="P66" s="74">
        <v>0</v>
      </c>
    </row>
    <row r="67" spans="1:16" s="3" customFormat="1" ht="15" customHeight="1" x14ac:dyDescent="0.2">
      <c r="A67" s="112"/>
      <c r="B67" s="115"/>
      <c r="C67" s="85" t="s">
        <v>9</v>
      </c>
      <c r="D67" s="46">
        <v>1549398</v>
      </c>
      <c r="E67" s="54">
        <v>1</v>
      </c>
      <c r="F67" s="46">
        <v>255525.15551499999</v>
      </c>
      <c r="G67" s="67">
        <v>0.60631100000000004</v>
      </c>
      <c r="H67" s="87">
        <v>640543</v>
      </c>
      <c r="I67" s="46">
        <v>241794.00901000001</v>
      </c>
      <c r="J67" s="75">
        <v>0.46873999999999999</v>
      </c>
      <c r="K67" s="46">
        <v>908855</v>
      </c>
      <c r="L67" s="46">
        <v>265202.59556500003</v>
      </c>
      <c r="M67" s="67">
        <v>0.703268</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N6:P6"/>
    <mergeCell ref="K6:M6"/>
    <mergeCell ref="A8:A19"/>
    <mergeCell ref="B8:B19"/>
    <mergeCell ref="A56:A67"/>
    <mergeCell ref="B56:B67"/>
    <mergeCell ref="A44:A55"/>
    <mergeCell ref="B44:B55"/>
    <mergeCell ref="A20:A31"/>
    <mergeCell ref="B20:B31"/>
    <mergeCell ref="A32:A43"/>
    <mergeCell ref="B32:B43"/>
  </mergeCells>
  <conditionalFormatting sqref="D8:D19">
    <cfRule type="cellIs" dxfId="580" priority="45" operator="notEqual">
      <formula>H8+K8+N8</formula>
    </cfRule>
  </conditionalFormatting>
  <conditionalFormatting sqref="D20:D30">
    <cfRule type="cellIs" dxfId="579" priority="44" operator="notEqual">
      <formula>H20+K20+N20</formula>
    </cfRule>
  </conditionalFormatting>
  <conditionalFormatting sqref="D32:D42">
    <cfRule type="cellIs" dxfId="578" priority="43" operator="notEqual">
      <formula>H32+K32+N32</formula>
    </cfRule>
  </conditionalFormatting>
  <conditionalFormatting sqref="D44:D54">
    <cfRule type="cellIs" dxfId="577" priority="42" operator="notEqual">
      <formula>H44+K44+N44</formula>
    </cfRule>
  </conditionalFormatting>
  <conditionalFormatting sqref="D56:D66">
    <cfRule type="cellIs" dxfId="576" priority="41" operator="notEqual">
      <formula>H56+K56+N56</formula>
    </cfRule>
  </conditionalFormatting>
  <conditionalFormatting sqref="D19">
    <cfRule type="cellIs" dxfId="575" priority="40" operator="notEqual">
      <formula>SUM(D8:D18)</formula>
    </cfRule>
  </conditionalFormatting>
  <conditionalFormatting sqref="D31">
    <cfRule type="cellIs" dxfId="574" priority="39" operator="notEqual">
      <formula>H31+K31+N31</formula>
    </cfRule>
  </conditionalFormatting>
  <conditionalFormatting sqref="D31">
    <cfRule type="cellIs" dxfId="573" priority="38" operator="notEqual">
      <formula>SUM(D20:D30)</formula>
    </cfRule>
  </conditionalFormatting>
  <conditionalFormatting sqref="D43">
    <cfRule type="cellIs" dxfId="572" priority="37" operator="notEqual">
      <formula>H43+K43+N43</formula>
    </cfRule>
  </conditionalFormatting>
  <conditionalFormatting sqref="D43">
    <cfRule type="cellIs" dxfId="571" priority="36" operator="notEqual">
      <formula>SUM(D32:D42)</formula>
    </cfRule>
  </conditionalFormatting>
  <conditionalFormatting sqref="D55">
    <cfRule type="cellIs" dxfId="570" priority="35" operator="notEqual">
      <formula>H55+K55+N55</formula>
    </cfRule>
  </conditionalFormatting>
  <conditionalFormatting sqref="D55">
    <cfRule type="cellIs" dxfId="569" priority="34" operator="notEqual">
      <formula>SUM(D44:D54)</formula>
    </cfRule>
  </conditionalFormatting>
  <conditionalFormatting sqref="D67">
    <cfRule type="cellIs" dxfId="568" priority="33" operator="notEqual">
      <formula>H67+K67+N67</formula>
    </cfRule>
  </conditionalFormatting>
  <conditionalFormatting sqref="D67">
    <cfRule type="cellIs" dxfId="567" priority="32" operator="notEqual">
      <formula>SUM(D56:D66)</formula>
    </cfRule>
  </conditionalFormatting>
  <conditionalFormatting sqref="H19">
    <cfRule type="cellIs" dxfId="566" priority="30" operator="notEqual">
      <formula>SUM(H8:H18)</formula>
    </cfRule>
  </conditionalFormatting>
  <conditionalFormatting sqref="K19">
    <cfRule type="cellIs" dxfId="565" priority="28" operator="notEqual">
      <formula>SUM(K8:K18)</formula>
    </cfRule>
  </conditionalFormatting>
  <conditionalFormatting sqref="N19">
    <cfRule type="cellIs" dxfId="564" priority="26" operator="notEqual">
      <formula>SUM(N8:N18)</formula>
    </cfRule>
  </conditionalFormatting>
  <conditionalFormatting sqref="H31">
    <cfRule type="cellIs" dxfId="563" priority="24" operator="notEqual">
      <formula>SUM(H20:H30)</formula>
    </cfRule>
  </conditionalFormatting>
  <conditionalFormatting sqref="K31">
    <cfRule type="cellIs" dxfId="562" priority="22" operator="notEqual">
      <formula>SUM(K20:K30)</formula>
    </cfRule>
  </conditionalFormatting>
  <conditionalFormatting sqref="N31">
    <cfRule type="cellIs" dxfId="561" priority="20" operator="notEqual">
      <formula>SUM(N20:N30)</formula>
    </cfRule>
  </conditionalFormatting>
  <conditionalFormatting sqref="H43">
    <cfRule type="cellIs" dxfId="560" priority="18" operator="notEqual">
      <formula>SUM(H32:H42)</formula>
    </cfRule>
  </conditionalFormatting>
  <conditionalFormatting sqref="K43">
    <cfRule type="cellIs" dxfId="559" priority="16" operator="notEqual">
      <formula>SUM(K32:K42)</formula>
    </cfRule>
  </conditionalFormatting>
  <conditionalFormatting sqref="N43">
    <cfRule type="cellIs" dxfId="558" priority="14" operator="notEqual">
      <formula>SUM(N32:N42)</formula>
    </cfRule>
  </conditionalFormatting>
  <conditionalFormatting sqref="H55">
    <cfRule type="cellIs" dxfId="557" priority="12" operator="notEqual">
      <formula>SUM(H44:H54)</formula>
    </cfRule>
  </conditionalFormatting>
  <conditionalFormatting sqref="K55">
    <cfRule type="cellIs" dxfId="556" priority="10" operator="notEqual">
      <formula>SUM(K44:K54)</formula>
    </cfRule>
  </conditionalFormatting>
  <conditionalFormatting sqref="N55">
    <cfRule type="cellIs" dxfId="555" priority="8" operator="notEqual">
      <formula>SUM(N44:N54)</formula>
    </cfRule>
  </conditionalFormatting>
  <conditionalFormatting sqref="H67">
    <cfRule type="cellIs" dxfId="554" priority="6" operator="notEqual">
      <formula>SUM(H56:H66)</formula>
    </cfRule>
  </conditionalFormatting>
  <conditionalFormatting sqref="K67">
    <cfRule type="cellIs" dxfId="553" priority="4" operator="notEqual">
      <formula>SUM(K56:K66)</formula>
    </cfRule>
  </conditionalFormatting>
  <conditionalFormatting sqref="N67">
    <cfRule type="cellIs" dxfId="552" priority="2" operator="notEqual">
      <formula>SUM(N56:N66)</formula>
    </cfRule>
  </conditionalFormatting>
  <conditionalFormatting sqref="D32:D43">
    <cfRule type="cellIs" dxfId="55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33</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2</v>
      </c>
      <c r="E8" s="53">
        <v>0.2</v>
      </c>
      <c r="F8" s="44">
        <v>79214.679606000005</v>
      </c>
      <c r="G8" s="66">
        <v>0</v>
      </c>
      <c r="H8" s="43">
        <v>2</v>
      </c>
      <c r="I8" s="44">
        <v>79214.679606000005</v>
      </c>
      <c r="J8" s="74">
        <v>0</v>
      </c>
      <c r="K8" s="44">
        <v>0</v>
      </c>
      <c r="L8" s="44">
        <v>0</v>
      </c>
      <c r="M8" s="66">
        <v>0</v>
      </c>
      <c r="N8" s="43">
        <v>0</v>
      </c>
      <c r="O8" s="44">
        <v>0</v>
      </c>
      <c r="P8" s="74">
        <v>0</v>
      </c>
    </row>
    <row r="9" spans="1:16" ht="15" customHeight="1" x14ac:dyDescent="0.2">
      <c r="A9" s="111"/>
      <c r="B9" s="114"/>
      <c r="C9" s="84" t="s">
        <v>47</v>
      </c>
      <c r="D9" s="44">
        <v>13</v>
      </c>
      <c r="E9" s="53">
        <v>0.54166700000000001</v>
      </c>
      <c r="F9" s="44">
        <v>137164.611206</v>
      </c>
      <c r="G9" s="66">
        <v>0.15384600000000001</v>
      </c>
      <c r="H9" s="43">
        <v>4</v>
      </c>
      <c r="I9" s="44">
        <v>110719.73555899999</v>
      </c>
      <c r="J9" s="74">
        <v>0</v>
      </c>
      <c r="K9" s="44">
        <v>9</v>
      </c>
      <c r="L9" s="44">
        <v>148917.88927099999</v>
      </c>
      <c r="M9" s="66">
        <v>0.222222</v>
      </c>
      <c r="N9" s="43">
        <v>0</v>
      </c>
      <c r="O9" s="44">
        <v>0</v>
      </c>
      <c r="P9" s="74">
        <v>0</v>
      </c>
    </row>
    <row r="10" spans="1:16" ht="15" customHeight="1" x14ac:dyDescent="0.2">
      <c r="A10" s="111"/>
      <c r="B10" s="114"/>
      <c r="C10" s="84" t="s">
        <v>48</v>
      </c>
      <c r="D10" s="44">
        <v>55</v>
      </c>
      <c r="E10" s="53">
        <v>0.20912500000000001</v>
      </c>
      <c r="F10" s="44">
        <v>149345.464094</v>
      </c>
      <c r="G10" s="66">
        <v>0.163636</v>
      </c>
      <c r="H10" s="43">
        <v>19</v>
      </c>
      <c r="I10" s="44">
        <v>142806.16783600001</v>
      </c>
      <c r="J10" s="74">
        <v>0.15789500000000001</v>
      </c>
      <c r="K10" s="44">
        <v>36</v>
      </c>
      <c r="L10" s="44">
        <v>152796.759341</v>
      </c>
      <c r="M10" s="66">
        <v>0.16666700000000001</v>
      </c>
      <c r="N10" s="43">
        <v>0</v>
      </c>
      <c r="O10" s="44">
        <v>0</v>
      </c>
      <c r="P10" s="74">
        <v>0</v>
      </c>
    </row>
    <row r="11" spans="1:16" ht="15" customHeight="1" x14ac:dyDescent="0.2">
      <c r="A11" s="111"/>
      <c r="B11" s="114"/>
      <c r="C11" s="84" t="s">
        <v>49</v>
      </c>
      <c r="D11" s="44">
        <v>127</v>
      </c>
      <c r="E11" s="53">
        <v>0.15601999999999999</v>
      </c>
      <c r="F11" s="44">
        <v>175973.13652100001</v>
      </c>
      <c r="G11" s="66">
        <v>0.27559099999999997</v>
      </c>
      <c r="H11" s="43">
        <v>37</v>
      </c>
      <c r="I11" s="44">
        <v>191604.412235</v>
      </c>
      <c r="J11" s="74">
        <v>0.43243199999999998</v>
      </c>
      <c r="K11" s="44">
        <v>90</v>
      </c>
      <c r="L11" s="44">
        <v>169546.94539400001</v>
      </c>
      <c r="M11" s="66">
        <v>0.21111099999999999</v>
      </c>
      <c r="N11" s="43">
        <v>0</v>
      </c>
      <c r="O11" s="44">
        <v>0</v>
      </c>
      <c r="P11" s="74">
        <v>0</v>
      </c>
    </row>
    <row r="12" spans="1:16" ht="15" customHeight="1" x14ac:dyDescent="0.2">
      <c r="A12" s="111"/>
      <c r="B12" s="114"/>
      <c r="C12" s="84" t="s">
        <v>50</v>
      </c>
      <c r="D12" s="44">
        <v>207</v>
      </c>
      <c r="E12" s="53">
        <v>0.154362</v>
      </c>
      <c r="F12" s="44">
        <v>181739.44786799999</v>
      </c>
      <c r="G12" s="66">
        <v>0.31884099999999999</v>
      </c>
      <c r="H12" s="43">
        <v>71</v>
      </c>
      <c r="I12" s="44">
        <v>191330.92081000001</v>
      </c>
      <c r="J12" s="74">
        <v>0.42253499999999999</v>
      </c>
      <c r="K12" s="44">
        <v>136</v>
      </c>
      <c r="L12" s="44">
        <v>176732.13478699999</v>
      </c>
      <c r="M12" s="66">
        <v>0.264706</v>
      </c>
      <c r="N12" s="43">
        <v>0</v>
      </c>
      <c r="O12" s="44">
        <v>0</v>
      </c>
      <c r="P12" s="74">
        <v>0</v>
      </c>
    </row>
    <row r="13" spans="1:16" ht="15" customHeight="1" x14ac:dyDescent="0.2">
      <c r="A13" s="111"/>
      <c r="B13" s="114"/>
      <c r="C13" s="84" t="s">
        <v>51</v>
      </c>
      <c r="D13" s="44">
        <v>195</v>
      </c>
      <c r="E13" s="53">
        <v>0.13265299999999999</v>
      </c>
      <c r="F13" s="44">
        <v>209548.27212400001</v>
      </c>
      <c r="G13" s="66">
        <v>0.56410300000000002</v>
      </c>
      <c r="H13" s="43">
        <v>56</v>
      </c>
      <c r="I13" s="44">
        <v>216068.13173299999</v>
      </c>
      <c r="J13" s="74">
        <v>0.57142899999999996</v>
      </c>
      <c r="K13" s="44">
        <v>139</v>
      </c>
      <c r="L13" s="44">
        <v>206921.56609400001</v>
      </c>
      <c r="M13" s="66">
        <v>0.56115099999999996</v>
      </c>
      <c r="N13" s="43">
        <v>0</v>
      </c>
      <c r="O13" s="44">
        <v>0</v>
      </c>
      <c r="P13" s="74">
        <v>0</v>
      </c>
    </row>
    <row r="14" spans="1:16" s="3" customFormat="1" ht="15" customHeight="1" x14ac:dyDescent="0.2">
      <c r="A14" s="111"/>
      <c r="B14" s="114"/>
      <c r="C14" s="84" t="s">
        <v>52</v>
      </c>
      <c r="D14" s="35">
        <v>145</v>
      </c>
      <c r="E14" s="55">
        <v>0.10576199999999999</v>
      </c>
      <c r="F14" s="35">
        <v>218256.06521199999</v>
      </c>
      <c r="G14" s="68">
        <v>0.58620700000000003</v>
      </c>
      <c r="H14" s="43">
        <v>50</v>
      </c>
      <c r="I14" s="44">
        <v>216763.09017499999</v>
      </c>
      <c r="J14" s="74">
        <v>0.54</v>
      </c>
      <c r="K14" s="35">
        <v>95</v>
      </c>
      <c r="L14" s="35">
        <v>219041.841548</v>
      </c>
      <c r="M14" s="68">
        <v>0.61052600000000001</v>
      </c>
      <c r="N14" s="43">
        <v>0</v>
      </c>
      <c r="O14" s="44">
        <v>0</v>
      </c>
      <c r="P14" s="74">
        <v>0</v>
      </c>
    </row>
    <row r="15" spans="1:16" ht="15" customHeight="1" x14ac:dyDescent="0.2">
      <c r="A15" s="111"/>
      <c r="B15" s="114"/>
      <c r="C15" s="84" t="s">
        <v>53</v>
      </c>
      <c r="D15" s="44">
        <v>137</v>
      </c>
      <c r="E15" s="53">
        <v>0.110931</v>
      </c>
      <c r="F15" s="44">
        <v>214019.882041</v>
      </c>
      <c r="G15" s="66">
        <v>0.63503600000000004</v>
      </c>
      <c r="H15" s="43">
        <v>42</v>
      </c>
      <c r="I15" s="44">
        <v>222561.98736999999</v>
      </c>
      <c r="J15" s="74">
        <v>0.64285700000000001</v>
      </c>
      <c r="K15" s="44">
        <v>95</v>
      </c>
      <c r="L15" s="44">
        <v>210243.372317</v>
      </c>
      <c r="M15" s="66">
        <v>0.631579</v>
      </c>
      <c r="N15" s="43">
        <v>0</v>
      </c>
      <c r="O15" s="44">
        <v>0</v>
      </c>
      <c r="P15" s="74">
        <v>0</v>
      </c>
    </row>
    <row r="16" spans="1:16" ht="15" customHeight="1" x14ac:dyDescent="0.2">
      <c r="A16" s="111"/>
      <c r="B16" s="114"/>
      <c r="C16" s="84" t="s">
        <v>54</v>
      </c>
      <c r="D16" s="44">
        <v>104</v>
      </c>
      <c r="E16" s="53">
        <v>0.10867300000000001</v>
      </c>
      <c r="F16" s="44">
        <v>217455.08476</v>
      </c>
      <c r="G16" s="66">
        <v>0.47115400000000002</v>
      </c>
      <c r="H16" s="43">
        <v>29</v>
      </c>
      <c r="I16" s="44">
        <v>208128.562087</v>
      </c>
      <c r="J16" s="74">
        <v>0.206897</v>
      </c>
      <c r="K16" s="44">
        <v>75</v>
      </c>
      <c r="L16" s="44">
        <v>221061.34019300001</v>
      </c>
      <c r="M16" s="66">
        <v>0.57333299999999998</v>
      </c>
      <c r="N16" s="43">
        <v>0</v>
      </c>
      <c r="O16" s="44">
        <v>0</v>
      </c>
      <c r="P16" s="74">
        <v>0</v>
      </c>
    </row>
    <row r="17" spans="1:16" ht="15" customHeight="1" x14ac:dyDescent="0.2">
      <c r="A17" s="111"/>
      <c r="B17" s="114"/>
      <c r="C17" s="84" t="s">
        <v>55</v>
      </c>
      <c r="D17" s="44">
        <v>104</v>
      </c>
      <c r="E17" s="53">
        <v>0.13648299999999999</v>
      </c>
      <c r="F17" s="44">
        <v>231235.51444699999</v>
      </c>
      <c r="G17" s="66">
        <v>0.413462</v>
      </c>
      <c r="H17" s="43">
        <v>40</v>
      </c>
      <c r="I17" s="44">
        <v>222810.69305999999</v>
      </c>
      <c r="J17" s="74">
        <v>0.125</v>
      </c>
      <c r="K17" s="44">
        <v>64</v>
      </c>
      <c r="L17" s="44">
        <v>236501.027814</v>
      </c>
      <c r="M17" s="66">
        <v>0.59375</v>
      </c>
      <c r="N17" s="43">
        <v>0</v>
      </c>
      <c r="O17" s="44">
        <v>0</v>
      </c>
      <c r="P17" s="74">
        <v>0</v>
      </c>
    </row>
    <row r="18" spans="1:16" s="3" customFormat="1" ht="15" customHeight="1" x14ac:dyDescent="0.2">
      <c r="A18" s="111"/>
      <c r="B18" s="114"/>
      <c r="C18" s="84" t="s">
        <v>56</v>
      </c>
      <c r="D18" s="35">
        <v>139</v>
      </c>
      <c r="E18" s="55">
        <v>0.113192</v>
      </c>
      <c r="F18" s="35">
        <v>250035.38468300001</v>
      </c>
      <c r="G18" s="68">
        <v>0.323741</v>
      </c>
      <c r="H18" s="43">
        <v>51</v>
      </c>
      <c r="I18" s="44">
        <v>219776.29962999999</v>
      </c>
      <c r="J18" s="74">
        <v>9.8039000000000001E-2</v>
      </c>
      <c r="K18" s="35">
        <v>88</v>
      </c>
      <c r="L18" s="35">
        <v>267571.89988400001</v>
      </c>
      <c r="M18" s="68">
        <v>0.45454499999999998</v>
      </c>
      <c r="N18" s="43">
        <v>0</v>
      </c>
      <c r="O18" s="44">
        <v>0</v>
      </c>
      <c r="P18" s="74">
        <v>0</v>
      </c>
    </row>
    <row r="19" spans="1:16" s="3" customFormat="1" ht="15" customHeight="1" x14ac:dyDescent="0.2">
      <c r="A19" s="112"/>
      <c r="B19" s="115"/>
      <c r="C19" s="85" t="s">
        <v>9</v>
      </c>
      <c r="D19" s="46">
        <v>1228</v>
      </c>
      <c r="E19" s="54">
        <v>0.129604</v>
      </c>
      <c r="F19" s="46">
        <v>206329.585525</v>
      </c>
      <c r="G19" s="67">
        <v>0.43241000000000002</v>
      </c>
      <c r="H19" s="87">
        <v>401</v>
      </c>
      <c r="I19" s="46">
        <v>205563.10418900001</v>
      </c>
      <c r="J19" s="75">
        <v>0.37655899999999998</v>
      </c>
      <c r="K19" s="46">
        <v>827</v>
      </c>
      <c r="L19" s="46">
        <v>206701.24092499999</v>
      </c>
      <c r="M19" s="67">
        <v>0.45949200000000001</v>
      </c>
      <c r="N19" s="87">
        <v>0</v>
      </c>
      <c r="O19" s="46">
        <v>0</v>
      </c>
      <c r="P19" s="75">
        <v>0</v>
      </c>
    </row>
    <row r="20" spans="1:16" ht="15" customHeight="1" x14ac:dyDescent="0.2">
      <c r="A20" s="110">
        <v>2</v>
      </c>
      <c r="B20" s="113" t="s">
        <v>57</v>
      </c>
      <c r="C20" s="84" t="s">
        <v>46</v>
      </c>
      <c r="D20" s="44">
        <v>2</v>
      </c>
      <c r="E20" s="53">
        <v>0.2</v>
      </c>
      <c r="F20" s="44">
        <v>24977</v>
      </c>
      <c r="G20" s="66">
        <v>0</v>
      </c>
      <c r="H20" s="43">
        <v>1</v>
      </c>
      <c r="I20" s="44">
        <v>24977</v>
      </c>
      <c r="J20" s="74">
        <v>0</v>
      </c>
      <c r="K20" s="44">
        <v>1</v>
      </c>
      <c r="L20" s="44">
        <v>24977</v>
      </c>
      <c r="M20" s="66">
        <v>0</v>
      </c>
      <c r="N20" s="43">
        <v>0</v>
      </c>
      <c r="O20" s="44">
        <v>0</v>
      </c>
      <c r="P20" s="74">
        <v>0</v>
      </c>
    </row>
    <row r="21" spans="1:16" ht="15" customHeight="1" x14ac:dyDescent="0.2">
      <c r="A21" s="111"/>
      <c r="B21" s="114"/>
      <c r="C21" s="84" t="s">
        <v>47</v>
      </c>
      <c r="D21" s="44">
        <v>13</v>
      </c>
      <c r="E21" s="53">
        <v>0.54166700000000001</v>
      </c>
      <c r="F21" s="44">
        <v>115399.923077</v>
      </c>
      <c r="G21" s="66">
        <v>0</v>
      </c>
      <c r="H21" s="43">
        <v>4</v>
      </c>
      <c r="I21" s="44">
        <v>104074.75</v>
      </c>
      <c r="J21" s="74">
        <v>0</v>
      </c>
      <c r="K21" s="44">
        <v>9</v>
      </c>
      <c r="L21" s="44">
        <v>120433.333333</v>
      </c>
      <c r="M21" s="66">
        <v>0</v>
      </c>
      <c r="N21" s="43">
        <v>0</v>
      </c>
      <c r="O21" s="44">
        <v>0</v>
      </c>
      <c r="P21" s="74">
        <v>0</v>
      </c>
    </row>
    <row r="22" spans="1:16" ht="15" customHeight="1" x14ac:dyDescent="0.2">
      <c r="A22" s="111"/>
      <c r="B22" s="114"/>
      <c r="C22" s="84" t="s">
        <v>48</v>
      </c>
      <c r="D22" s="44">
        <v>81</v>
      </c>
      <c r="E22" s="53">
        <v>0.30798500000000001</v>
      </c>
      <c r="F22" s="44">
        <v>146847.25925900001</v>
      </c>
      <c r="G22" s="66">
        <v>6.1727999999999998E-2</v>
      </c>
      <c r="H22" s="43">
        <v>23</v>
      </c>
      <c r="I22" s="44">
        <v>147305.91304300001</v>
      </c>
      <c r="J22" s="74">
        <v>4.3478000000000003E-2</v>
      </c>
      <c r="K22" s="44">
        <v>58</v>
      </c>
      <c r="L22" s="44">
        <v>146665.37930999999</v>
      </c>
      <c r="M22" s="66">
        <v>6.8966E-2</v>
      </c>
      <c r="N22" s="43">
        <v>0</v>
      </c>
      <c r="O22" s="44">
        <v>0</v>
      </c>
      <c r="P22" s="74">
        <v>0</v>
      </c>
    </row>
    <row r="23" spans="1:16" ht="15" customHeight="1" x14ac:dyDescent="0.2">
      <c r="A23" s="111"/>
      <c r="B23" s="114"/>
      <c r="C23" s="84" t="s">
        <v>49</v>
      </c>
      <c r="D23" s="44">
        <v>92</v>
      </c>
      <c r="E23" s="53">
        <v>0.113022</v>
      </c>
      <c r="F23" s="44">
        <v>166391.53260899999</v>
      </c>
      <c r="G23" s="66">
        <v>0.19565199999999999</v>
      </c>
      <c r="H23" s="43">
        <v>26</v>
      </c>
      <c r="I23" s="44">
        <v>174514.76923100001</v>
      </c>
      <c r="J23" s="74">
        <v>0.19230800000000001</v>
      </c>
      <c r="K23" s="44">
        <v>66</v>
      </c>
      <c r="L23" s="44">
        <v>163191.46969699999</v>
      </c>
      <c r="M23" s="66">
        <v>0.19697000000000001</v>
      </c>
      <c r="N23" s="43">
        <v>0</v>
      </c>
      <c r="O23" s="44">
        <v>0</v>
      </c>
      <c r="P23" s="74">
        <v>0</v>
      </c>
    </row>
    <row r="24" spans="1:16" ht="15" customHeight="1" x14ac:dyDescent="0.2">
      <c r="A24" s="111"/>
      <c r="B24" s="114"/>
      <c r="C24" s="84" t="s">
        <v>50</v>
      </c>
      <c r="D24" s="44">
        <v>98</v>
      </c>
      <c r="E24" s="53">
        <v>7.3080000000000006E-2</v>
      </c>
      <c r="F24" s="44">
        <v>165750.84693900001</v>
      </c>
      <c r="G24" s="66">
        <v>0.27550999999999998</v>
      </c>
      <c r="H24" s="43">
        <v>25</v>
      </c>
      <c r="I24" s="44">
        <v>175767.92</v>
      </c>
      <c r="J24" s="74">
        <v>0.28000000000000003</v>
      </c>
      <c r="K24" s="44">
        <v>73</v>
      </c>
      <c r="L24" s="44">
        <v>162320.342466</v>
      </c>
      <c r="M24" s="66">
        <v>0.27397300000000002</v>
      </c>
      <c r="N24" s="43">
        <v>0</v>
      </c>
      <c r="O24" s="44">
        <v>0</v>
      </c>
      <c r="P24" s="74">
        <v>0</v>
      </c>
    </row>
    <row r="25" spans="1:16" ht="15" customHeight="1" x14ac:dyDescent="0.2">
      <c r="A25" s="111"/>
      <c r="B25" s="114"/>
      <c r="C25" s="84" t="s">
        <v>51</v>
      </c>
      <c r="D25" s="44">
        <v>86</v>
      </c>
      <c r="E25" s="53">
        <v>5.8502999999999999E-2</v>
      </c>
      <c r="F25" s="44">
        <v>181856.51162800001</v>
      </c>
      <c r="G25" s="66">
        <v>0.25581399999999999</v>
      </c>
      <c r="H25" s="43">
        <v>14</v>
      </c>
      <c r="I25" s="44">
        <v>206577.857143</v>
      </c>
      <c r="J25" s="74">
        <v>0.42857099999999998</v>
      </c>
      <c r="K25" s="44">
        <v>72</v>
      </c>
      <c r="L25" s="44">
        <v>177049.58333299999</v>
      </c>
      <c r="M25" s="66">
        <v>0.222222</v>
      </c>
      <c r="N25" s="43">
        <v>0</v>
      </c>
      <c r="O25" s="44">
        <v>0</v>
      </c>
      <c r="P25" s="74">
        <v>0</v>
      </c>
    </row>
    <row r="26" spans="1:16" s="3" customFormat="1" ht="15" customHeight="1" x14ac:dyDescent="0.2">
      <c r="A26" s="111"/>
      <c r="B26" s="114"/>
      <c r="C26" s="84" t="s">
        <v>52</v>
      </c>
      <c r="D26" s="35">
        <v>57</v>
      </c>
      <c r="E26" s="55">
        <v>4.1575000000000001E-2</v>
      </c>
      <c r="F26" s="35">
        <v>188497.35087699999</v>
      </c>
      <c r="G26" s="68">
        <v>0.385965</v>
      </c>
      <c r="H26" s="43">
        <v>17</v>
      </c>
      <c r="I26" s="44">
        <v>202938.64705900001</v>
      </c>
      <c r="J26" s="74">
        <v>0.29411799999999999</v>
      </c>
      <c r="K26" s="35">
        <v>40</v>
      </c>
      <c r="L26" s="35">
        <v>182359.8</v>
      </c>
      <c r="M26" s="68">
        <v>0.42499999999999999</v>
      </c>
      <c r="N26" s="43">
        <v>0</v>
      </c>
      <c r="O26" s="44">
        <v>0</v>
      </c>
      <c r="P26" s="74">
        <v>0</v>
      </c>
    </row>
    <row r="27" spans="1:16" ht="15" customHeight="1" x14ac:dyDescent="0.2">
      <c r="A27" s="111"/>
      <c r="B27" s="114"/>
      <c r="C27" s="84" t="s">
        <v>53</v>
      </c>
      <c r="D27" s="44">
        <v>35</v>
      </c>
      <c r="E27" s="53">
        <v>2.8340000000000001E-2</v>
      </c>
      <c r="F27" s="44">
        <v>194185.257143</v>
      </c>
      <c r="G27" s="66">
        <v>0.37142900000000001</v>
      </c>
      <c r="H27" s="43">
        <v>7</v>
      </c>
      <c r="I27" s="44">
        <v>201869.714286</v>
      </c>
      <c r="J27" s="74">
        <v>0.57142899999999996</v>
      </c>
      <c r="K27" s="44">
        <v>28</v>
      </c>
      <c r="L27" s="44">
        <v>192264.142857</v>
      </c>
      <c r="M27" s="66">
        <v>0.32142900000000002</v>
      </c>
      <c r="N27" s="43">
        <v>0</v>
      </c>
      <c r="O27" s="44">
        <v>0</v>
      </c>
      <c r="P27" s="74">
        <v>0</v>
      </c>
    </row>
    <row r="28" spans="1:16" ht="15" customHeight="1" x14ac:dyDescent="0.2">
      <c r="A28" s="111"/>
      <c r="B28" s="114"/>
      <c r="C28" s="84" t="s">
        <v>54</v>
      </c>
      <c r="D28" s="44">
        <v>22</v>
      </c>
      <c r="E28" s="53">
        <v>2.2988999999999999E-2</v>
      </c>
      <c r="F28" s="44">
        <v>207679.40909100001</v>
      </c>
      <c r="G28" s="66">
        <v>0.272727</v>
      </c>
      <c r="H28" s="43">
        <v>4</v>
      </c>
      <c r="I28" s="44">
        <v>184880.75</v>
      </c>
      <c r="J28" s="74">
        <v>0</v>
      </c>
      <c r="K28" s="44">
        <v>18</v>
      </c>
      <c r="L28" s="44">
        <v>212745.77777799999</v>
      </c>
      <c r="M28" s="66">
        <v>0.33333299999999999</v>
      </c>
      <c r="N28" s="43">
        <v>0</v>
      </c>
      <c r="O28" s="44">
        <v>0</v>
      </c>
      <c r="P28" s="74">
        <v>0</v>
      </c>
    </row>
    <row r="29" spans="1:16" ht="15" customHeight="1" x14ac:dyDescent="0.2">
      <c r="A29" s="111"/>
      <c r="B29" s="114"/>
      <c r="C29" s="84" t="s">
        <v>55</v>
      </c>
      <c r="D29" s="44">
        <v>10</v>
      </c>
      <c r="E29" s="53">
        <v>1.3122999999999999E-2</v>
      </c>
      <c r="F29" s="44">
        <v>229032</v>
      </c>
      <c r="G29" s="66">
        <v>0.2</v>
      </c>
      <c r="H29" s="43">
        <v>1</v>
      </c>
      <c r="I29" s="44">
        <v>266325</v>
      </c>
      <c r="J29" s="74">
        <v>0</v>
      </c>
      <c r="K29" s="44">
        <v>9</v>
      </c>
      <c r="L29" s="44">
        <v>224888.33333299999</v>
      </c>
      <c r="M29" s="66">
        <v>0.222222</v>
      </c>
      <c r="N29" s="43">
        <v>0</v>
      </c>
      <c r="O29" s="44">
        <v>0</v>
      </c>
      <c r="P29" s="74">
        <v>0</v>
      </c>
    </row>
    <row r="30" spans="1:16" s="3" customFormat="1" ht="15" customHeight="1" x14ac:dyDescent="0.2">
      <c r="A30" s="111"/>
      <c r="B30" s="114"/>
      <c r="C30" s="84" t="s">
        <v>56</v>
      </c>
      <c r="D30" s="35">
        <v>4</v>
      </c>
      <c r="E30" s="55">
        <v>3.2569999999999999E-3</v>
      </c>
      <c r="F30" s="35">
        <v>91404.5</v>
      </c>
      <c r="G30" s="68">
        <v>0</v>
      </c>
      <c r="H30" s="43">
        <v>4</v>
      </c>
      <c r="I30" s="44">
        <v>91404.5</v>
      </c>
      <c r="J30" s="74">
        <v>0</v>
      </c>
      <c r="K30" s="35">
        <v>0</v>
      </c>
      <c r="L30" s="35">
        <v>0</v>
      </c>
      <c r="M30" s="68">
        <v>0</v>
      </c>
      <c r="N30" s="43">
        <v>0</v>
      </c>
      <c r="O30" s="44">
        <v>0</v>
      </c>
      <c r="P30" s="74">
        <v>0</v>
      </c>
    </row>
    <row r="31" spans="1:16" s="3" customFormat="1" ht="15" customHeight="1" x14ac:dyDescent="0.2">
      <c r="A31" s="112"/>
      <c r="B31" s="115"/>
      <c r="C31" s="85" t="s">
        <v>9</v>
      </c>
      <c r="D31" s="46">
        <v>500</v>
      </c>
      <c r="E31" s="54">
        <v>5.2769999999999997E-2</v>
      </c>
      <c r="F31" s="46">
        <v>170803.52600000001</v>
      </c>
      <c r="G31" s="67">
        <v>0.23</v>
      </c>
      <c r="H31" s="87">
        <v>126</v>
      </c>
      <c r="I31" s="46">
        <v>173710.27777799999</v>
      </c>
      <c r="J31" s="75">
        <v>0.222222</v>
      </c>
      <c r="K31" s="46">
        <v>374</v>
      </c>
      <c r="L31" s="46">
        <v>169824.24598899999</v>
      </c>
      <c r="M31" s="67">
        <v>0.23261999999999999</v>
      </c>
      <c r="N31" s="87">
        <v>0</v>
      </c>
      <c r="O31" s="46">
        <v>0</v>
      </c>
      <c r="P31" s="75">
        <v>0</v>
      </c>
    </row>
    <row r="32" spans="1:16" ht="15" customHeight="1" x14ac:dyDescent="0.2">
      <c r="A32" s="110">
        <v>3</v>
      </c>
      <c r="B32" s="113" t="s">
        <v>58</v>
      </c>
      <c r="C32" s="84" t="s">
        <v>46</v>
      </c>
      <c r="D32" s="44">
        <v>0</v>
      </c>
      <c r="E32" s="44">
        <v>0</v>
      </c>
      <c r="F32" s="44">
        <v>-54237.679605999998</v>
      </c>
      <c r="G32" s="66">
        <v>0</v>
      </c>
      <c r="H32" s="43">
        <v>-1</v>
      </c>
      <c r="I32" s="44">
        <v>-54237.679605999998</v>
      </c>
      <c r="J32" s="74">
        <v>0</v>
      </c>
      <c r="K32" s="44">
        <v>1</v>
      </c>
      <c r="L32" s="44">
        <v>24977</v>
      </c>
      <c r="M32" s="66">
        <v>0</v>
      </c>
      <c r="N32" s="43">
        <v>0</v>
      </c>
      <c r="O32" s="44">
        <v>0</v>
      </c>
      <c r="P32" s="74">
        <v>0</v>
      </c>
    </row>
    <row r="33" spans="1:16" ht="15" customHeight="1" x14ac:dyDescent="0.2">
      <c r="A33" s="111"/>
      <c r="B33" s="114"/>
      <c r="C33" s="84" t="s">
        <v>47</v>
      </c>
      <c r="D33" s="44">
        <v>0</v>
      </c>
      <c r="E33" s="44">
        <v>0</v>
      </c>
      <c r="F33" s="44">
        <v>-21764.688128999998</v>
      </c>
      <c r="G33" s="66">
        <v>-0.15384600000000001</v>
      </c>
      <c r="H33" s="43">
        <v>0</v>
      </c>
      <c r="I33" s="44">
        <v>-6644.9855589999997</v>
      </c>
      <c r="J33" s="74">
        <v>0</v>
      </c>
      <c r="K33" s="44">
        <v>0</v>
      </c>
      <c r="L33" s="44">
        <v>-28484.555937000001</v>
      </c>
      <c r="M33" s="66">
        <v>-0.222222</v>
      </c>
      <c r="N33" s="43">
        <v>0</v>
      </c>
      <c r="O33" s="44">
        <v>0</v>
      </c>
      <c r="P33" s="74">
        <v>0</v>
      </c>
    </row>
    <row r="34" spans="1:16" ht="15" customHeight="1" x14ac:dyDescent="0.2">
      <c r="A34" s="111"/>
      <c r="B34" s="114"/>
      <c r="C34" s="84" t="s">
        <v>48</v>
      </c>
      <c r="D34" s="44">
        <v>26</v>
      </c>
      <c r="E34" s="44">
        <v>0</v>
      </c>
      <c r="F34" s="44">
        <v>-2498.204835</v>
      </c>
      <c r="G34" s="66">
        <v>-0.101908</v>
      </c>
      <c r="H34" s="43">
        <v>4</v>
      </c>
      <c r="I34" s="44">
        <v>4499.7452069999999</v>
      </c>
      <c r="J34" s="74">
        <v>-0.114416</v>
      </c>
      <c r="K34" s="44">
        <v>22</v>
      </c>
      <c r="L34" s="44">
        <v>-6131.3800309999997</v>
      </c>
      <c r="M34" s="66">
        <v>-9.7700999999999996E-2</v>
      </c>
      <c r="N34" s="43">
        <v>0</v>
      </c>
      <c r="O34" s="44">
        <v>0</v>
      </c>
      <c r="P34" s="74">
        <v>0</v>
      </c>
    </row>
    <row r="35" spans="1:16" ht="15" customHeight="1" x14ac:dyDescent="0.2">
      <c r="A35" s="111"/>
      <c r="B35" s="114"/>
      <c r="C35" s="84" t="s">
        <v>49</v>
      </c>
      <c r="D35" s="44">
        <v>-35</v>
      </c>
      <c r="E35" s="44">
        <v>0</v>
      </c>
      <c r="F35" s="44">
        <v>-9581.6039120000005</v>
      </c>
      <c r="G35" s="66">
        <v>-7.9937999999999995E-2</v>
      </c>
      <c r="H35" s="43">
        <v>-11</v>
      </c>
      <c r="I35" s="44">
        <v>-17089.643004000001</v>
      </c>
      <c r="J35" s="74">
        <v>-0.24012500000000001</v>
      </c>
      <c r="K35" s="44">
        <v>-24</v>
      </c>
      <c r="L35" s="44">
        <v>-6355.4756969999999</v>
      </c>
      <c r="M35" s="66">
        <v>-1.4141000000000001E-2</v>
      </c>
      <c r="N35" s="43">
        <v>0</v>
      </c>
      <c r="O35" s="44">
        <v>0</v>
      </c>
      <c r="P35" s="74">
        <v>0</v>
      </c>
    </row>
    <row r="36" spans="1:16" ht="15" customHeight="1" x14ac:dyDescent="0.2">
      <c r="A36" s="111"/>
      <c r="B36" s="114"/>
      <c r="C36" s="84" t="s">
        <v>50</v>
      </c>
      <c r="D36" s="44">
        <v>-109</v>
      </c>
      <c r="E36" s="44">
        <v>0</v>
      </c>
      <c r="F36" s="44">
        <v>-15988.600929</v>
      </c>
      <c r="G36" s="66">
        <v>-4.333E-2</v>
      </c>
      <c r="H36" s="43">
        <v>-46</v>
      </c>
      <c r="I36" s="44">
        <v>-15563.00081</v>
      </c>
      <c r="J36" s="74">
        <v>-0.142535</v>
      </c>
      <c r="K36" s="44">
        <v>-63</v>
      </c>
      <c r="L36" s="44">
        <v>-14411.792321999999</v>
      </c>
      <c r="M36" s="66">
        <v>9.2669999999999992E-3</v>
      </c>
      <c r="N36" s="43">
        <v>0</v>
      </c>
      <c r="O36" s="44">
        <v>0</v>
      </c>
      <c r="P36" s="74">
        <v>0</v>
      </c>
    </row>
    <row r="37" spans="1:16" ht="15" customHeight="1" x14ac:dyDescent="0.2">
      <c r="A37" s="111"/>
      <c r="B37" s="114"/>
      <c r="C37" s="84" t="s">
        <v>51</v>
      </c>
      <c r="D37" s="44">
        <v>-109</v>
      </c>
      <c r="E37" s="44">
        <v>0</v>
      </c>
      <c r="F37" s="44">
        <v>-27691.760495999999</v>
      </c>
      <c r="G37" s="66">
        <v>-0.30828899999999998</v>
      </c>
      <c r="H37" s="43">
        <v>-42</v>
      </c>
      <c r="I37" s="44">
        <v>-9490.2745900000009</v>
      </c>
      <c r="J37" s="74">
        <v>-0.14285700000000001</v>
      </c>
      <c r="K37" s="44">
        <v>-67</v>
      </c>
      <c r="L37" s="44">
        <v>-29871.982760999999</v>
      </c>
      <c r="M37" s="66">
        <v>-0.33892899999999998</v>
      </c>
      <c r="N37" s="43">
        <v>0</v>
      </c>
      <c r="O37" s="44">
        <v>0</v>
      </c>
      <c r="P37" s="74">
        <v>0</v>
      </c>
    </row>
    <row r="38" spans="1:16" s="3" customFormat="1" ht="15" customHeight="1" x14ac:dyDescent="0.2">
      <c r="A38" s="111"/>
      <c r="B38" s="114"/>
      <c r="C38" s="84" t="s">
        <v>52</v>
      </c>
      <c r="D38" s="35">
        <v>-88</v>
      </c>
      <c r="E38" s="35">
        <v>0</v>
      </c>
      <c r="F38" s="35">
        <v>-29758.714335000001</v>
      </c>
      <c r="G38" s="68">
        <v>-0.200242</v>
      </c>
      <c r="H38" s="43">
        <v>-33</v>
      </c>
      <c r="I38" s="44">
        <v>-13824.443116</v>
      </c>
      <c r="J38" s="74">
        <v>-0.24588199999999999</v>
      </c>
      <c r="K38" s="35">
        <v>-55</v>
      </c>
      <c r="L38" s="35">
        <v>-36682.041548000001</v>
      </c>
      <c r="M38" s="68">
        <v>-0.185526</v>
      </c>
      <c r="N38" s="43">
        <v>0</v>
      </c>
      <c r="O38" s="44">
        <v>0</v>
      </c>
      <c r="P38" s="74">
        <v>0</v>
      </c>
    </row>
    <row r="39" spans="1:16" ht="15" customHeight="1" x14ac:dyDescent="0.2">
      <c r="A39" s="111"/>
      <c r="B39" s="114"/>
      <c r="C39" s="84" t="s">
        <v>53</v>
      </c>
      <c r="D39" s="44">
        <v>-102</v>
      </c>
      <c r="E39" s="44">
        <v>0</v>
      </c>
      <c r="F39" s="44">
        <v>-19834.624897999998</v>
      </c>
      <c r="G39" s="66">
        <v>-0.26360800000000001</v>
      </c>
      <c r="H39" s="43">
        <v>-35</v>
      </c>
      <c r="I39" s="44">
        <v>-20692.273084</v>
      </c>
      <c r="J39" s="74">
        <v>-7.1429000000000006E-2</v>
      </c>
      <c r="K39" s="44">
        <v>-67</v>
      </c>
      <c r="L39" s="44">
        <v>-17979.229458999998</v>
      </c>
      <c r="M39" s="66">
        <v>-0.31014999999999998</v>
      </c>
      <c r="N39" s="43">
        <v>0</v>
      </c>
      <c r="O39" s="44">
        <v>0</v>
      </c>
      <c r="P39" s="74">
        <v>0</v>
      </c>
    </row>
    <row r="40" spans="1:16" ht="15" customHeight="1" x14ac:dyDescent="0.2">
      <c r="A40" s="111"/>
      <c r="B40" s="114"/>
      <c r="C40" s="84" t="s">
        <v>54</v>
      </c>
      <c r="D40" s="44">
        <v>-82</v>
      </c>
      <c r="E40" s="44">
        <v>0</v>
      </c>
      <c r="F40" s="44">
        <v>-9775.6756690000002</v>
      </c>
      <c r="G40" s="66">
        <v>-0.19842699999999999</v>
      </c>
      <c r="H40" s="43">
        <v>-25</v>
      </c>
      <c r="I40" s="44">
        <v>-23247.812086999998</v>
      </c>
      <c r="J40" s="74">
        <v>-0.206897</v>
      </c>
      <c r="K40" s="44">
        <v>-57</v>
      </c>
      <c r="L40" s="44">
        <v>-8315.5624150000003</v>
      </c>
      <c r="M40" s="66">
        <v>-0.24</v>
      </c>
      <c r="N40" s="43">
        <v>0</v>
      </c>
      <c r="O40" s="44">
        <v>0</v>
      </c>
      <c r="P40" s="74">
        <v>0</v>
      </c>
    </row>
    <row r="41" spans="1:16" ht="15" customHeight="1" x14ac:dyDescent="0.2">
      <c r="A41" s="111"/>
      <c r="B41" s="114"/>
      <c r="C41" s="84" t="s">
        <v>55</v>
      </c>
      <c r="D41" s="44">
        <v>-94</v>
      </c>
      <c r="E41" s="44">
        <v>0</v>
      </c>
      <c r="F41" s="44">
        <v>-2203.514447</v>
      </c>
      <c r="G41" s="66">
        <v>-0.21346200000000001</v>
      </c>
      <c r="H41" s="43">
        <v>-39</v>
      </c>
      <c r="I41" s="44">
        <v>43514.306940000002</v>
      </c>
      <c r="J41" s="74">
        <v>-0.125</v>
      </c>
      <c r="K41" s="44">
        <v>-55</v>
      </c>
      <c r="L41" s="44">
        <v>-11612.694481</v>
      </c>
      <c r="M41" s="66">
        <v>-0.37152800000000002</v>
      </c>
      <c r="N41" s="43">
        <v>0</v>
      </c>
      <c r="O41" s="44">
        <v>0</v>
      </c>
      <c r="P41" s="74">
        <v>0</v>
      </c>
    </row>
    <row r="42" spans="1:16" s="3" customFormat="1" ht="15" customHeight="1" x14ac:dyDescent="0.2">
      <c r="A42" s="111"/>
      <c r="B42" s="114"/>
      <c r="C42" s="84" t="s">
        <v>56</v>
      </c>
      <c r="D42" s="35">
        <v>-135</v>
      </c>
      <c r="E42" s="35">
        <v>0</v>
      </c>
      <c r="F42" s="35">
        <v>-158630.88468300001</v>
      </c>
      <c r="G42" s="68">
        <v>-0.323741</v>
      </c>
      <c r="H42" s="43">
        <v>-47</v>
      </c>
      <c r="I42" s="44">
        <v>-128371.79962999999</v>
      </c>
      <c r="J42" s="74">
        <v>-9.8039000000000001E-2</v>
      </c>
      <c r="K42" s="35">
        <v>-88</v>
      </c>
      <c r="L42" s="35">
        <v>-267571.89988400001</v>
      </c>
      <c r="M42" s="68">
        <v>-0.45454499999999998</v>
      </c>
      <c r="N42" s="43">
        <v>0</v>
      </c>
      <c r="O42" s="44">
        <v>0</v>
      </c>
      <c r="P42" s="74">
        <v>0</v>
      </c>
    </row>
    <row r="43" spans="1:16" s="3" customFormat="1" ht="15" customHeight="1" x14ac:dyDescent="0.2">
      <c r="A43" s="112"/>
      <c r="B43" s="115"/>
      <c r="C43" s="85" t="s">
        <v>9</v>
      </c>
      <c r="D43" s="46">
        <v>-728</v>
      </c>
      <c r="E43" s="46">
        <v>0</v>
      </c>
      <c r="F43" s="46">
        <v>-35526.059524999997</v>
      </c>
      <c r="G43" s="67">
        <v>-0.20241000000000001</v>
      </c>
      <c r="H43" s="87">
        <v>-275</v>
      </c>
      <c r="I43" s="46">
        <v>-31852.826411999999</v>
      </c>
      <c r="J43" s="75">
        <v>-0.154336</v>
      </c>
      <c r="K43" s="46">
        <v>-453</v>
      </c>
      <c r="L43" s="46">
        <v>-36876.994936000003</v>
      </c>
      <c r="M43" s="67">
        <v>-0.22687199999999999</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v>
      </c>
      <c r="E45" s="53">
        <v>4.1667000000000003E-2</v>
      </c>
      <c r="F45" s="44">
        <v>160169</v>
      </c>
      <c r="G45" s="66">
        <v>0</v>
      </c>
      <c r="H45" s="43">
        <v>0</v>
      </c>
      <c r="I45" s="44">
        <v>0</v>
      </c>
      <c r="J45" s="74">
        <v>0</v>
      </c>
      <c r="K45" s="44">
        <v>1</v>
      </c>
      <c r="L45" s="44">
        <v>160169</v>
      </c>
      <c r="M45" s="66">
        <v>0</v>
      </c>
      <c r="N45" s="43">
        <v>0</v>
      </c>
      <c r="O45" s="44">
        <v>0</v>
      </c>
      <c r="P45" s="74">
        <v>0</v>
      </c>
    </row>
    <row r="46" spans="1:16" ht="15" customHeight="1" x14ac:dyDescent="0.2">
      <c r="A46" s="111"/>
      <c r="B46" s="114"/>
      <c r="C46" s="84" t="s">
        <v>48</v>
      </c>
      <c r="D46" s="44">
        <v>17</v>
      </c>
      <c r="E46" s="53">
        <v>6.4639000000000002E-2</v>
      </c>
      <c r="F46" s="44">
        <v>173710.94117599999</v>
      </c>
      <c r="G46" s="66">
        <v>0.17647099999999999</v>
      </c>
      <c r="H46" s="43">
        <v>4</v>
      </c>
      <c r="I46" s="44">
        <v>162087.25</v>
      </c>
      <c r="J46" s="74">
        <v>0</v>
      </c>
      <c r="K46" s="44">
        <v>13</v>
      </c>
      <c r="L46" s="44">
        <v>177287.461538</v>
      </c>
      <c r="M46" s="66">
        <v>0.230769</v>
      </c>
      <c r="N46" s="43">
        <v>0</v>
      </c>
      <c r="O46" s="44">
        <v>0</v>
      </c>
      <c r="P46" s="74">
        <v>0</v>
      </c>
    </row>
    <row r="47" spans="1:16" ht="15" customHeight="1" x14ac:dyDescent="0.2">
      <c r="A47" s="111"/>
      <c r="B47" s="114"/>
      <c r="C47" s="84" t="s">
        <v>49</v>
      </c>
      <c r="D47" s="44">
        <v>69</v>
      </c>
      <c r="E47" s="53">
        <v>8.4766999999999995E-2</v>
      </c>
      <c r="F47" s="44">
        <v>179043.927536</v>
      </c>
      <c r="G47" s="66">
        <v>0.275362</v>
      </c>
      <c r="H47" s="43">
        <v>10</v>
      </c>
      <c r="I47" s="44">
        <v>178329.4</v>
      </c>
      <c r="J47" s="74">
        <v>0.6</v>
      </c>
      <c r="K47" s="44">
        <v>59</v>
      </c>
      <c r="L47" s="44">
        <v>179165.03389799999</v>
      </c>
      <c r="M47" s="66">
        <v>0.22033900000000001</v>
      </c>
      <c r="N47" s="43">
        <v>0</v>
      </c>
      <c r="O47" s="44">
        <v>0</v>
      </c>
      <c r="P47" s="74">
        <v>0</v>
      </c>
    </row>
    <row r="48" spans="1:16" ht="15" customHeight="1" x14ac:dyDescent="0.2">
      <c r="A48" s="111"/>
      <c r="B48" s="114"/>
      <c r="C48" s="84" t="s">
        <v>50</v>
      </c>
      <c r="D48" s="44">
        <v>142</v>
      </c>
      <c r="E48" s="53">
        <v>0.105891</v>
      </c>
      <c r="F48" s="44">
        <v>191062.92253499999</v>
      </c>
      <c r="G48" s="66">
        <v>0.23239399999999999</v>
      </c>
      <c r="H48" s="43">
        <v>26</v>
      </c>
      <c r="I48" s="44">
        <v>187671.26923100001</v>
      </c>
      <c r="J48" s="74">
        <v>0.38461499999999998</v>
      </c>
      <c r="K48" s="44">
        <v>116</v>
      </c>
      <c r="L48" s="44">
        <v>191823.12069000001</v>
      </c>
      <c r="M48" s="66">
        <v>0.19827600000000001</v>
      </c>
      <c r="N48" s="43">
        <v>0</v>
      </c>
      <c r="O48" s="44">
        <v>0</v>
      </c>
      <c r="P48" s="74">
        <v>0</v>
      </c>
    </row>
    <row r="49" spans="1:16" ht="15" customHeight="1" x14ac:dyDescent="0.2">
      <c r="A49" s="111"/>
      <c r="B49" s="114"/>
      <c r="C49" s="84" t="s">
        <v>51</v>
      </c>
      <c r="D49" s="44">
        <v>123</v>
      </c>
      <c r="E49" s="53">
        <v>8.3672999999999997E-2</v>
      </c>
      <c r="F49" s="44">
        <v>204828.30081300001</v>
      </c>
      <c r="G49" s="66">
        <v>0.31707299999999999</v>
      </c>
      <c r="H49" s="43">
        <v>29</v>
      </c>
      <c r="I49" s="44">
        <v>216996.827586</v>
      </c>
      <c r="J49" s="74">
        <v>0.41379300000000002</v>
      </c>
      <c r="K49" s="44">
        <v>94</v>
      </c>
      <c r="L49" s="44">
        <v>201074.18085100001</v>
      </c>
      <c r="M49" s="66">
        <v>0.28723399999999999</v>
      </c>
      <c r="N49" s="43">
        <v>0</v>
      </c>
      <c r="O49" s="44">
        <v>0</v>
      </c>
      <c r="P49" s="74">
        <v>0</v>
      </c>
    </row>
    <row r="50" spans="1:16" s="3" customFormat="1" ht="15" customHeight="1" x14ac:dyDescent="0.2">
      <c r="A50" s="111"/>
      <c r="B50" s="114"/>
      <c r="C50" s="84" t="s">
        <v>52</v>
      </c>
      <c r="D50" s="35">
        <v>105</v>
      </c>
      <c r="E50" s="55">
        <v>7.6586000000000001E-2</v>
      </c>
      <c r="F50" s="35">
        <v>214742.26666699999</v>
      </c>
      <c r="G50" s="68">
        <v>0.466667</v>
      </c>
      <c r="H50" s="43">
        <v>20</v>
      </c>
      <c r="I50" s="44">
        <v>218103.6</v>
      </c>
      <c r="J50" s="74">
        <v>0.25</v>
      </c>
      <c r="K50" s="35">
        <v>85</v>
      </c>
      <c r="L50" s="35">
        <v>213951.36470599999</v>
      </c>
      <c r="M50" s="68">
        <v>0.51764699999999997</v>
      </c>
      <c r="N50" s="43">
        <v>0</v>
      </c>
      <c r="O50" s="44">
        <v>0</v>
      </c>
      <c r="P50" s="74">
        <v>0</v>
      </c>
    </row>
    <row r="51" spans="1:16" ht="15" customHeight="1" x14ac:dyDescent="0.2">
      <c r="A51" s="111"/>
      <c r="B51" s="114"/>
      <c r="C51" s="84" t="s">
        <v>53</v>
      </c>
      <c r="D51" s="44">
        <v>84</v>
      </c>
      <c r="E51" s="53">
        <v>6.8015999999999993E-2</v>
      </c>
      <c r="F51" s="44">
        <v>233132.94047599999</v>
      </c>
      <c r="G51" s="66">
        <v>0.69047599999999998</v>
      </c>
      <c r="H51" s="43">
        <v>20</v>
      </c>
      <c r="I51" s="44">
        <v>210704.65</v>
      </c>
      <c r="J51" s="74">
        <v>0.5</v>
      </c>
      <c r="K51" s="44">
        <v>64</v>
      </c>
      <c r="L51" s="44">
        <v>240141.78125</v>
      </c>
      <c r="M51" s="66">
        <v>0.75</v>
      </c>
      <c r="N51" s="43">
        <v>0</v>
      </c>
      <c r="O51" s="44">
        <v>0</v>
      </c>
      <c r="P51" s="74">
        <v>0</v>
      </c>
    </row>
    <row r="52" spans="1:16" ht="15" customHeight="1" x14ac:dyDescent="0.2">
      <c r="A52" s="111"/>
      <c r="B52" s="114"/>
      <c r="C52" s="84" t="s">
        <v>54</v>
      </c>
      <c r="D52" s="44">
        <v>43</v>
      </c>
      <c r="E52" s="53">
        <v>4.4932E-2</v>
      </c>
      <c r="F52" s="44">
        <v>231767</v>
      </c>
      <c r="G52" s="66">
        <v>0.32558100000000001</v>
      </c>
      <c r="H52" s="43">
        <v>9</v>
      </c>
      <c r="I52" s="44">
        <v>229211.11111100001</v>
      </c>
      <c r="J52" s="74">
        <v>0.222222</v>
      </c>
      <c r="K52" s="44">
        <v>34</v>
      </c>
      <c r="L52" s="44">
        <v>232443.55882400001</v>
      </c>
      <c r="M52" s="66">
        <v>0.352941</v>
      </c>
      <c r="N52" s="43">
        <v>0</v>
      </c>
      <c r="O52" s="44">
        <v>0</v>
      </c>
      <c r="P52" s="74">
        <v>0</v>
      </c>
    </row>
    <row r="53" spans="1:16" ht="15" customHeight="1" x14ac:dyDescent="0.2">
      <c r="A53" s="111"/>
      <c r="B53" s="114"/>
      <c r="C53" s="84" t="s">
        <v>55</v>
      </c>
      <c r="D53" s="44">
        <v>14</v>
      </c>
      <c r="E53" s="53">
        <v>1.8373E-2</v>
      </c>
      <c r="F53" s="44">
        <v>243649.642857</v>
      </c>
      <c r="G53" s="66">
        <v>0.57142899999999996</v>
      </c>
      <c r="H53" s="43">
        <v>3</v>
      </c>
      <c r="I53" s="44">
        <v>254900</v>
      </c>
      <c r="J53" s="74">
        <v>0.33333299999999999</v>
      </c>
      <c r="K53" s="44">
        <v>11</v>
      </c>
      <c r="L53" s="44">
        <v>240581.36363599999</v>
      </c>
      <c r="M53" s="66">
        <v>0.63636400000000004</v>
      </c>
      <c r="N53" s="43">
        <v>0</v>
      </c>
      <c r="O53" s="44">
        <v>0</v>
      </c>
      <c r="P53" s="74">
        <v>0</v>
      </c>
    </row>
    <row r="54" spans="1:16" s="3" customFormat="1" ht="15" customHeight="1" x14ac:dyDescent="0.2">
      <c r="A54" s="111"/>
      <c r="B54" s="114"/>
      <c r="C54" s="84" t="s">
        <v>56</v>
      </c>
      <c r="D54" s="35">
        <v>3</v>
      </c>
      <c r="E54" s="55">
        <v>2.4429999999999999E-3</v>
      </c>
      <c r="F54" s="35">
        <v>255915</v>
      </c>
      <c r="G54" s="68">
        <v>0.66666700000000001</v>
      </c>
      <c r="H54" s="43">
        <v>0</v>
      </c>
      <c r="I54" s="44">
        <v>0</v>
      </c>
      <c r="J54" s="74">
        <v>0</v>
      </c>
      <c r="K54" s="35">
        <v>3</v>
      </c>
      <c r="L54" s="35">
        <v>255915</v>
      </c>
      <c r="M54" s="68">
        <v>0.66666700000000001</v>
      </c>
      <c r="N54" s="43">
        <v>0</v>
      </c>
      <c r="O54" s="44">
        <v>0</v>
      </c>
      <c r="P54" s="74">
        <v>0</v>
      </c>
    </row>
    <row r="55" spans="1:16" s="3" customFormat="1" ht="15" customHeight="1" x14ac:dyDescent="0.2">
      <c r="A55" s="112"/>
      <c r="B55" s="115"/>
      <c r="C55" s="85" t="s">
        <v>9</v>
      </c>
      <c r="D55" s="46">
        <v>601</v>
      </c>
      <c r="E55" s="54">
        <v>6.343E-2</v>
      </c>
      <c r="F55" s="46">
        <v>206435.98668900001</v>
      </c>
      <c r="G55" s="67">
        <v>0.37437599999999999</v>
      </c>
      <c r="H55" s="87">
        <v>121</v>
      </c>
      <c r="I55" s="46">
        <v>206675.77686000001</v>
      </c>
      <c r="J55" s="75">
        <v>0.38016499999999998</v>
      </c>
      <c r="K55" s="46">
        <v>480</v>
      </c>
      <c r="L55" s="46">
        <v>206375.53958300001</v>
      </c>
      <c r="M55" s="67">
        <v>0.372917</v>
      </c>
      <c r="N55" s="87">
        <v>0</v>
      </c>
      <c r="O55" s="46">
        <v>0</v>
      </c>
      <c r="P55" s="75">
        <v>0</v>
      </c>
    </row>
    <row r="56" spans="1:16" ht="15" customHeight="1" x14ac:dyDescent="0.2">
      <c r="A56" s="110">
        <v>5</v>
      </c>
      <c r="B56" s="113" t="s">
        <v>60</v>
      </c>
      <c r="C56" s="84" t="s">
        <v>46</v>
      </c>
      <c r="D56" s="44">
        <v>10</v>
      </c>
      <c r="E56" s="53">
        <v>1</v>
      </c>
      <c r="F56" s="44">
        <v>40943.599999999999</v>
      </c>
      <c r="G56" s="66">
        <v>0.1</v>
      </c>
      <c r="H56" s="43">
        <v>6</v>
      </c>
      <c r="I56" s="44">
        <v>21916.333332999999</v>
      </c>
      <c r="J56" s="74">
        <v>0</v>
      </c>
      <c r="K56" s="44">
        <v>4</v>
      </c>
      <c r="L56" s="44">
        <v>69484.5</v>
      </c>
      <c r="M56" s="66">
        <v>0.25</v>
      </c>
      <c r="N56" s="43">
        <v>0</v>
      </c>
      <c r="O56" s="44">
        <v>0</v>
      </c>
      <c r="P56" s="74">
        <v>0</v>
      </c>
    </row>
    <row r="57" spans="1:16" ht="15" customHeight="1" x14ac:dyDescent="0.2">
      <c r="A57" s="111"/>
      <c r="B57" s="114"/>
      <c r="C57" s="84" t="s">
        <v>47</v>
      </c>
      <c r="D57" s="44">
        <v>24</v>
      </c>
      <c r="E57" s="53">
        <v>1</v>
      </c>
      <c r="F57" s="44">
        <v>113449.75</v>
      </c>
      <c r="G57" s="66">
        <v>4.1667000000000003E-2</v>
      </c>
      <c r="H57" s="43">
        <v>6</v>
      </c>
      <c r="I57" s="44">
        <v>95890.333333000002</v>
      </c>
      <c r="J57" s="74">
        <v>0</v>
      </c>
      <c r="K57" s="44">
        <v>18</v>
      </c>
      <c r="L57" s="44">
        <v>119302.88888899999</v>
      </c>
      <c r="M57" s="66">
        <v>5.5556000000000001E-2</v>
      </c>
      <c r="N57" s="43">
        <v>0</v>
      </c>
      <c r="O57" s="44">
        <v>0</v>
      </c>
      <c r="P57" s="74">
        <v>0</v>
      </c>
    </row>
    <row r="58" spans="1:16" ht="15" customHeight="1" x14ac:dyDescent="0.2">
      <c r="A58" s="111"/>
      <c r="B58" s="114"/>
      <c r="C58" s="84" t="s">
        <v>48</v>
      </c>
      <c r="D58" s="44">
        <v>263</v>
      </c>
      <c r="E58" s="53">
        <v>1</v>
      </c>
      <c r="F58" s="44">
        <v>151403.23193899999</v>
      </c>
      <c r="G58" s="66">
        <v>7.6046000000000002E-2</v>
      </c>
      <c r="H58" s="43">
        <v>85</v>
      </c>
      <c r="I58" s="44">
        <v>154095.74117600001</v>
      </c>
      <c r="J58" s="74">
        <v>5.8824000000000001E-2</v>
      </c>
      <c r="K58" s="44">
        <v>178</v>
      </c>
      <c r="L58" s="44">
        <v>150117.48314600001</v>
      </c>
      <c r="M58" s="66">
        <v>8.4269999999999998E-2</v>
      </c>
      <c r="N58" s="43">
        <v>0</v>
      </c>
      <c r="O58" s="44">
        <v>0</v>
      </c>
      <c r="P58" s="74">
        <v>0</v>
      </c>
    </row>
    <row r="59" spans="1:16" ht="15" customHeight="1" x14ac:dyDescent="0.2">
      <c r="A59" s="111"/>
      <c r="B59" s="114"/>
      <c r="C59" s="84" t="s">
        <v>49</v>
      </c>
      <c r="D59" s="44">
        <v>814</v>
      </c>
      <c r="E59" s="53">
        <v>1</v>
      </c>
      <c r="F59" s="44">
        <v>179843.934889</v>
      </c>
      <c r="G59" s="66">
        <v>0.167076</v>
      </c>
      <c r="H59" s="43">
        <v>257</v>
      </c>
      <c r="I59" s="44">
        <v>188563.848249</v>
      </c>
      <c r="J59" s="74">
        <v>0.210117</v>
      </c>
      <c r="K59" s="44">
        <v>557</v>
      </c>
      <c r="L59" s="44">
        <v>175820.563734</v>
      </c>
      <c r="M59" s="66">
        <v>0.14721699999999999</v>
      </c>
      <c r="N59" s="43">
        <v>0</v>
      </c>
      <c r="O59" s="44">
        <v>0</v>
      </c>
      <c r="P59" s="74">
        <v>0</v>
      </c>
    </row>
    <row r="60" spans="1:16" ht="15" customHeight="1" x14ac:dyDescent="0.2">
      <c r="A60" s="111"/>
      <c r="B60" s="114"/>
      <c r="C60" s="84" t="s">
        <v>50</v>
      </c>
      <c r="D60" s="44">
        <v>1341</v>
      </c>
      <c r="E60" s="53">
        <v>1</v>
      </c>
      <c r="F60" s="44">
        <v>202341.65175200001</v>
      </c>
      <c r="G60" s="66">
        <v>0.31543599999999999</v>
      </c>
      <c r="H60" s="43">
        <v>390</v>
      </c>
      <c r="I60" s="44">
        <v>218599.50769200001</v>
      </c>
      <c r="J60" s="74">
        <v>0.42051300000000003</v>
      </c>
      <c r="K60" s="44">
        <v>951</v>
      </c>
      <c r="L60" s="44">
        <v>195674.392219</v>
      </c>
      <c r="M60" s="66">
        <v>0.272345</v>
      </c>
      <c r="N60" s="43">
        <v>0</v>
      </c>
      <c r="O60" s="44">
        <v>0</v>
      </c>
      <c r="P60" s="74">
        <v>0</v>
      </c>
    </row>
    <row r="61" spans="1:16" ht="15" customHeight="1" x14ac:dyDescent="0.2">
      <c r="A61" s="111"/>
      <c r="B61" s="114"/>
      <c r="C61" s="84" t="s">
        <v>51</v>
      </c>
      <c r="D61" s="44">
        <v>1470</v>
      </c>
      <c r="E61" s="53">
        <v>1</v>
      </c>
      <c r="F61" s="44">
        <v>227673.046259</v>
      </c>
      <c r="G61" s="66">
        <v>0.48843500000000001</v>
      </c>
      <c r="H61" s="43">
        <v>427</v>
      </c>
      <c r="I61" s="44">
        <v>228118.04683800001</v>
      </c>
      <c r="J61" s="74">
        <v>0.444965</v>
      </c>
      <c r="K61" s="44">
        <v>1043</v>
      </c>
      <c r="L61" s="44">
        <v>227490.86481299999</v>
      </c>
      <c r="M61" s="66">
        <v>0.50623200000000002</v>
      </c>
      <c r="N61" s="43">
        <v>0</v>
      </c>
      <c r="O61" s="44">
        <v>0</v>
      </c>
      <c r="P61" s="74">
        <v>0</v>
      </c>
    </row>
    <row r="62" spans="1:16" s="3" customFormat="1" ht="15" customHeight="1" x14ac:dyDescent="0.2">
      <c r="A62" s="111"/>
      <c r="B62" s="114"/>
      <c r="C62" s="84" t="s">
        <v>52</v>
      </c>
      <c r="D62" s="35">
        <v>1371</v>
      </c>
      <c r="E62" s="55">
        <v>1</v>
      </c>
      <c r="F62" s="35">
        <v>240904.88913200001</v>
      </c>
      <c r="G62" s="68">
        <v>0.65864299999999998</v>
      </c>
      <c r="H62" s="43">
        <v>463</v>
      </c>
      <c r="I62" s="44">
        <v>235550.460043</v>
      </c>
      <c r="J62" s="74">
        <v>0.53563700000000003</v>
      </c>
      <c r="K62" s="35">
        <v>908</v>
      </c>
      <c r="L62" s="35">
        <v>243635.17621100001</v>
      </c>
      <c r="M62" s="68">
        <v>0.72136599999999995</v>
      </c>
      <c r="N62" s="43">
        <v>0</v>
      </c>
      <c r="O62" s="44">
        <v>0</v>
      </c>
      <c r="P62" s="74">
        <v>0</v>
      </c>
    </row>
    <row r="63" spans="1:16" ht="15" customHeight="1" x14ac:dyDescent="0.2">
      <c r="A63" s="111"/>
      <c r="B63" s="114"/>
      <c r="C63" s="84" t="s">
        <v>53</v>
      </c>
      <c r="D63" s="44">
        <v>1235</v>
      </c>
      <c r="E63" s="53">
        <v>1</v>
      </c>
      <c r="F63" s="44">
        <v>255943.83400800001</v>
      </c>
      <c r="G63" s="66">
        <v>0.760324</v>
      </c>
      <c r="H63" s="43">
        <v>430</v>
      </c>
      <c r="I63" s="44">
        <v>234605.03488399999</v>
      </c>
      <c r="J63" s="74">
        <v>0.51860499999999998</v>
      </c>
      <c r="K63" s="44">
        <v>805</v>
      </c>
      <c r="L63" s="44">
        <v>267342.19875799998</v>
      </c>
      <c r="M63" s="66">
        <v>0.88944100000000004</v>
      </c>
      <c r="N63" s="43">
        <v>0</v>
      </c>
      <c r="O63" s="44">
        <v>0</v>
      </c>
      <c r="P63" s="74">
        <v>0</v>
      </c>
    </row>
    <row r="64" spans="1:16" ht="15" customHeight="1" x14ac:dyDescent="0.2">
      <c r="A64" s="111"/>
      <c r="B64" s="114"/>
      <c r="C64" s="84" t="s">
        <v>54</v>
      </c>
      <c r="D64" s="44">
        <v>957</v>
      </c>
      <c r="E64" s="53">
        <v>1</v>
      </c>
      <c r="F64" s="44">
        <v>254458.10449299999</v>
      </c>
      <c r="G64" s="66">
        <v>0.68756499999999998</v>
      </c>
      <c r="H64" s="43">
        <v>321</v>
      </c>
      <c r="I64" s="44">
        <v>234909.30529600001</v>
      </c>
      <c r="J64" s="74">
        <v>0.42679099999999998</v>
      </c>
      <c r="K64" s="44">
        <v>636</v>
      </c>
      <c r="L64" s="44">
        <v>264324.715409</v>
      </c>
      <c r="M64" s="66">
        <v>0.81918199999999997</v>
      </c>
      <c r="N64" s="43">
        <v>0</v>
      </c>
      <c r="O64" s="44">
        <v>0</v>
      </c>
      <c r="P64" s="74">
        <v>0</v>
      </c>
    </row>
    <row r="65" spans="1:16" ht="15" customHeight="1" x14ac:dyDescent="0.2">
      <c r="A65" s="111"/>
      <c r="B65" s="114"/>
      <c r="C65" s="84" t="s">
        <v>55</v>
      </c>
      <c r="D65" s="44">
        <v>762</v>
      </c>
      <c r="E65" s="53">
        <v>1</v>
      </c>
      <c r="F65" s="44">
        <v>262441.65879299998</v>
      </c>
      <c r="G65" s="66">
        <v>0.59055100000000005</v>
      </c>
      <c r="H65" s="43">
        <v>278</v>
      </c>
      <c r="I65" s="44">
        <v>242272.84172699999</v>
      </c>
      <c r="J65" s="74">
        <v>0.28417300000000001</v>
      </c>
      <c r="K65" s="44">
        <v>484</v>
      </c>
      <c r="L65" s="44">
        <v>274026.227273</v>
      </c>
      <c r="M65" s="66">
        <v>0.76652900000000002</v>
      </c>
      <c r="N65" s="43">
        <v>0</v>
      </c>
      <c r="O65" s="44">
        <v>0</v>
      </c>
      <c r="P65" s="74">
        <v>0</v>
      </c>
    </row>
    <row r="66" spans="1:16" s="3" customFormat="1" ht="15" customHeight="1" x14ac:dyDescent="0.2">
      <c r="A66" s="111"/>
      <c r="B66" s="114"/>
      <c r="C66" s="84" t="s">
        <v>56</v>
      </c>
      <c r="D66" s="35">
        <v>1228</v>
      </c>
      <c r="E66" s="55">
        <v>1</v>
      </c>
      <c r="F66" s="35">
        <v>251119.59609100001</v>
      </c>
      <c r="G66" s="68">
        <v>0.340391</v>
      </c>
      <c r="H66" s="43">
        <v>533</v>
      </c>
      <c r="I66" s="44">
        <v>219084.19887399999</v>
      </c>
      <c r="J66" s="74">
        <v>9.9436999999999998E-2</v>
      </c>
      <c r="K66" s="35">
        <v>695</v>
      </c>
      <c r="L66" s="35">
        <v>275687.74963999999</v>
      </c>
      <c r="M66" s="68">
        <v>0.52517999999999998</v>
      </c>
      <c r="N66" s="43">
        <v>0</v>
      </c>
      <c r="O66" s="44">
        <v>0</v>
      </c>
      <c r="P66" s="74">
        <v>0</v>
      </c>
    </row>
    <row r="67" spans="1:16" s="3" customFormat="1" ht="15" customHeight="1" x14ac:dyDescent="0.2">
      <c r="A67" s="112"/>
      <c r="B67" s="115"/>
      <c r="C67" s="85" t="s">
        <v>9</v>
      </c>
      <c r="D67" s="46">
        <v>9475</v>
      </c>
      <c r="E67" s="54">
        <v>1</v>
      </c>
      <c r="F67" s="46">
        <v>231515.23250700001</v>
      </c>
      <c r="G67" s="67">
        <v>0.49255900000000002</v>
      </c>
      <c r="H67" s="87">
        <v>3196</v>
      </c>
      <c r="I67" s="46">
        <v>223528.08009999999</v>
      </c>
      <c r="J67" s="75">
        <v>0.360763</v>
      </c>
      <c r="K67" s="46">
        <v>6279</v>
      </c>
      <c r="L67" s="46">
        <v>235580.67908900001</v>
      </c>
      <c r="M67" s="67">
        <v>0.559643</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550" priority="30" operator="notEqual">
      <formula>H8+K8+N8</formula>
    </cfRule>
  </conditionalFormatting>
  <conditionalFormatting sqref="D20:D30">
    <cfRule type="cellIs" dxfId="549" priority="29" operator="notEqual">
      <formula>H20+K20+N20</formula>
    </cfRule>
  </conditionalFormatting>
  <conditionalFormatting sqref="D32:D42">
    <cfRule type="cellIs" dxfId="548" priority="28" operator="notEqual">
      <formula>H32+K32+N32</formula>
    </cfRule>
  </conditionalFormatting>
  <conditionalFormatting sqref="D44:D54">
    <cfRule type="cellIs" dxfId="547" priority="27" operator="notEqual">
      <formula>H44+K44+N44</formula>
    </cfRule>
  </conditionalFormatting>
  <conditionalFormatting sqref="D56:D66">
    <cfRule type="cellIs" dxfId="546" priority="26" operator="notEqual">
      <formula>H56+K56+N56</formula>
    </cfRule>
  </conditionalFormatting>
  <conditionalFormatting sqref="D19">
    <cfRule type="cellIs" dxfId="545" priority="25" operator="notEqual">
      <formula>SUM(D8:D18)</formula>
    </cfRule>
  </conditionalFormatting>
  <conditionalFormatting sqref="D31">
    <cfRule type="cellIs" dxfId="544" priority="24" operator="notEqual">
      <formula>H31+K31+N31</formula>
    </cfRule>
  </conditionalFormatting>
  <conditionalFormatting sqref="D31">
    <cfRule type="cellIs" dxfId="543" priority="23" operator="notEqual">
      <formula>SUM(D20:D30)</formula>
    </cfRule>
  </conditionalFormatting>
  <conditionalFormatting sqref="D43">
    <cfRule type="cellIs" dxfId="542" priority="22" operator="notEqual">
      <formula>H43+K43+N43</formula>
    </cfRule>
  </conditionalFormatting>
  <conditionalFormatting sqref="D43">
    <cfRule type="cellIs" dxfId="541" priority="21" operator="notEqual">
      <formula>SUM(D32:D42)</formula>
    </cfRule>
  </conditionalFormatting>
  <conditionalFormatting sqref="D55">
    <cfRule type="cellIs" dxfId="540" priority="20" operator="notEqual">
      <formula>H55+K55+N55</formula>
    </cfRule>
  </conditionalFormatting>
  <conditionalFormatting sqref="D55">
    <cfRule type="cellIs" dxfId="539" priority="19" operator="notEqual">
      <formula>SUM(D44:D54)</formula>
    </cfRule>
  </conditionalFormatting>
  <conditionalFormatting sqref="D67">
    <cfRule type="cellIs" dxfId="538" priority="18" operator="notEqual">
      <formula>H67+K67+N67</formula>
    </cfRule>
  </conditionalFormatting>
  <conditionalFormatting sqref="D67">
    <cfRule type="cellIs" dxfId="537" priority="17" operator="notEqual">
      <formula>SUM(D56:D66)</formula>
    </cfRule>
  </conditionalFormatting>
  <conditionalFormatting sqref="H19">
    <cfRule type="cellIs" dxfId="536" priority="16" operator="notEqual">
      <formula>SUM(H8:H18)</formula>
    </cfRule>
  </conditionalFormatting>
  <conditionalFormatting sqref="K19">
    <cfRule type="cellIs" dxfId="535" priority="15" operator="notEqual">
      <formula>SUM(K8:K18)</formula>
    </cfRule>
  </conditionalFormatting>
  <conditionalFormatting sqref="N19">
    <cfRule type="cellIs" dxfId="534" priority="14" operator="notEqual">
      <formula>SUM(N8:N18)</formula>
    </cfRule>
  </conditionalFormatting>
  <conditionalFormatting sqref="H31">
    <cfRule type="cellIs" dxfId="533" priority="13" operator="notEqual">
      <formula>SUM(H20:H30)</formula>
    </cfRule>
  </conditionalFormatting>
  <conditionalFormatting sqref="K31">
    <cfRule type="cellIs" dxfId="532" priority="12" operator="notEqual">
      <formula>SUM(K20:K30)</formula>
    </cfRule>
  </conditionalFormatting>
  <conditionalFormatting sqref="N31">
    <cfRule type="cellIs" dxfId="531" priority="11" operator="notEqual">
      <formula>SUM(N20:N30)</formula>
    </cfRule>
  </conditionalFormatting>
  <conditionalFormatting sqref="H43">
    <cfRule type="cellIs" dxfId="530" priority="10" operator="notEqual">
      <formula>SUM(H32:H42)</formula>
    </cfRule>
  </conditionalFormatting>
  <conditionalFormatting sqref="K43">
    <cfRule type="cellIs" dxfId="529" priority="9" operator="notEqual">
      <formula>SUM(K32:K42)</formula>
    </cfRule>
  </conditionalFormatting>
  <conditionalFormatting sqref="N43">
    <cfRule type="cellIs" dxfId="528" priority="8" operator="notEqual">
      <formula>SUM(N32:N42)</formula>
    </cfRule>
  </conditionalFormatting>
  <conditionalFormatting sqref="H55">
    <cfRule type="cellIs" dxfId="527" priority="7" operator="notEqual">
      <formula>SUM(H44:H54)</formula>
    </cfRule>
  </conditionalFormatting>
  <conditionalFormatting sqref="K55">
    <cfRule type="cellIs" dxfId="526" priority="6" operator="notEqual">
      <formula>SUM(K44:K54)</formula>
    </cfRule>
  </conditionalFormatting>
  <conditionalFormatting sqref="N55">
    <cfRule type="cellIs" dxfId="525" priority="5" operator="notEqual">
      <formula>SUM(N44:N54)</formula>
    </cfRule>
  </conditionalFormatting>
  <conditionalFormatting sqref="H67">
    <cfRule type="cellIs" dxfId="524" priority="4" operator="notEqual">
      <formula>SUM(H56:H66)</formula>
    </cfRule>
  </conditionalFormatting>
  <conditionalFormatting sqref="K67">
    <cfRule type="cellIs" dxfId="523" priority="3" operator="notEqual">
      <formula>SUM(K56:K66)</formula>
    </cfRule>
  </conditionalFormatting>
  <conditionalFormatting sqref="N67">
    <cfRule type="cellIs" dxfId="522" priority="2" operator="notEqual">
      <formula>SUM(N56:N66)</formula>
    </cfRule>
  </conditionalFormatting>
  <conditionalFormatting sqref="D32:D43">
    <cfRule type="cellIs" dxfId="52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62</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4</v>
      </c>
      <c r="E8" s="53">
        <v>0.12903200000000001</v>
      </c>
      <c r="F8" s="44">
        <v>83209.21875</v>
      </c>
      <c r="G8" s="66">
        <v>0</v>
      </c>
      <c r="H8" s="43">
        <v>0</v>
      </c>
      <c r="I8" s="44">
        <v>0</v>
      </c>
      <c r="J8" s="74">
        <v>0</v>
      </c>
      <c r="K8" s="44">
        <v>4</v>
      </c>
      <c r="L8" s="44">
        <v>83209.21875</v>
      </c>
      <c r="M8" s="66">
        <v>0</v>
      </c>
      <c r="N8" s="43">
        <v>0</v>
      </c>
      <c r="O8" s="44">
        <v>0</v>
      </c>
      <c r="P8" s="74">
        <v>0</v>
      </c>
    </row>
    <row r="9" spans="1:16" ht="15" customHeight="1" x14ac:dyDescent="0.2">
      <c r="A9" s="111"/>
      <c r="B9" s="114"/>
      <c r="C9" s="84" t="s">
        <v>47</v>
      </c>
      <c r="D9" s="44">
        <v>35</v>
      </c>
      <c r="E9" s="53">
        <v>0.122378</v>
      </c>
      <c r="F9" s="44">
        <v>122166.464989</v>
      </c>
      <c r="G9" s="66">
        <v>2.8570999999999999E-2</v>
      </c>
      <c r="H9" s="43">
        <v>7</v>
      </c>
      <c r="I9" s="44">
        <v>95262.294762000005</v>
      </c>
      <c r="J9" s="74">
        <v>0</v>
      </c>
      <c r="K9" s="44">
        <v>28</v>
      </c>
      <c r="L9" s="44">
        <v>128892.50754599999</v>
      </c>
      <c r="M9" s="66">
        <v>3.5714000000000003E-2</v>
      </c>
      <c r="N9" s="43">
        <v>0</v>
      </c>
      <c r="O9" s="44">
        <v>0</v>
      </c>
      <c r="P9" s="74">
        <v>0</v>
      </c>
    </row>
    <row r="10" spans="1:16" ht="15" customHeight="1" x14ac:dyDescent="0.2">
      <c r="A10" s="111"/>
      <c r="B10" s="114"/>
      <c r="C10" s="84" t="s">
        <v>48</v>
      </c>
      <c r="D10" s="44">
        <v>150</v>
      </c>
      <c r="E10" s="53">
        <v>0.14910499999999999</v>
      </c>
      <c r="F10" s="44">
        <v>160856.34040700001</v>
      </c>
      <c r="G10" s="66">
        <v>0.193333</v>
      </c>
      <c r="H10" s="43">
        <v>49</v>
      </c>
      <c r="I10" s="44">
        <v>168110.31395899999</v>
      </c>
      <c r="J10" s="74">
        <v>0.183673</v>
      </c>
      <c r="K10" s="44">
        <v>101</v>
      </c>
      <c r="L10" s="44">
        <v>157337.085911</v>
      </c>
      <c r="M10" s="66">
        <v>0.19802</v>
      </c>
      <c r="N10" s="43">
        <v>0</v>
      </c>
      <c r="O10" s="44">
        <v>0</v>
      </c>
      <c r="P10" s="74">
        <v>0</v>
      </c>
    </row>
    <row r="11" spans="1:16" ht="15" customHeight="1" x14ac:dyDescent="0.2">
      <c r="A11" s="111"/>
      <c r="B11" s="114"/>
      <c r="C11" s="84" t="s">
        <v>49</v>
      </c>
      <c r="D11" s="44">
        <v>300</v>
      </c>
      <c r="E11" s="53">
        <v>0.144092</v>
      </c>
      <c r="F11" s="44">
        <v>175966.806775</v>
      </c>
      <c r="G11" s="66">
        <v>0.32666699999999999</v>
      </c>
      <c r="H11" s="43">
        <v>99</v>
      </c>
      <c r="I11" s="44">
        <v>185504.59080500001</v>
      </c>
      <c r="J11" s="74">
        <v>0.55555600000000005</v>
      </c>
      <c r="K11" s="44">
        <v>201</v>
      </c>
      <c r="L11" s="44">
        <v>171269.092252</v>
      </c>
      <c r="M11" s="66">
        <v>0.21393000000000001</v>
      </c>
      <c r="N11" s="43">
        <v>0</v>
      </c>
      <c r="O11" s="44">
        <v>0</v>
      </c>
      <c r="P11" s="74">
        <v>0</v>
      </c>
    </row>
    <row r="12" spans="1:16" ht="15" customHeight="1" x14ac:dyDescent="0.2">
      <c r="A12" s="111"/>
      <c r="B12" s="114"/>
      <c r="C12" s="84" t="s">
        <v>50</v>
      </c>
      <c r="D12" s="44">
        <v>388</v>
      </c>
      <c r="E12" s="53">
        <v>0.12894600000000001</v>
      </c>
      <c r="F12" s="44">
        <v>200684.06560900001</v>
      </c>
      <c r="G12" s="66">
        <v>0.48969099999999999</v>
      </c>
      <c r="H12" s="43">
        <v>139</v>
      </c>
      <c r="I12" s="44">
        <v>214283.30173599999</v>
      </c>
      <c r="J12" s="74">
        <v>0.68345299999999998</v>
      </c>
      <c r="K12" s="44">
        <v>249</v>
      </c>
      <c r="L12" s="44">
        <v>193092.52415700001</v>
      </c>
      <c r="M12" s="66">
        <v>0.38152599999999998</v>
      </c>
      <c r="N12" s="43">
        <v>0</v>
      </c>
      <c r="O12" s="44">
        <v>0</v>
      </c>
      <c r="P12" s="74">
        <v>0</v>
      </c>
    </row>
    <row r="13" spans="1:16" ht="15" customHeight="1" x14ac:dyDescent="0.2">
      <c r="A13" s="111"/>
      <c r="B13" s="114"/>
      <c r="C13" s="84" t="s">
        <v>51</v>
      </c>
      <c r="D13" s="44">
        <v>358</v>
      </c>
      <c r="E13" s="53">
        <v>0.117377</v>
      </c>
      <c r="F13" s="44">
        <v>216946.21896299999</v>
      </c>
      <c r="G13" s="66">
        <v>0.58100600000000002</v>
      </c>
      <c r="H13" s="43">
        <v>111</v>
      </c>
      <c r="I13" s="44">
        <v>223829.999247</v>
      </c>
      <c r="J13" s="74">
        <v>0.63963999999999999</v>
      </c>
      <c r="K13" s="44">
        <v>247</v>
      </c>
      <c r="L13" s="44">
        <v>213852.69826899999</v>
      </c>
      <c r="M13" s="66">
        <v>0.55465600000000004</v>
      </c>
      <c r="N13" s="43">
        <v>0</v>
      </c>
      <c r="O13" s="44">
        <v>0</v>
      </c>
      <c r="P13" s="74">
        <v>0</v>
      </c>
    </row>
    <row r="14" spans="1:16" s="3" customFormat="1" ht="15" customHeight="1" x14ac:dyDescent="0.2">
      <c r="A14" s="111"/>
      <c r="B14" s="114"/>
      <c r="C14" s="84" t="s">
        <v>52</v>
      </c>
      <c r="D14" s="35">
        <v>245</v>
      </c>
      <c r="E14" s="55">
        <v>9.1146000000000005E-2</v>
      </c>
      <c r="F14" s="35">
        <v>216519.716846</v>
      </c>
      <c r="G14" s="68">
        <v>0.534694</v>
      </c>
      <c r="H14" s="43">
        <v>61</v>
      </c>
      <c r="I14" s="44">
        <v>227482.75129099999</v>
      </c>
      <c r="J14" s="74">
        <v>0.60655700000000001</v>
      </c>
      <c r="K14" s="35">
        <v>184</v>
      </c>
      <c r="L14" s="35">
        <v>212885.232601</v>
      </c>
      <c r="M14" s="68">
        <v>0.51087000000000005</v>
      </c>
      <c r="N14" s="43">
        <v>0</v>
      </c>
      <c r="O14" s="44">
        <v>0</v>
      </c>
      <c r="P14" s="74">
        <v>0</v>
      </c>
    </row>
    <row r="15" spans="1:16" ht="15" customHeight="1" x14ac:dyDescent="0.2">
      <c r="A15" s="111"/>
      <c r="B15" s="114"/>
      <c r="C15" s="84" t="s">
        <v>53</v>
      </c>
      <c r="D15" s="44">
        <v>217</v>
      </c>
      <c r="E15" s="53">
        <v>9.4842999999999997E-2</v>
      </c>
      <c r="F15" s="44">
        <v>216811.36403299999</v>
      </c>
      <c r="G15" s="66">
        <v>0.54377900000000001</v>
      </c>
      <c r="H15" s="43">
        <v>65</v>
      </c>
      <c r="I15" s="44">
        <v>212283.970225</v>
      </c>
      <c r="J15" s="74">
        <v>0.47692299999999999</v>
      </c>
      <c r="K15" s="44">
        <v>152</v>
      </c>
      <c r="L15" s="44">
        <v>218747.420595</v>
      </c>
      <c r="M15" s="66">
        <v>0.57236799999999999</v>
      </c>
      <c r="N15" s="43">
        <v>0</v>
      </c>
      <c r="O15" s="44">
        <v>0</v>
      </c>
      <c r="P15" s="74">
        <v>0</v>
      </c>
    </row>
    <row r="16" spans="1:16" ht="15" customHeight="1" x14ac:dyDescent="0.2">
      <c r="A16" s="111"/>
      <c r="B16" s="114"/>
      <c r="C16" s="84" t="s">
        <v>54</v>
      </c>
      <c r="D16" s="44">
        <v>163</v>
      </c>
      <c r="E16" s="53">
        <v>9.0656E-2</v>
      </c>
      <c r="F16" s="44">
        <v>236865.397317</v>
      </c>
      <c r="G16" s="66">
        <v>0.55214700000000005</v>
      </c>
      <c r="H16" s="43">
        <v>40</v>
      </c>
      <c r="I16" s="44">
        <v>220086.455969</v>
      </c>
      <c r="J16" s="74">
        <v>0.22500000000000001</v>
      </c>
      <c r="K16" s="44">
        <v>123</v>
      </c>
      <c r="L16" s="44">
        <v>242321.963609</v>
      </c>
      <c r="M16" s="66">
        <v>0.65853700000000004</v>
      </c>
      <c r="N16" s="43">
        <v>0</v>
      </c>
      <c r="O16" s="44">
        <v>0</v>
      </c>
      <c r="P16" s="74">
        <v>0</v>
      </c>
    </row>
    <row r="17" spans="1:16" ht="15" customHeight="1" x14ac:dyDescent="0.2">
      <c r="A17" s="111"/>
      <c r="B17" s="114"/>
      <c r="C17" s="84" t="s">
        <v>55</v>
      </c>
      <c r="D17" s="44">
        <v>120</v>
      </c>
      <c r="E17" s="53">
        <v>9.1185000000000002E-2</v>
      </c>
      <c r="F17" s="44">
        <v>250411.10482400001</v>
      </c>
      <c r="G17" s="66">
        <v>0.47499999999999998</v>
      </c>
      <c r="H17" s="43">
        <v>41</v>
      </c>
      <c r="I17" s="44">
        <v>228840.54721799999</v>
      </c>
      <c r="J17" s="74">
        <v>0.29268300000000003</v>
      </c>
      <c r="K17" s="44">
        <v>79</v>
      </c>
      <c r="L17" s="44">
        <v>261605.95117700001</v>
      </c>
      <c r="M17" s="66">
        <v>0.56962000000000002</v>
      </c>
      <c r="N17" s="43">
        <v>0</v>
      </c>
      <c r="O17" s="44">
        <v>0</v>
      </c>
      <c r="P17" s="74">
        <v>0</v>
      </c>
    </row>
    <row r="18" spans="1:16" s="3" customFormat="1" ht="15" customHeight="1" x14ac:dyDescent="0.2">
      <c r="A18" s="111"/>
      <c r="B18" s="114"/>
      <c r="C18" s="84" t="s">
        <v>56</v>
      </c>
      <c r="D18" s="35">
        <v>158</v>
      </c>
      <c r="E18" s="55">
        <v>8.0407000000000006E-2</v>
      </c>
      <c r="F18" s="35">
        <v>240352.057462</v>
      </c>
      <c r="G18" s="68">
        <v>0.34810099999999999</v>
      </c>
      <c r="H18" s="43">
        <v>54</v>
      </c>
      <c r="I18" s="44">
        <v>223684.492581</v>
      </c>
      <c r="J18" s="74">
        <v>0.148148</v>
      </c>
      <c r="K18" s="35">
        <v>104</v>
      </c>
      <c r="L18" s="35">
        <v>249006.36999599999</v>
      </c>
      <c r="M18" s="68">
        <v>0.45192300000000002</v>
      </c>
      <c r="N18" s="43">
        <v>0</v>
      </c>
      <c r="O18" s="44">
        <v>0</v>
      </c>
      <c r="P18" s="74">
        <v>0</v>
      </c>
    </row>
    <row r="19" spans="1:16" s="3" customFormat="1" ht="15" customHeight="1" x14ac:dyDescent="0.2">
      <c r="A19" s="112"/>
      <c r="B19" s="115"/>
      <c r="C19" s="85" t="s">
        <v>9</v>
      </c>
      <c r="D19" s="46">
        <v>2138</v>
      </c>
      <c r="E19" s="54">
        <v>0.10953400000000001</v>
      </c>
      <c r="F19" s="46">
        <v>207571.905581</v>
      </c>
      <c r="G19" s="67">
        <v>0.45696900000000001</v>
      </c>
      <c r="H19" s="87">
        <v>666</v>
      </c>
      <c r="I19" s="46">
        <v>209969.21015299999</v>
      </c>
      <c r="J19" s="75">
        <v>0.49099100000000001</v>
      </c>
      <c r="K19" s="46">
        <v>1472</v>
      </c>
      <c r="L19" s="46">
        <v>206487.25555</v>
      </c>
      <c r="M19" s="67">
        <v>0.44157600000000002</v>
      </c>
      <c r="N19" s="87">
        <v>0</v>
      </c>
      <c r="O19" s="46">
        <v>0</v>
      </c>
      <c r="P19" s="75">
        <v>0</v>
      </c>
    </row>
    <row r="20" spans="1:16" ht="15" customHeight="1" x14ac:dyDescent="0.2">
      <c r="A20" s="110">
        <v>2</v>
      </c>
      <c r="B20" s="113" t="s">
        <v>57</v>
      </c>
      <c r="C20" s="84" t="s">
        <v>46</v>
      </c>
      <c r="D20" s="44">
        <v>13</v>
      </c>
      <c r="E20" s="53">
        <v>0.41935499999999998</v>
      </c>
      <c r="F20" s="44">
        <v>109971.230769</v>
      </c>
      <c r="G20" s="66">
        <v>0.230769</v>
      </c>
      <c r="H20" s="43">
        <v>1</v>
      </c>
      <c r="I20" s="44">
        <v>24977</v>
      </c>
      <c r="J20" s="74">
        <v>1</v>
      </c>
      <c r="K20" s="44">
        <v>12</v>
      </c>
      <c r="L20" s="44">
        <v>117054.083333</v>
      </c>
      <c r="M20" s="66">
        <v>0.16666700000000001</v>
      </c>
      <c r="N20" s="43">
        <v>0</v>
      </c>
      <c r="O20" s="44">
        <v>0</v>
      </c>
      <c r="P20" s="74">
        <v>0</v>
      </c>
    </row>
    <row r="21" spans="1:16" ht="15" customHeight="1" x14ac:dyDescent="0.2">
      <c r="A21" s="111"/>
      <c r="B21" s="114"/>
      <c r="C21" s="84" t="s">
        <v>47</v>
      </c>
      <c r="D21" s="44">
        <v>115</v>
      </c>
      <c r="E21" s="53">
        <v>0.40209800000000001</v>
      </c>
      <c r="F21" s="44">
        <v>135194.19130400001</v>
      </c>
      <c r="G21" s="66">
        <v>6.087E-2</v>
      </c>
      <c r="H21" s="43">
        <v>26</v>
      </c>
      <c r="I21" s="44">
        <v>136419.88461499999</v>
      </c>
      <c r="J21" s="74">
        <v>0</v>
      </c>
      <c r="K21" s="44">
        <v>89</v>
      </c>
      <c r="L21" s="44">
        <v>134836.12359599999</v>
      </c>
      <c r="M21" s="66">
        <v>7.8652E-2</v>
      </c>
      <c r="N21" s="43">
        <v>0</v>
      </c>
      <c r="O21" s="44">
        <v>0</v>
      </c>
      <c r="P21" s="74">
        <v>0</v>
      </c>
    </row>
    <row r="22" spans="1:16" ht="15" customHeight="1" x14ac:dyDescent="0.2">
      <c r="A22" s="111"/>
      <c r="B22" s="114"/>
      <c r="C22" s="84" t="s">
        <v>48</v>
      </c>
      <c r="D22" s="44">
        <v>228</v>
      </c>
      <c r="E22" s="53">
        <v>0.22664000000000001</v>
      </c>
      <c r="F22" s="44">
        <v>152122.28070199999</v>
      </c>
      <c r="G22" s="66">
        <v>7.8947000000000003E-2</v>
      </c>
      <c r="H22" s="43">
        <v>83</v>
      </c>
      <c r="I22" s="44">
        <v>152356.72289199999</v>
      </c>
      <c r="J22" s="74">
        <v>8.4336999999999995E-2</v>
      </c>
      <c r="K22" s="44">
        <v>145</v>
      </c>
      <c r="L22" s="44">
        <v>151988.08275900001</v>
      </c>
      <c r="M22" s="66">
        <v>7.5861999999999999E-2</v>
      </c>
      <c r="N22" s="43">
        <v>0</v>
      </c>
      <c r="O22" s="44">
        <v>0</v>
      </c>
      <c r="P22" s="74">
        <v>0</v>
      </c>
    </row>
    <row r="23" spans="1:16" ht="15" customHeight="1" x14ac:dyDescent="0.2">
      <c r="A23" s="111"/>
      <c r="B23" s="114"/>
      <c r="C23" s="84" t="s">
        <v>49</v>
      </c>
      <c r="D23" s="44">
        <v>220</v>
      </c>
      <c r="E23" s="53">
        <v>0.105668</v>
      </c>
      <c r="F23" s="44">
        <v>164947.036364</v>
      </c>
      <c r="G23" s="66">
        <v>0.204545</v>
      </c>
      <c r="H23" s="43">
        <v>65</v>
      </c>
      <c r="I23" s="44">
        <v>178120.2</v>
      </c>
      <c r="J23" s="74">
        <v>0.323077</v>
      </c>
      <c r="K23" s="44">
        <v>155</v>
      </c>
      <c r="L23" s="44">
        <v>159422.80645199999</v>
      </c>
      <c r="M23" s="66">
        <v>0.154839</v>
      </c>
      <c r="N23" s="43">
        <v>0</v>
      </c>
      <c r="O23" s="44">
        <v>0</v>
      </c>
      <c r="P23" s="74">
        <v>0</v>
      </c>
    </row>
    <row r="24" spans="1:16" ht="15" customHeight="1" x14ac:dyDescent="0.2">
      <c r="A24" s="111"/>
      <c r="B24" s="114"/>
      <c r="C24" s="84" t="s">
        <v>50</v>
      </c>
      <c r="D24" s="44">
        <v>192</v>
      </c>
      <c r="E24" s="53">
        <v>6.3809000000000005E-2</v>
      </c>
      <c r="F24" s="44">
        <v>182156.41145799999</v>
      </c>
      <c r="G24" s="66">
        <v>0.29166700000000001</v>
      </c>
      <c r="H24" s="43">
        <v>57</v>
      </c>
      <c r="I24" s="44">
        <v>200635.15789500001</v>
      </c>
      <c r="J24" s="74">
        <v>0.29824600000000001</v>
      </c>
      <c r="K24" s="44">
        <v>135</v>
      </c>
      <c r="L24" s="44">
        <v>174354.27407399999</v>
      </c>
      <c r="M24" s="66">
        <v>0.28888900000000001</v>
      </c>
      <c r="N24" s="43">
        <v>0</v>
      </c>
      <c r="O24" s="44">
        <v>0</v>
      </c>
      <c r="P24" s="74">
        <v>0</v>
      </c>
    </row>
    <row r="25" spans="1:16" ht="15" customHeight="1" x14ac:dyDescent="0.2">
      <c r="A25" s="111"/>
      <c r="B25" s="114"/>
      <c r="C25" s="84" t="s">
        <v>51</v>
      </c>
      <c r="D25" s="44">
        <v>174</v>
      </c>
      <c r="E25" s="53">
        <v>5.7049000000000002E-2</v>
      </c>
      <c r="F25" s="44">
        <v>189593.218391</v>
      </c>
      <c r="G25" s="66">
        <v>0.36206899999999997</v>
      </c>
      <c r="H25" s="43">
        <v>56</v>
      </c>
      <c r="I25" s="44">
        <v>203250.5</v>
      </c>
      <c r="J25" s="74">
        <v>0.42857099999999998</v>
      </c>
      <c r="K25" s="44">
        <v>118</v>
      </c>
      <c r="L25" s="44">
        <v>183111.79660999999</v>
      </c>
      <c r="M25" s="66">
        <v>0.33050800000000002</v>
      </c>
      <c r="N25" s="43">
        <v>0</v>
      </c>
      <c r="O25" s="44">
        <v>0</v>
      </c>
      <c r="P25" s="74">
        <v>0</v>
      </c>
    </row>
    <row r="26" spans="1:16" s="3" customFormat="1" ht="15" customHeight="1" x14ac:dyDescent="0.2">
      <c r="A26" s="111"/>
      <c r="B26" s="114"/>
      <c r="C26" s="84" t="s">
        <v>52</v>
      </c>
      <c r="D26" s="35">
        <v>115</v>
      </c>
      <c r="E26" s="55">
        <v>4.2783000000000002E-2</v>
      </c>
      <c r="F26" s="35">
        <v>202426.408696</v>
      </c>
      <c r="G26" s="68">
        <v>0.47826099999999999</v>
      </c>
      <c r="H26" s="43">
        <v>25</v>
      </c>
      <c r="I26" s="44">
        <v>204545.72</v>
      </c>
      <c r="J26" s="74">
        <v>0.4</v>
      </c>
      <c r="K26" s="35">
        <v>90</v>
      </c>
      <c r="L26" s="35">
        <v>201837.71111100001</v>
      </c>
      <c r="M26" s="68">
        <v>0.5</v>
      </c>
      <c r="N26" s="43">
        <v>0</v>
      </c>
      <c r="O26" s="44">
        <v>0</v>
      </c>
      <c r="P26" s="74">
        <v>0</v>
      </c>
    </row>
    <row r="27" spans="1:16" ht="15" customHeight="1" x14ac:dyDescent="0.2">
      <c r="A27" s="111"/>
      <c r="B27" s="114"/>
      <c r="C27" s="84" t="s">
        <v>53</v>
      </c>
      <c r="D27" s="44">
        <v>69</v>
      </c>
      <c r="E27" s="53">
        <v>3.0157E-2</v>
      </c>
      <c r="F27" s="44">
        <v>187380.753623</v>
      </c>
      <c r="G27" s="66">
        <v>0.217391</v>
      </c>
      <c r="H27" s="43">
        <v>19</v>
      </c>
      <c r="I27" s="44">
        <v>164172.63157900001</v>
      </c>
      <c r="J27" s="74">
        <v>0.15789500000000001</v>
      </c>
      <c r="K27" s="44">
        <v>50</v>
      </c>
      <c r="L27" s="44">
        <v>196199.84</v>
      </c>
      <c r="M27" s="66">
        <v>0.24</v>
      </c>
      <c r="N27" s="43">
        <v>0</v>
      </c>
      <c r="O27" s="44">
        <v>0</v>
      </c>
      <c r="P27" s="74">
        <v>0</v>
      </c>
    </row>
    <row r="28" spans="1:16" ht="15" customHeight="1" x14ac:dyDescent="0.2">
      <c r="A28" s="111"/>
      <c r="B28" s="114"/>
      <c r="C28" s="84" t="s">
        <v>54</v>
      </c>
      <c r="D28" s="44">
        <v>37</v>
      </c>
      <c r="E28" s="53">
        <v>2.0577999999999999E-2</v>
      </c>
      <c r="F28" s="44">
        <v>221735.37837799999</v>
      </c>
      <c r="G28" s="66">
        <v>0.37837799999999999</v>
      </c>
      <c r="H28" s="43">
        <v>7</v>
      </c>
      <c r="I28" s="44">
        <v>242666.142857</v>
      </c>
      <c r="J28" s="74">
        <v>0.14285700000000001</v>
      </c>
      <c r="K28" s="44">
        <v>30</v>
      </c>
      <c r="L28" s="44">
        <v>216851.533333</v>
      </c>
      <c r="M28" s="66">
        <v>0.43333300000000002</v>
      </c>
      <c r="N28" s="43">
        <v>0</v>
      </c>
      <c r="O28" s="44">
        <v>0</v>
      </c>
      <c r="P28" s="74">
        <v>0</v>
      </c>
    </row>
    <row r="29" spans="1:16" ht="15" customHeight="1" x14ac:dyDescent="0.2">
      <c r="A29" s="111"/>
      <c r="B29" s="114"/>
      <c r="C29" s="84" t="s">
        <v>55</v>
      </c>
      <c r="D29" s="44">
        <v>14</v>
      </c>
      <c r="E29" s="53">
        <v>1.0638E-2</v>
      </c>
      <c r="F29" s="44">
        <v>224896.142857</v>
      </c>
      <c r="G29" s="66">
        <v>0.35714299999999999</v>
      </c>
      <c r="H29" s="43">
        <v>3</v>
      </c>
      <c r="I29" s="44">
        <v>256321.33333299999</v>
      </c>
      <c r="J29" s="74">
        <v>0.66666700000000001</v>
      </c>
      <c r="K29" s="44">
        <v>11</v>
      </c>
      <c r="L29" s="44">
        <v>216325.63636400001</v>
      </c>
      <c r="M29" s="66">
        <v>0.272727</v>
      </c>
      <c r="N29" s="43">
        <v>0</v>
      </c>
      <c r="O29" s="44">
        <v>0</v>
      </c>
      <c r="P29" s="74">
        <v>0</v>
      </c>
    </row>
    <row r="30" spans="1:16" s="3" customFormat="1" ht="15" customHeight="1" x14ac:dyDescent="0.2">
      <c r="A30" s="111"/>
      <c r="B30" s="114"/>
      <c r="C30" s="84" t="s">
        <v>56</v>
      </c>
      <c r="D30" s="35">
        <v>9</v>
      </c>
      <c r="E30" s="55">
        <v>4.5799999999999999E-3</v>
      </c>
      <c r="F30" s="35">
        <v>237823.22222200001</v>
      </c>
      <c r="G30" s="68">
        <v>0.111111</v>
      </c>
      <c r="H30" s="43">
        <v>4</v>
      </c>
      <c r="I30" s="44">
        <v>163169.75</v>
      </c>
      <c r="J30" s="74">
        <v>0</v>
      </c>
      <c r="K30" s="35">
        <v>5</v>
      </c>
      <c r="L30" s="35">
        <v>297546</v>
      </c>
      <c r="M30" s="68">
        <v>0.2</v>
      </c>
      <c r="N30" s="43">
        <v>0</v>
      </c>
      <c r="O30" s="44">
        <v>0</v>
      </c>
      <c r="P30" s="74">
        <v>0</v>
      </c>
    </row>
    <row r="31" spans="1:16" s="3" customFormat="1" ht="15" customHeight="1" x14ac:dyDescent="0.2">
      <c r="A31" s="112"/>
      <c r="B31" s="115"/>
      <c r="C31" s="85" t="s">
        <v>9</v>
      </c>
      <c r="D31" s="46">
        <v>1186</v>
      </c>
      <c r="E31" s="54">
        <v>6.0761000000000003E-2</v>
      </c>
      <c r="F31" s="46">
        <v>173367.546374</v>
      </c>
      <c r="G31" s="67">
        <v>0.23777400000000001</v>
      </c>
      <c r="H31" s="87">
        <v>346</v>
      </c>
      <c r="I31" s="46">
        <v>179094.728324</v>
      </c>
      <c r="J31" s="75">
        <v>0.248555</v>
      </c>
      <c r="K31" s="46">
        <v>840</v>
      </c>
      <c r="L31" s="46">
        <v>171008.492857</v>
      </c>
      <c r="M31" s="67">
        <v>0.23333300000000001</v>
      </c>
      <c r="N31" s="87">
        <v>0</v>
      </c>
      <c r="O31" s="46">
        <v>0</v>
      </c>
      <c r="P31" s="75">
        <v>0</v>
      </c>
    </row>
    <row r="32" spans="1:16" ht="15" customHeight="1" x14ac:dyDescent="0.2">
      <c r="A32" s="110">
        <v>3</v>
      </c>
      <c r="B32" s="113" t="s">
        <v>58</v>
      </c>
      <c r="C32" s="84" t="s">
        <v>46</v>
      </c>
      <c r="D32" s="44">
        <v>9</v>
      </c>
      <c r="E32" s="44">
        <v>0</v>
      </c>
      <c r="F32" s="44">
        <v>26762.012019000002</v>
      </c>
      <c r="G32" s="66">
        <v>0.230769</v>
      </c>
      <c r="H32" s="43">
        <v>1</v>
      </c>
      <c r="I32" s="44">
        <v>24977</v>
      </c>
      <c r="J32" s="74">
        <v>1</v>
      </c>
      <c r="K32" s="44">
        <v>8</v>
      </c>
      <c r="L32" s="44">
        <v>33844.864583000002</v>
      </c>
      <c r="M32" s="66">
        <v>0.16666700000000001</v>
      </c>
      <c r="N32" s="43">
        <v>0</v>
      </c>
      <c r="O32" s="44">
        <v>0</v>
      </c>
      <c r="P32" s="74">
        <v>0</v>
      </c>
    </row>
    <row r="33" spans="1:16" ht="15" customHeight="1" x14ac:dyDescent="0.2">
      <c r="A33" s="111"/>
      <c r="B33" s="114"/>
      <c r="C33" s="84" t="s">
        <v>47</v>
      </c>
      <c r="D33" s="44">
        <v>80</v>
      </c>
      <c r="E33" s="44">
        <v>0</v>
      </c>
      <c r="F33" s="44">
        <v>13027.726315</v>
      </c>
      <c r="G33" s="66">
        <v>3.2298E-2</v>
      </c>
      <c r="H33" s="43">
        <v>19</v>
      </c>
      <c r="I33" s="44">
        <v>41157.589852999998</v>
      </c>
      <c r="J33" s="74">
        <v>0</v>
      </c>
      <c r="K33" s="44">
        <v>61</v>
      </c>
      <c r="L33" s="44">
        <v>5943.6160499999996</v>
      </c>
      <c r="M33" s="66">
        <v>4.2937000000000003E-2</v>
      </c>
      <c r="N33" s="43">
        <v>0</v>
      </c>
      <c r="O33" s="44">
        <v>0</v>
      </c>
      <c r="P33" s="74">
        <v>0</v>
      </c>
    </row>
    <row r="34" spans="1:16" ht="15" customHeight="1" x14ac:dyDescent="0.2">
      <c r="A34" s="111"/>
      <c r="B34" s="114"/>
      <c r="C34" s="84" t="s">
        <v>48</v>
      </c>
      <c r="D34" s="44">
        <v>78</v>
      </c>
      <c r="E34" s="44">
        <v>0</v>
      </c>
      <c r="F34" s="44">
        <v>-8734.0597049999997</v>
      </c>
      <c r="G34" s="66">
        <v>-0.114386</v>
      </c>
      <c r="H34" s="43">
        <v>34</v>
      </c>
      <c r="I34" s="44">
        <v>-15753.591068</v>
      </c>
      <c r="J34" s="74">
        <v>-9.9335999999999994E-2</v>
      </c>
      <c r="K34" s="44">
        <v>44</v>
      </c>
      <c r="L34" s="44">
        <v>-5349.0031520000002</v>
      </c>
      <c r="M34" s="66">
        <v>-0.122158</v>
      </c>
      <c r="N34" s="43">
        <v>0</v>
      </c>
      <c r="O34" s="44">
        <v>0</v>
      </c>
      <c r="P34" s="74">
        <v>0</v>
      </c>
    </row>
    <row r="35" spans="1:16" ht="15" customHeight="1" x14ac:dyDescent="0.2">
      <c r="A35" s="111"/>
      <c r="B35" s="114"/>
      <c r="C35" s="84" t="s">
        <v>49</v>
      </c>
      <c r="D35" s="44">
        <v>-80</v>
      </c>
      <c r="E35" s="44">
        <v>0</v>
      </c>
      <c r="F35" s="44">
        <v>-11019.770411</v>
      </c>
      <c r="G35" s="66">
        <v>-0.12212099999999999</v>
      </c>
      <c r="H35" s="43">
        <v>-34</v>
      </c>
      <c r="I35" s="44">
        <v>-7384.390805</v>
      </c>
      <c r="J35" s="74">
        <v>-0.23247899999999999</v>
      </c>
      <c r="K35" s="44">
        <v>-46</v>
      </c>
      <c r="L35" s="44">
        <v>-11846.285801</v>
      </c>
      <c r="M35" s="66">
        <v>-5.9091999999999999E-2</v>
      </c>
      <c r="N35" s="43">
        <v>0</v>
      </c>
      <c r="O35" s="44">
        <v>0</v>
      </c>
      <c r="P35" s="74">
        <v>0</v>
      </c>
    </row>
    <row r="36" spans="1:16" ht="15" customHeight="1" x14ac:dyDescent="0.2">
      <c r="A36" s="111"/>
      <c r="B36" s="114"/>
      <c r="C36" s="84" t="s">
        <v>50</v>
      </c>
      <c r="D36" s="44">
        <v>-196</v>
      </c>
      <c r="E36" s="44">
        <v>0</v>
      </c>
      <c r="F36" s="44">
        <v>-18527.654150999999</v>
      </c>
      <c r="G36" s="66">
        <v>-0.19802400000000001</v>
      </c>
      <c r="H36" s="43">
        <v>-82</v>
      </c>
      <c r="I36" s="44">
        <v>-13648.143840999999</v>
      </c>
      <c r="J36" s="74">
        <v>-0.38520799999999999</v>
      </c>
      <c r="K36" s="44">
        <v>-114</v>
      </c>
      <c r="L36" s="44">
        <v>-18738.250082999999</v>
      </c>
      <c r="M36" s="66">
        <v>-9.2636999999999997E-2</v>
      </c>
      <c r="N36" s="43">
        <v>0</v>
      </c>
      <c r="O36" s="44">
        <v>0</v>
      </c>
      <c r="P36" s="74">
        <v>0</v>
      </c>
    </row>
    <row r="37" spans="1:16" ht="15" customHeight="1" x14ac:dyDescent="0.2">
      <c r="A37" s="111"/>
      <c r="B37" s="114"/>
      <c r="C37" s="84" t="s">
        <v>51</v>
      </c>
      <c r="D37" s="44">
        <v>-184</v>
      </c>
      <c r="E37" s="44">
        <v>0</v>
      </c>
      <c r="F37" s="44">
        <v>-27353.000572000001</v>
      </c>
      <c r="G37" s="66">
        <v>-0.21893699999999999</v>
      </c>
      <c r="H37" s="43">
        <v>-55</v>
      </c>
      <c r="I37" s="44">
        <v>-20579.499247</v>
      </c>
      <c r="J37" s="74">
        <v>-0.21106800000000001</v>
      </c>
      <c r="K37" s="44">
        <v>-129</v>
      </c>
      <c r="L37" s="44">
        <v>-30740.901658999999</v>
      </c>
      <c r="M37" s="66">
        <v>-0.22414700000000001</v>
      </c>
      <c r="N37" s="43">
        <v>0</v>
      </c>
      <c r="O37" s="44">
        <v>0</v>
      </c>
      <c r="P37" s="74">
        <v>0</v>
      </c>
    </row>
    <row r="38" spans="1:16" s="3" customFormat="1" ht="15" customHeight="1" x14ac:dyDescent="0.2">
      <c r="A38" s="111"/>
      <c r="B38" s="114"/>
      <c r="C38" s="84" t="s">
        <v>52</v>
      </c>
      <c r="D38" s="35">
        <v>-130</v>
      </c>
      <c r="E38" s="35">
        <v>0</v>
      </c>
      <c r="F38" s="35">
        <v>-14093.308150999999</v>
      </c>
      <c r="G38" s="68">
        <v>-5.6432999999999997E-2</v>
      </c>
      <c r="H38" s="43">
        <v>-36</v>
      </c>
      <c r="I38" s="44">
        <v>-22937.031290999999</v>
      </c>
      <c r="J38" s="74">
        <v>-0.20655699999999999</v>
      </c>
      <c r="K38" s="35">
        <v>-94</v>
      </c>
      <c r="L38" s="35">
        <v>-11047.521489999999</v>
      </c>
      <c r="M38" s="68">
        <v>-1.0869999999999999E-2</v>
      </c>
      <c r="N38" s="43">
        <v>0</v>
      </c>
      <c r="O38" s="44">
        <v>0</v>
      </c>
      <c r="P38" s="74">
        <v>0</v>
      </c>
    </row>
    <row r="39" spans="1:16" ht="15" customHeight="1" x14ac:dyDescent="0.2">
      <c r="A39" s="111"/>
      <c r="B39" s="114"/>
      <c r="C39" s="84" t="s">
        <v>53</v>
      </c>
      <c r="D39" s="44">
        <v>-148</v>
      </c>
      <c r="E39" s="44">
        <v>0</v>
      </c>
      <c r="F39" s="44">
        <v>-29430.610409000001</v>
      </c>
      <c r="G39" s="66">
        <v>-0.32638699999999998</v>
      </c>
      <c r="H39" s="43">
        <v>-46</v>
      </c>
      <c r="I39" s="44">
        <v>-48111.338645999997</v>
      </c>
      <c r="J39" s="74">
        <v>-0.31902799999999998</v>
      </c>
      <c r="K39" s="44">
        <v>-102</v>
      </c>
      <c r="L39" s="44">
        <v>-22547.580594999999</v>
      </c>
      <c r="M39" s="66">
        <v>-0.332368</v>
      </c>
      <c r="N39" s="43">
        <v>0</v>
      </c>
      <c r="O39" s="44">
        <v>0</v>
      </c>
      <c r="P39" s="74">
        <v>0</v>
      </c>
    </row>
    <row r="40" spans="1:16" ht="15" customHeight="1" x14ac:dyDescent="0.2">
      <c r="A40" s="111"/>
      <c r="B40" s="114"/>
      <c r="C40" s="84" t="s">
        <v>54</v>
      </c>
      <c r="D40" s="44">
        <v>-126</v>
      </c>
      <c r="E40" s="44">
        <v>0</v>
      </c>
      <c r="F40" s="44">
        <v>-15130.018939</v>
      </c>
      <c r="G40" s="66">
        <v>-0.17376900000000001</v>
      </c>
      <c r="H40" s="43">
        <v>-33</v>
      </c>
      <c r="I40" s="44">
        <v>22579.686888</v>
      </c>
      <c r="J40" s="74">
        <v>-8.2142999999999994E-2</v>
      </c>
      <c r="K40" s="44">
        <v>-93</v>
      </c>
      <c r="L40" s="44">
        <v>-25470.430275999999</v>
      </c>
      <c r="M40" s="66">
        <v>-0.22520299999999999</v>
      </c>
      <c r="N40" s="43">
        <v>0</v>
      </c>
      <c r="O40" s="44">
        <v>0</v>
      </c>
      <c r="P40" s="74">
        <v>0</v>
      </c>
    </row>
    <row r="41" spans="1:16" ht="15" customHeight="1" x14ac:dyDescent="0.2">
      <c r="A41" s="111"/>
      <c r="B41" s="114"/>
      <c r="C41" s="84" t="s">
        <v>55</v>
      </c>
      <c r="D41" s="44">
        <v>-106</v>
      </c>
      <c r="E41" s="44">
        <v>0</v>
      </c>
      <c r="F41" s="44">
        <v>-25514.961966999999</v>
      </c>
      <c r="G41" s="66">
        <v>-0.117857</v>
      </c>
      <c r="H41" s="43">
        <v>-38</v>
      </c>
      <c r="I41" s="44">
        <v>27480.786115999999</v>
      </c>
      <c r="J41" s="74">
        <v>0.37398399999999998</v>
      </c>
      <c r="K41" s="44">
        <v>-68</v>
      </c>
      <c r="L41" s="44">
        <v>-45280.314813999998</v>
      </c>
      <c r="M41" s="66">
        <v>-0.29689300000000002</v>
      </c>
      <c r="N41" s="43">
        <v>0</v>
      </c>
      <c r="O41" s="44">
        <v>0</v>
      </c>
      <c r="P41" s="74">
        <v>0</v>
      </c>
    </row>
    <row r="42" spans="1:16" s="3" customFormat="1" ht="15" customHeight="1" x14ac:dyDescent="0.2">
      <c r="A42" s="111"/>
      <c r="B42" s="114"/>
      <c r="C42" s="84" t="s">
        <v>56</v>
      </c>
      <c r="D42" s="35">
        <v>-149</v>
      </c>
      <c r="E42" s="35">
        <v>0</v>
      </c>
      <c r="F42" s="35">
        <v>-2528.835239</v>
      </c>
      <c r="G42" s="68">
        <v>-0.23699000000000001</v>
      </c>
      <c r="H42" s="43">
        <v>-50</v>
      </c>
      <c r="I42" s="44">
        <v>-60514.742580999999</v>
      </c>
      <c r="J42" s="74">
        <v>-0.148148</v>
      </c>
      <c r="K42" s="35">
        <v>-99</v>
      </c>
      <c r="L42" s="35">
        <v>48539.630003999999</v>
      </c>
      <c r="M42" s="68">
        <v>-0.25192300000000001</v>
      </c>
      <c r="N42" s="43">
        <v>0</v>
      </c>
      <c r="O42" s="44">
        <v>0</v>
      </c>
      <c r="P42" s="74">
        <v>0</v>
      </c>
    </row>
    <row r="43" spans="1:16" s="3" customFormat="1" ht="15" customHeight="1" x14ac:dyDescent="0.2">
      <c r="A43" s="112"/>
      <c r="B43" s="115"/>
      <c r="C43" s="85" t="s">
        <v>9</v>
      </c>
      <c r="D43" s="46">
        <v>-952</v>
      </c>
      <c r="E43" s="46">
        <v>0</v>
      </c>
      <c r="F43" s="46">
        <v>-34204.359206000001</v>
      </c>
      <c r="G43" s="67">
        <v>-0.219195</v>
      </c>
      <c r="H43" s="87">
        <v>-320</v>
      </c>
      <c r="I43" s="46">
        <v>-30874.481830000001</v>
      </c>
      <c r="J43" s="75">
        <v>-0.24243600000000001</v>
      </c>
      <c r="K43" s="46">
        <v>-632</v>
      </c>
      <c r="L43" s="46">
        <v>-35478.762691999997</v>
      </c>
      <c r="M43" s="67">
        <v>-0.20824300000000001</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36</v>
      </c>
      <c r="E45" s="53">
        <v>0.12587400000000001</v>
      </c>
      <c r="F45" s="44">
        <v>203911.86111100001</v>
      </c>
      <c r="G45" s="66">
        <v>0.19444400000000001</v>
      </c>
      <c r="H45" s="43">
        <v>8</v>
      </c>
      <c r="I45" s="44">
        <v>234095.375</v>
      </c>
      <c r="J45" s="74">
        <v>0.375</v>
      </c>
      <c r="K45" s="44">
        <v>28</v>
      </c>
      <c r="L45" s="44">
        <v>195288</v>
      </c>
      <c r="M45" s="66">
        <v>0.14285700000000001</v>
      </c>
      <c r="N45" s="43">
        <v>0</v>
      </c>
      <c r="O45" s="44">
        <v>0</v>
      </c>
      <c r="P45" s="74">
        <v>0</v>
      </c>
    </row>
    <row r="46" spans="1:16" ht="15" customHeight="1" x14ac:dyDescent="0.2">
      <c r="A46" s="111"/>
      <c r="B46" s="114"/>
      <c r="C46" s="84" t="s">
        <v>48</v>
      </c>
      <c r="D46" s="44">
        <v>113</v>
      </c>
      <c r="E46" s="53">
        <v>0.112326</v>
      </c>
      <c r="F46" s="44">
        <v>200849.654867</v>
      </c>
      <c r="G46" s="66">
        <v>0.36283199999999999</v>
      </c>
      <c r="H46" s="43">
        <v>21</v>
      </c>
      <c r="I46" s="44">
        <v>192585.52381000001</v>
      </c>
      <c r="J46" s="74">
        <v>0.28571400000000002</v>
      </c>
      <c r="K46" s="44">
        <v>92</v>
      </c>
      <c r="L46" s="44">
        <v>202736.03260899999</v>
      </c>
      <c r="M46" s="66">
        <v>0.38043500000000002</v>
      </c>
      <c r="N46" s="43">
        <v>0</v>
      </c>
      <c r="O46" s="44">
        <v>0</v>
      </c>
      <c r="P46" s="74">
        <v>0</v>
      </c>
    </row>
    <row r="47" spans="1:16" ht="15" customHeight="1" x14ac:dyDescent="0.2">
      <c r="A47" s="111"/>
      <c r="B47" s="114"/>
      <c r="C47" s="84" t="s">
        <v>49</v>
      </c>
      <c r="D47" s="44">
        <v>243</v>
      </c>
      <c r="E47" s="53">
        <v>0.116715</v>
      </c>
      <c r="F47" s="44">
        <v>200563.65020599999</v>
      </c>
      <c r="G47" s="66">
        <v>0.32510299999999998</v>
      </c>
      <c r="H47" s="43">
        <v>65</v>
      </c>
      <c r="I47" s="44">
        <v>196499.6</v>
      </c>
      <c r="J47" s="74">
        <v>0.33846199999999999</v>
      </c>
      <c r="K47" s="44">
        <v>178</v>
      </c>
      <c r="L47" s="44">
        <v>202047.713483</v>
      </c>
      <c r="M47" s="66">
        <v>0.32022499999999998</v>
      </c>
      <c r="N47" s="43">
        <v>0</v>
      </c>
      <c r="O47" s="44">
        <v>0</v>
      </c>
      <c r="P47" s="74">
        <v>0</v>
      </c>
    </row>
    <row r="48" spans="1:16" ht="15" customHeight="1" x14ac:dyDescent="0.2">
      <c r="A48" s="111"/>
      <c r="B48" s="114"/>
      <c r="C48" s="84" t="s">
        <v>50</v>
      </c>
      <c r="D48" s="44">
        <v>282</v>
      </c>
      <c r="E48" s="53">
        <v>9.3718999999999997E-2</v>
      </c>
      <c r="F48" s="44">
        <v>221185.47517699999</v>
      </c>
      <c r="G48" s="66">
        <v>0.57446799999999998</v>
      </c>
      <c r="H48" s="43">
        <v>75</v>
      </c>
      <c r="I48" s="44">
        <v>222861.61333299999</v>
      </c>
      <c r="J48" s="74">
        <v>0.56000000000000005</v>
      </c>
      <c r="K48" s="44">
        <v>207</v>
      </c>
      <c r="L48" s="44">
        <v>220578.178744</v>
      </c>
      <c r="M48" s="66">
        <v>0.57970999999999995</v>
      </c>
      <c r="N48" s="43">
        <v>0</v>
      </c>
      <c r="O48" s="44">
        <v>0</v>
      </c>
      <c r="P48" s="74">
        <v>0</v>
      </c>
    </row>
    <row r="49" spans="1:16" ht="15" customHeight="1" x14ac:dyDescent="0.2">
      <c r="A49" s="111"/>
      <c r="B49" s="114"/>
      <c r="C49" s="84" t="s">
        <v>51</v>
      </c>
      <c r="D49" s="44">
        <v>247</v>
      </c>
      <c r="E49" s="53">
        <v>8.0984E-2</v>
      </c>
      <c r="F49" s="44">
        <v>222068.425101</v>
      </c>
      <c r="G49" s="66">
        <v>0.55060699999999996</v>
      </c>
      <c r="H49" s="43">
        <v>68</v>
      </c>
      <c r="I49" s="44">
        <v>223339.05882400001</v>
      </c>
      <c r="J49" s="74">
        <v>0.55882399999999999</v>
      </c>
      <c r="K49" s="44">
        <v>179</v>
      </c>
      <c r="L49" s="44">
        <v>221585.726257</v>
      </c>
      <c r="M49" s="66">
        <v>0.54748600000000003</v>
      </c>
      <c r="N49" s="43">
        <v>0</v>
      </c>
      <c r="O49" s="44">
        <v>0</v>
      </c>
      <c r="P49" s="74">
        <v>0</v>
      </c>
    </row>
    <row r="50" spans="1:16" s="3" customFormat="1" ht="15" customHeight="1" x14ac:dyDescent="0.2">
      <c r="A50" s="111"/>
      <c r="B50" s="114"/>
      <c r="C50" s="84" t="s">
        <v>52</v>
      </c>
      <c r="D50" s="35">
        <v>209</v>
      </c>
      <c r="E50" s="55">
        <v>7.7753000000000003E-2</v>
      </c>
      <c r="F50" s="35">
        <v>244869.60765600001</v>
      </c>
      <c r="G50" s="68">
        <v>0.79425800000000002</v>
      </c>
      <c r="H50" s="43">
        <v>59</v>
      </c>
      <c r="I50" s="44">
        <v>220796.83050800001</v>
      </c>
      <c r="J50" s="74">
        <v>0.525424</v>
      </c>
      <c r="K50" s="35">
        <v>150</v>
      </c>
      <c r="L50" s="35">
        <v>254338.23333300001</v>
      </c>
      <c r="M50" s="68">
        <v>0.9</v>
      </c>
      <c r="N50" s="43">
        <v>0</v>
      </c>
      <c r="O50" s="44">
        <v>0</v>
      </c>
      <c r="P50" s="74">
        <v>0</v>
      </c>
    </row>
    <row r="51" spans="1:16" ht="15" customHeight="1" x14ac:dyDescent="0.2">
      <c r="A51" s="111"/>
      <c r="B51" s="114"/>
      <c r="C51" s="84" t="s">
        <v>53</v>
      </c>
      <c r="D51" s="44">
        <v>128</v>
      </c>
      <c r="E51" s="53">
        <v>5.5944000000000001E-2</v>
      </c>
      <c r="F51" s="44">
        <v>242822.09375</v>
      </c>
      <c r="G51" s="66">
        <v>0.765625</v>
      </c>
      <c r="H51" s="43">
        <v>29</v>
      </c>
      <c r="I51" s="44">
        <v>215918.62069000001</v>
      </c>
      <c r="J51" s="74">
        <v>0.48275899999999999</v>
      </c>
      <c r="K51" s="44">
        <v>99</v>
      </c>
      <c r="L51" s="44">
        <v>250702.90909100001</v>
      </c>
      <c r="M51" s="66">
        <v>0.84848500000000004</v>
      </c>
      <c r="N51" s="43">
        <v>0</v>
      </c>
      <c r="O51" s="44">
        <v>0</v>
      </c>
      <c r="P51" s="74">
        <v>0</v>
      </c>
    </row>
    <row r="52" spans="1:16" ht="15" customHeight="1" x14ac:dyDescent="0.2">
      <c r="A52" s="111"/>
      <c r="B52" s="114"/>
      <c r="C52" s="84" t="s">
        <v>54</v>
      </c>
      <c r="D52" s="44">
        <v>50</v>
      </c>
      <c r="E52" s="53">
        <v>2.7809E-2</v>
      </c>
      <c r="F52" s="44">
        <v>259658.96</v>
      </c>
      <c r="G52" s="66">
        <v>0.72</v>
      </c>
      <c r="H52" s="43">
        <v>9</v>
      </c>
      <c r="I52" s="44">
        <v>285150.22222200001</v>
      </c>
      <c r="J52" s="74">
        <v>0.66666700000000001</v>
      </c>
      <c r="K52" s="44">
        <v>41</v>
      </c>
      <c r="L52" s="44">
        <v>254063.31707300001</v>
      </c>
      <c r="M52" s="66">
        <v>0.731707</v>
      </c>
      <c r="N52" s="43">
        <v>0</v>
      </c>
      <c r="O52" s="44">
        <v>0</v>
      </c>
      <c r="P52" s="74">
        <v>0</v>
      </c>
    </row>
    <row r="53" spans="1:16" ht="15" customHeight="1" x14ac:dyDescent="0.2">
      <c r="A53" s="111"/>
      <c r="B53" s="114"/>
      <c r="C53" s="84" t="s">
        <v>55</v>
      </c>
      <c r="D53" s="44">
        <v>14</v>
      </c>
      <c r="E53" s="53">
        <v>1.0638E-2</v>
      </c>
      <c r="F53" s="44">
        <v>323948.571429</v>
      </c>
      <c r="G53" s="66">
        <v>0.92857100000000004</v>
      </c>
      <c r="H53" s="43">
        <v>1</v>
      </c>
      <c r="I53" s="44">
        <v>260355</v>
      </c>
      <c r="J53" s="74">
        <v>0</v>
      </c>
      <c r="K53" s="44">
        <v>13</v>
      </c>
      <c r="L53" s="44">
        <v>328840.38461499999</v>
      </c>
      <c r="M53" s="66">
        <v>1</v>
      </c>
      <c r="N53" s="43">
        <v>0</v>
      </c>
      <c r="O53" s="44">
        <v>0</v>
      </c>
      <c r="P53" s="74">
        <v>0</v>
      </c>
    </row>
    <row r="54" spans="1:16" s="3" customFormat="1" ht="15" customHeight="1" x14ac:dyDescent="0.2">
      <c r="A54" s="111"/>
      <c r="B54" s="114"/>
      <c r="C54" s="84" t="s">
        <v>56</v>
      </c>
      <c r="D54" s="35">
        <v>6</v>
      </c>
      <c r="E54" s="55">
        <v>3.0530000000000002E-3</v>
      </c>
      <c r="F54" s="35">
        <v>296633.83333300002</v>
      </c>
      <c r="G54" s="68">
        <v>0.66666700000000001</v>
      </c>
      <c r="H54" s="43">
        <v>2</v>
      </c>
      <c r="I54" s="44">
        <v>297310.5</v>
      </c>
      <c r="J54" s="74">
        <v>0</v>
      </c>
      <c r="K54" s="35">
        <v>4</v>
      </c>
      <c r="L54" s="35">
        <v>296295.5</v>
      </c>
      <c r="M54" s="68">
        <v>1</v>
      </c>
      <c r="N54" s="43">
        <v>0</v>
      </c>
      <c r="O54" s="44">
        <v>0</v>
      </c>
      <c r="P54" s="74">
        <v>0</v>
      </c>
    </row>
    <row r="55" spans="1:16" s="3" customFormat="1" ht="15" customHeight="1" x14ac:dyDescent="0.2">
      <c r="A55" s="112"/>
      <c r="B55" s="115"/>
      <c r="C55" s="85" t="s">
        <v>9</v>
      </c>
      <c r="D55" s="46">
        <v>1328</v>
      </c>
      <c r="E55" s="54">
        <v>6.8035999999999999E-2</v>
      </c>
      <c r="F55" s="46">
        <v>224063.26581300001</v>
      </c>
      <c r="G55" s="67">
        <v>0.55873499999999998</v>
      </c>
      <c r="H55" s="87">
        <v>337</v>
      </c>
      <c r="I55" s="46">
        <v>217510.95252200001</v>
      </c>
      <c r="J55" s="75">
        <v>0.48071199999999997</v>
      </c>
      <c r="K55" s="46">
        <v>991</v>
      </c>
      <c r="L55" s="46">
        <v>226291.44904100001</v>
      </c>
      <c r="M55" s="67">
        <v>0.58526699999999998</v>
      </c>
      <c r="N55" s="87">
        <v>0</v>
      </c>
      <c r="O55" s="46">
        <v>0</v>
      </c>
      <c r="P55" s="75">
        <v>0</v>
      </c>
    </row>
    <row r="56" spans="1:16" ht="15" customHeight="1" x14ac:dyDescent="0.2">
      <c r="A56" s="110">
        <v>5</v>
      </c>
      <c r="B56" s="113" t="s">
        <v>60</v>
      </c>
      <c r="C56" s="84" t="s">
        <v>46</v>
      </c>
      <c r="D56" s="44">
        <v>31</v>
      </c>
      <c r="E56" s="53">
        <v>1</v>
      </c>
      <c r="F56" s="44">
        <v>71656.225806000002</v>
      </c>
      <c r="G56" s="66">
        <v>9.6773999999999999E-2</v>
      </c>
      <c r="H56" s="43">
        <v>5</v>
      </c>
      <c r="I56" s="44">
        <v>14726.4</v>
      </c>
      <c r="J56" s="74">
        <v>0.2</v>
      </c>
      <c r="K56" s="44">
        <v>26</v>
      </c>
      <c r="L56" s="44">
        <v>82604.269230999998</v>
      </c>
      <c r="M56" s="66">
        <v>7.6923000000000005E-2</v>
      </c>
      <c r="N56" s="43">
        <v>0</v>
      </c>
      <c r="O56" s="44">
        <v>0</v>
      </c>
      <c r="P56" s="74">
        <v>0</v>
      </c>
    </row>
    <row r="57" spans="1:16" ht="15" customHeight="1" x14ac:dyDescent="0.2">
      <c r="A57" s="111"/>
      <c r="B57" s="114"/>
      <c r="C57" s="84" t="s">
        <v>47</v>
      </c>
      <c r="D57" s="44">
        <v>286</v>
      </c>
      <c r="E57" s="53">
        <v>1</v>
      </c>
      <c r="F57" s="44">
        <v>166950.61538500001</v>
      </c>
      <c r="G57" s="66">
        <v>9.7902000000000003E-2</v>
      </c>
      <c r="H57" s="43">
        <v>69</v>
      </c>
      <c r="I57" s="44">
        <v>172126</v>
      </c>
      <c r="J57" s="74">
        <v>0.115942</v>
      </c>
      <c r="K57" s="44">
        <v>217</v>
      </c>
      <c r="L57" s="44">
        <v>165304.986175</v>
      </c>
      <c r="M57" s="66">
        <v>9.2165999999999998E-2</v>
      </c>
      <c r="N57" s="43">
        <v>0</v>
      </c>
      <c r="O57" s="44">
        <v>0</v>
      </c>
      <c r="P57" s="74">
        <v>0</v>
      </c>
    </row>
    <row r="58" spans="1:16" ht="15" customHeight="1" x14ac:dyDescent="0.2">
      <c r="A58" s="111"/>
      <c r="B58" s="114"/>
      <c r="C58" s="84" t="s">
        <v>48</v>
      </c>
      <c r="D58" s="44">
        <v>1006</v>
      </c>
      <c r="E58" s="53">
        <v>1</v>
      </c>
      <c r="F58" s="44">
        <v>187934.180915</v>
      </c>
      <c r="G58" s="66">
        <v>0.23558599999999999</v>
      </c>
      <c r="H58" s="43">
        <v>299</v>
      </c>
      <c r="I58" s="44">
        <v>185186.38127099999</v>
      </c>
      <c r="J58" s="74">
        <v>0.21404699999999999</v>
      </c>
      <c r="K58" s="44">
        <v>707</v>
      </c>
      <c r="L58" s="44">
        <v>189096.263083</v>
      </c>
      <c r="M58" s="66">
        <v>0.244696</v>
      </c>
      <c r="N58" s="43">
        <v>0</v>
      </c>
      <c r="O58" s="44">
        <v>0</v>
      </c>
      <c r="P58" s="74">
        <v>0</v>
      </c>
    </row>
    <row r="59" spans="1:16" ht="15" customHeight="1" x14ac:dyDescent="0.2">
      <c r="A59" s="111"/>
      <c r="B59" s="114"/>
      <c r="C59" s="84" t="s">
        <v>49</v>
      </c>
      <c r="D59" s="44">
        <v>2082</v>
      </c>
      <c r="E59" s="53">
        <v>1</v>
      </c>
      <c r="F59" s="44">
        <v>194789.259846</v>
      </c>
      <c r="G59" s="66">
        <v>0.30019200000000001</v>
      </c>
      <c r="H59" s="43">
        <v>714</v>
      </c>
      <c r="I59" s="44">
        <v>200798.273109</v>
      </c>
      <c r="J59" s="74">
        <v>0.33893600000000002</v>
      </c>
      <c r="K59" s="44">
        <v>1368</v>
      </c>
      <c r="L59" s="44">
        <v>191652.976608</v>
      </c>
      <c r="M59" s="66">
        <v>0.27997100000000003</v>
      </c>
      <c r="N59" s="43">
        <v>0</v>
      </c>
      <c r="O59" s="44">
        <v>0</v>
      </c>
      <c r="P59" s="74">
        <v>0</v>
      </c>
    </row>
    <row r="60" spans="1:16" ht="15" customHeight="1" x14ac:dyDescent="0.2">
      <c r="A60" s="111"/>
      <c r="B60" s="114"/>
      <c r="C60" s="84" t="s">
        <v>50</v>
      </c>
      <c r="D60" s="44">
        <v>3009</v>
      </c>
      <c r="E60" s="53">
        <v>1</v>
      </c>
      <c r="F60" s="44">
        <v>220625.789299</v>
      </c>
      <c r="G60" s="66">
        <v>0.49484899999999998</v>
      </c>
      <c r="H60" s="43">
        <v>955</v>
      </c>
      <c r="I60" s="44">
        <v>225234.103665</v>
      </c>
      <c r="J60" s="74">
        <v>0.49109900000000001</v>
      </c>
      <c r="K60" s="44">
        <v>2054</v>
      </c>
      <c r="L60" s="44">
        <v>218483.16991200001</v>
      </c>
      <c r="M60" s="66">
        <v>0.49659199999999998</v>
      </c>
      <c r="N60" s="43">
        <v>0</v>
      </c>
      <c r="O60" s="44">
        <v>0</v>
      </c>
      <c r="P60" s="74">
        <v>0</v>
      </c>
    </row>
    <row r="61" spans="1:16" ht="15" customHeight="1" x14ac:dyDescent="0.2">
      <c r="A61" s="111"/>
      <c r="B61" s="114"/>
      <c r="C61" s="84" t="s">
        <v>51</v>
      </c>
      <c r="D61" s="44">
        <v>3050</v>
      </c>
      <c r="E61" s="53">
        <v>1</v>
      </c>
      <c r="F61" s="44">
        <v>243855.020984</v>
      </c>
      <c r="G61" s="66">
        <v>0.68</v>
      </c>
      <c r="H61" s="43">
        <v>1018</v>
      </c>
      <c r="I61" s="44">
        <v>243406.821218</v>
      </c>
      <c r="J61" s="74">
        <v>0.60805500000000001</v>
      </c>
      <c r="K61" s="44">
        <v>2032</v>
      </c>
      <c r="L61" s="44">
        <v>244079.56200800001</v>
      </c>
      <c r="M61" s="66">
        <v>0.71604299999999999</v>
      </c>
      <c r="N61" s="43">
        <v>0</v>
      </c>
      <c r="O61" s="44">
        <v>0</v>
      </c>
      <c r="P61" s="74">
        <v>0</v>
      </c>
    </row>
    <row r="62" spans="1:16" s="3" customFormat="1" ht="15" customHeight="1" x14ac:dyDescent="0.2">
      <c r="A62" s="111"/>
      <c r="B62" s="114"/>
      <c r="C62" s="84" t="s">
        <v>52</v>
      </c>
      <c r="D62" s="35">
        <v>2688</v>
      </c>
      <c r="E62" s="55">
        <v>1</v>
      </c>
      <c r="F62" s="35">
        <v>261988.685268</v>
      </c>
      <c r="G62" s="68">
        <v>0.85825899999999999</v>
      </c>
      <c r="H62" s="43">
        <v>910</v>
      </c>
      <c r="I62" s="44">
        <v>241286.82527500001</v>
      </c>
      <c r="J62" s="74">
        <v>0.55824200000000002</v>
      </c>
      <c r="K62" s="35">
        <v>1778</v>
      </c>
      <c r="L62" s="35">
        <v>272584.12542200001</v>
      </c>
      <c r="M62" s="68">
        <v>1.011811</v>
      </c>
      <c r="N62" s="43">
        <v>0</v>
      </c>
      <c r="O62" s="44">
        <v>0</v>
      </c>
      <c r="P62" s="74">
        <v>0</v>
      </c>
    </row>
    <row r="63" spans="1:16" ht="15" customHeight="1" x14ac:dyDescent="0.2">
      <c r="A63" s="111"/>
      <c r="B63" s="114"/>
      <c r="C63" s="84" t="s">
        <v>53</v>
      </c>
      <c r="D63" s="44">
        <v>2288</v>
      </c>
      <c r="E63" s="53">
        <v>1</v>
      </c>
      <c r="F63" s="44">
        <v>268659.70978999999</v>
      </c>
      <c r="G63" s="66">
        <v>0.89073400000000003</v>
      </c>
      <c r="H63" s="43">
        <v>701</v>
      </c>
      <c r="I63" s="44">
        <v>243462.52353800001</v>
      </c>
      <c r="J63" s="74">
        <v>0.54921500000000001</v>
      </c>
      <c r="K63" s="44">
        <v>1587</v>
      </c>
      <c r="L63" s="44">
        <v>279789.65784499998</v>
      </c>
      <c r="M63" s="66">
        <v>1.041588</v>
      </c>
      <c r="N63" s="43">
        <v>0</v>
      </c>
      <c r="O63" s="44">
        <v>0</v>
      </c>
      <c r="P63" s="74">
        <v>0</v>
      </c>
    </row>
    <row r="64" spans="1:16" ht="15" customHeight="1" x14ac:dyDescent="0.2">
      <c r="A64" s="111"/>
      <c r="B64" s="114"/>
      <c r="C64" s="84" t="s">
        <v>54</v>
      </c>
      <c r="D64" s="44">
        <v>1798</v>
      </c>
      <c r="E64" s="53">
        <v>1</v>
      </c>
      <c r="F64" s="44">
        <v>263405.61234699999</v>
      </c>
      <c r="G64" s="66">
        <v>0.76251400000000003</v>
      </c>
      <c r="H64" s="43">
        <v>560</v>
      </c>
      <c r="I64" s="44">
        <v>225930.22678600001</v>
      </c>
      <c r="J64" s="74">
        <v>0.32500000000000001</v>
      </c>
      <c r="K64" s="44">
        <v>1238</v>
      </c>
      <c r="L64" s="44">
        <v>280357.32148599997</v>
      </c>
      <c r="M64" s="66">
        <v>0.96042000000000005</v>
      </c>
      <c r="N64" s="43">
        <v>0</v>
      </c>
      <c r="O64" s="44">
        <v>0</v>
      </c>
      <c r="P64" s="74">
        <v>0</v>
      </c>
    </row>
    <row r="65" spans="1:16" ht="15" customHeight="1" x14ac:dyDescent="0.2">
      <c r="A65" s="111"/>
      <c r="B65" s="114"/>
      <c r="C65" s="84" t="s">
        <v>55</v>
      </c>
      <c r="D65" s="44">
        <v>1316</v>
      </c>
      <c r="E65" s="53">
        <v>1</v>
      </c>
      <c r="F65" s="44">
        <v>277292.98328300001</v>
      </c>
      <c r="G65" s="66">
        <v>0.64969600000000005</v>
      </c>
      <c r="H65" s="43">
        <v>432</v>
      </c>
      <c r="I65" s="44">
        <v>240476.386574</v>
      </c>
      <c r="J65" s="74">
        <v>0.25231500000000001</v>
      </c>
      <c r="K65" s="44">
        <v>884</v>
      </c>
      <c r="L65" s="44">
        <v>295284.80429900001</v>
      </c>
      <c r="M65" s="66">
        <v>0.84389099999999995</v>
      </c>
      <c r="N65" s="43">
        <v>0</v>
      </c>
      <c r="O65" s="44">
        <v>0</v>
      </c>
      <c r="P65" s="74">
        <v>0</v>
      </c>
    </row>
    <row r="66" spans="1:16" s="3" customFormat="1" ht="15" customHeight="1" x14ac:dyDescent="0.2">
      <c r="A66" s="111"/>
      <c r="B66" s="114"/>
      <c r="C66" s="84" t="s">
        <v>56</v>
      </c>
      <c r="D66" s="35">
        <v>1965</v>
      </c>
      <c r="E66" s="55">
        <v>1</v>
      </c>
      <c r="F66" s="35">
        <v>282512.04580199998</v>
      </c>
      <c r="G66" s="68">
        <v>0.41577599999999998</v>
      </c>
      <c r="H66" s="43">
        <v>756</v>
      </c>
      <c r="I66" s="44">
        <v>234739.55952400001</v>
      </c>
      <c r="J66" s="74">
        <v>9.9206000000000003E-2</v>
      </c>
      <c r="K66" s="35">
        <v>1209</v>
      </c>
      <c r="L66" s="35">
        <v>312384.66749399999</v>
      </c>
      <c r="M66" s="68">
        <v>0.61373</v>
      </c>
      <c r="N66" s="43">
        <v>0</v>
      </c>
      <c r="O66" s="44">
        <v>0</v>
      </c>
      <c r="P66" s="74">
        <v>0</v>
      </c>
    </row>
    <row r="67" spans="1:16" s="3" customFormat="1" ht="15" customHeight="1" x14ac:dyDescent="0.2">
      <c r="A67" s="112"/>
      <c r="B67" s="115"/>
      <c r="C67" s="85" t="s">
        <v>9</v>
      </c>
      <c r="D67" s="46">
        <v>19519</v>
      </c>
      <c r="E67" s="54">
        <v>1</v>
      </c>
      <c r="F67" s="46">
        <v>244109.794918</v>
      </c>
      <c r="G67" s="67">
        <v>0.60679300000000003</v>
      </c>
      <c r="H67" s="87">
        <v>6419</v>
      </c>
      <c r="I67" s="46">
        <v>229270.261256</v>
      </c>
      <c r="J67" s="75">
        <v>0.41470600000000002</v>
      </c>
      <c r="K67" s="46">
        <v>13100</v>
      </c>
      <c r="L67" s="46">
        <v>251381.16641199999</v>
      </c>
      <c r="M67" s="67">
        <v>0.70091599999999998</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520" priority="30" operator="notEqual">
      <formula>H8+K8+N8</formula>
    </cfRule>
  </conditionalFormatting>
  <conditionalFormatting sqref="D20:D30">
    <cfRule type="cellIs" dxfId="519" priority="29" operator="notEqual">
      <formula>H20+K20+N20</formula>
    </cfRule>
  </conditionalFormatting>
  <conditionalFormatting sqref="D32:D42">
    <cfRule type="cellIs" dxfId="518" priority="28" operator="notEqual">
      <formula>H32+K32+N32</formula>
    </cfRule>
  </conditionalFormatting>
  <conditionalFormatting sqref="D44:D54">
    <cfRule type="cellIs" dxfId="517" priority="27" operator="notEqual">
      <formula>H44+K44+N44</formula>
    </cfRule>
  </conditionalFormatting>
  <conditionalFormatting sqref="D56:D66">
    <cfRule type="cellIs" dxfId="516" priority="26" operator="notEqual">
      <formula>H56+K56+N56</formula>
    </cfRule>
  </conditionalFormatting>
  <conditionalFormatting sqref="D19">
    <cfRule type="cellIs" dxfId="515" priority="25" operator="notEqual">
      <formula>SUM(D8:D18)</formula>
    </cfRule>
  </conditionalFormatting>
  <conditionalFormatting sqref="D31">
    <cfRule type="cellIs" dxfId="514" priority="24" operator="notEqual">
      <formula>H31+K31+N31</formula>
    </cfRule>
  </conditionalFormatting>
  <conditionalFormatting sqref="D31">
    <cfRule type="cellIs" dxfId="513" priority="23" operator="notEqual">
      <formula>SUM(D20:D30)</formula>
    </cfRule>
  </conditionalFormatting>
  <conditionalFormatting sqref="D43">
    <cfRule type="cellIs" dxfId="512" priority="22" operator="notEqual">
      <formula>H43+K43+N43</formula>
    </cfRule>
  </conditionalFormatting>
  <conditionalFormatting sqref="D43">
    <cfRule type="cellIs" dxfId="511" priority="21" operator="notEqual">
      <formula>SUM(D32:D42)</formula>
    </cfRule>
  </conditionalFormatting>
  <conditionalFormatting sqref="D55">
    <cfRule type="cellIs" dxfId="510" priority="20" operator="notEqual">
      <formula>H55+K55+N55</formula>
    </cfRule>
  </conditionalFormatting>
  <conditionalFormatting sqref="D55">
    <cfRule type="cellIs" dxfId="509" priority="19" operator="notEqual">
      <formula>SUM(D44:D54)</formula>
    </cfRule>
  </conditionalFormatting>
  <conditionalFormatting sqref="D67">
    <cfRule type="cellIs" dxfId="508" priority="18" operator="notEqual">
      <formula>H67+K67+N67</formula>
    </cfRule>
  </conditionalFormatting>
  <conditionalFormatting sqref="D67">
    <cfRule type="cellIs" dxfId="507" priority="17" operator="notEqual">
      <formula>SUM(D56:D66)</formula>
    </cfRule>
  </conditionalFormatting>
  <conditionalFormatting sqref="H19">
    <cfRule type="cellIs" dxfId="506" priority="16" operator="notEqual">
      <formula>SUM(H8:H18)</formula>
    </cfRule>
  </conditionalFormatting>
  <conditionalFormatting sqref="K19">
    <cfRule type="cellIs" dxfId="505" priority="15" operator="notEqual">
      <formula>SUM(K8:K18)</formula>
    </cfRule>
  </conditionalFormatting>
  <conditionalFormatting sqref="N19">
    <cfRule type="cellIs" dxfId="504" priority="14" operator="notEqual">
      <formula>SUM(N8:N18)</formula>
    </cfRule>
  </conditionalFormatting>
  <conditionalFormatting sqref="H31">
    <cfRule type="cellIs" dxfId="503" priority="13" operator="notEqual">
      <formula>SUM(H20:H30)</formula>
    </cfRule>
  </conditionalFormatting>
  <conditionalFormatting sqref="K31">
    <cfRule type="cellIs" dxfId="502" priority="12" operator="notEqual">
      <formula>SUM(K20:K30)</formula>
    </cfRule>
  </conditionalFormatting>
  <conditionalFormatting sqref="N31">
    <cfRule type="cellIs" dxfId="501" priority="11" operator="notEqual">
      <formula>SUM(N20:N30)</formula>
    </cfRule>
  </conditionalFormatting>
  <conditionalFormatting sqref="H43">
    <cfRule type="cellIs" dxfId="500" priority="10" operator="notEqual">
      <formula>SUM(H32:H42)</formula>
    </cfRule>
  </conditionalFormatting>
  <conditionalFormatting sqref="K43">
    <cfRule type="cellIs" dxfId="499" priority="9" operator="notEqual">
      <formula>SUM(K32:K42)</formula>
    </cfRule>
  </conditionalFormatting>
  <conditionalFormatting sqref="N43">
    <cfRule type="cellIs" dxfId="498" priority="8" operator="notEqual">
      <formula>SUM(N32:N42)</formula>
    </cfRule>
  </conditionalFormatting>
  <conditionalFormatting sqref="H55">
    <cfRule type="cellIs" dxfId="497" priority="7" operator="notEqual">
      <formula>SUM(H44:H54)</formula>
    </cfRule>
  </conditionalFormatting>
  <conditionalFormatting sqref="K55">
    <cfRule type="cellIs" dxfId="496" priority="6" operator="notEqual">
      <formula>SUM(K44:K54)</formula>
    </cfRule>
  </conditionalFormatting>
  <conditionalFormatting sqref="N55">
    <cfRule type="cellIs" dxfId="495" priority="5" operator="notEqual">
      <formula>SUM(N44:N54)</formula>
    </cfRule>
  </conditionalFormatting>
  <conditionalFormatting sqref="H67">
    <cfRule type="cellIs" dxfId="494" priority="4" operator="notEqual">
      <formula>SUM(H56:H66)</formula>
    </cfRule>
  </conditionalFormatting>
  <conditionalFormatting sqref="K67">
    <cfRule type="cellIs" dxfId="493" priority="3" operator="notEqual">
      <formula>SUM(K56:K66)</formula>
    </cfRule>
  </conditionalFormatting>
  <conditionalFormatting sqref="N67">
    <cfRule type="cellIs" dxfId="492" priority="2" operator="notEqual">
      <formula>SUM(N56:N66)</formula>
    </cfRule>
  </conditionalFormatting>
  <conditionalFormatting sqref="D32:D43">
    <cfRule type="cellIs" dxfId="49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63</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19</v>
      </c>
      <c r="E8" s="53">
        <v>0.26760600000000001</v>
      </c>
      <c r="F8" s="44">
        <v>70818.083257999999</v>
      </c>
      <c r="G8" s="66">
        <v>0.15789500000000001</v>
      </c>
      <c r="H8" s="43">
        <v>8</v>
      </c>
      <c r="I8" s="44">
        <v>66736.113891000001</v>
      </c>
      <c r="J8" s="74">
        <v>0.25</v>
      </c>
      <c r="K8" s="44">
        <v>11</v>
      </c>
      <c r="L8" s="44">
        <v>73786.788253000006</v>
      </c>
      <c r="M8" s="66">
        <v>9.0909000000000004E-2</v>
      </c>
      <c r="N8" s="43">
        <v>0</v>
      </c>
      <c r="O8" s="44">
        <v>0</v>
      </c>
      <c r="P8" s="74">
        <v>0</v>
      </c>
    </row>
    <row r="9" spans="1:16" ht="15" customHeight="1" x14ac:dyDescent="0.2">
      <c r="A9" s="111"/>
      <c r="B9" s="114"/>
      <c r="C9" s="84" t="s">
        <v>47</v>
      </c>
      <c r="D9" s="44">
        <v>106</v>
      </c>
      <c r="E9" s="53">
        <v>0.17263800000000001</v>
      </c>
      <c r="F9" s="44">
        <v>124502.357798</v>
      </c>
      <c r="G9" s="66">
        <v>9.4339999999999993E-2</v>
      </c>
      <c r="H9" s="43">
        <v>31</v>
      </c>
      <c r="I9" s="44">
        <v>124246.899984</v>
      </c>
      <c r="J9" s="74">
        <v>3.2258000000000002E-2</v>
      </c>
      <c r="K9" s="44">
        <v>75</v>
      </c>
      <c r="L9" s="44">
        <v>124607.947028</v>
      </c>
      <c r="M9" s="66">
        <v>0.12</v>
      </c>
      <c r="N9" s="43">
        <v>0</v>
      </c>
      <c r="O9" s="44">
        <v>0</v>
      </c>
      <c r="P9" s="74">
        <v>0</v>
      </c>
    </row>
    <row r="10" spans="1:16" ht="15" customHeight="1" x14ac:dyDescent="0.2">
      <c r="A10" s="111"/>
      <c r="B10" s="114"/>
      <c r="C10" s="84" t="s">
        <v>48</v>
      </c>
      <c r="D10" s="44">
        <v>497</v>
      </c>
      <c r="E10" s="53">
        <v>0.13538500000000001</v>
      </c>
      <c r="F10" s="44">
        <v>156536.928831</v>
      </c>
      <c r="G10" s="66">
        <v>0.201207</v>
      </c>
      <c r="H10" s="43">
        <v>181</v>
      </c>
      <c r="I10" s="44">
        <v>162640.397474</v>
      </c>
      <c r="J10" s="74">
        <v>0.25966899999999998</v>
      </c>
      <c r="K10" s="44">
        <v>316</v>
      </c>
      <c r="L10" s="44">
        <v>153040.954703</v>
      </c>
      <c r="M10" s="66">
        <v>0.16772200000000001</v>
      </c>
      <c r="N10" s="43">
        <v>0</v>
      </c>
      <c r="O10" s="44">
        <v>0</v>
      </c>
      <c r="P10" s="74">
        <v>0</v>
      </c>
    </row>
    <row r="11" spans="1:16" ht="15" customHeight="1" x14ac:dyDescent="0.2">
      <c r="A11" s="111"/>
      <c r="B11" s="114"/>
      <c r="C11" s="84" t="s">
        <v>49</v>
      </c>
      <c r="D11" s="44">
        <v>919</v>
      </c>
      <c r="E11" s="53">
        <v>0.110404</v>
      </c>
      <c r="F11" s="44">
        <v>181114.919979</v>
      </c>
      <c r="G11" s="66">
        <v>0.36235000000000001</v>
      </c>
      <c r="H11" s="43">
        <v>306</v>
      </c>
      <c r="I11" s="44">
        <v>182102.99133399999</v>
      </c>
      <c r="J11" s="74">
        <v>0.39542500000000003</v>
      </c>
      <c r="K11" s="44">
        <v>613</v>
      </c>
      <c r="L11" s="44">
        <v>180621.690233</v>
      </c>
      <c r="M11" s="66">
        <v>0.34583999999999998</v>
      </c>
      <c r="N11" s="43">
        <v>0</v>
      </c>
      <c r="O11" s="44">
        <v>0</v>
      </c>
      <c r="P11" s="74">
        <v>0</v>
      </c>
    </row>
    <row r="12" spans="1:16" ht="15" customHeight="1" x14ac:dyDescent="0.2">
      <c r="A12" s="111"/>
      <c r="B12" s="114"/>
      <c r="C12" s="84" t="s">
        <v>50</v>
      </c>
      <c r="D12" s="44">
        <v>1024</v>
      </c>
      <c r="E12" s="53">
        <v>9.5265000000000002E-2</v>
      </c>
      <c r="F12" s="44">
        <v>207028.86067299999</v>
      </c>
      <c r="G12" s="66">
        <v>0.60058599999999995</v>
      </c>
      <c r="H12" s="43">
        <v>350</v>
      </c>
      <c r="I12" s="44">
        <v>200993.61639099999</v>
      </c>
      <c r="J12" s="74">
        <v>0.53714300000000004</v>
      </c>
      <c r="K12" s="44">
        <v>674</v>
      </c>
      <c r="L12" s="44">
        <v>210162.88960299999</v>
      </c>
      <c r="M12" s="66">
        <v>0.63353099999999996</v>
      </c>
      <c r="N12" s="43">
        <v>0</v>
      </c>
      <c r="O12" s="44">
        <v>0</v>
      </c>
      <c r="P12" s="74">
        <v>0</v>
      </c>
    </row>
    <row r="13" spans="1:16" ht="15" customHeight="1" x14ac:dyDescent="0.2">
      <c r="A13" s="111"/>
      <c r="B13" s="114"/>
      <c r="C13" s="84" t="s">
        <v>51</v>
      </c>
      <c r="D13" s="44">
        <v>793</v>
      </c>
      <c r="E13" s="53">
        <v>8.4460999999999994E-2</v>
      </c>
      <c r="F13" s="44">
        <v>226568.85325099999</v>
      </c>
      <c r="G13" s="66">
        <v>0.755359</v>
      </c>
      <c r="H13" s="43">
        <v>244</v>
      </c>
      <c r="I13" s="44">
        <v>216910.44042299999</v>
      </c>
      <c r="J13" s="74">
        <v>0.56147499999999995</v>
      </c>
      <c r="K13" s="44">
        <v>549</v>
      </c>
      <c r="L13" s="44">
        <v>230861.48117499999</v>
      </c>
      <c r="M13" s="66">
        <v>0.84153</v>
      </c>
      <c r="N13" s="43">
        <v>0</v>
      </c>
      <c r="O13" s="44">
        <v>0</v>
      </c>
      <c r="P13" s="74">
        <v>0</v>
      </c>
    </row>
    <row r="14" spans="1:16" s="3" customFormat="1" ht="15" customHeight="1" x14ac:dyDescent="0.2">
      <c r="A14" s="111"/>
      <c r="B14" s="114"/>
      <c r="C14" s="84" t="s">
        <v>52</v>
      </c>
      <c r="D14" s="35">
        <v>627</v>
      </c>
      <c r="E14" s="55">
        <v>7.5036000000000005E-2</v>
      </c>
      <c r="F14" s="35">
        <v>241490.754839</v>
      </c>
      <c r="G14" s="68">
        <v>0.89792700000000003</v>
      </c>
      <c r="H14" s="43">
        <v>169</v>
      </c>
      <c r="I14" s="44">
        <v>213890.361267</v>
      </c>
      <c r="J14" s="74">
        <v>0.52071000000000001</v>
      </c>
      <c r="K14" s="35">
        <v>458</v>
      </c>
      <c r="L14" s="35">
        <v>251675.179542</v>
      </c>
      <c r="M14" s="68">
        <v>1.037118</v>
      </c>
      <c r="N14" s="43">
        <v>0</v>
      </c>
      <c r="O14" s="44">
        <v>0</v>
      </c>
      <c r="P14" s="74">
        <v>0</v>
      </c>
    </row>
    <row r="15" spans="1:16" ht="15" customHeight="1" x14ac:dyDescent="0.2">
      <c r="A15" s="111"/>
      <c r="B15" s="114"/>
      <c r="C15" s="84" t="s">
        <v>53</v>
      </c>
      <c r="D15" s="44">
        <v>535</v>
      </c>
      <c r="E15" s="53">
        <v>6.9707000000000005E-2</v>
      </c>
      <c r="F15" s="44">
        <v>235921.947158</v>
      </c>
      <c r="G15" s="66">
        <v>0.79813100000000003</v>
      </c>
      <c r="H15" s="43">
        <v>164</v>
      </c>
      <c r="I15" s="44">
        <v>205156.090868</v>
      </c>
      <c r="J15" s="74">
        <v>0.45122000000000001</v>
      </c>
      <c r="K15" s="44">
        <v>371</v>
      </c>
      <c r="L15" s="44">
        <v>249521.94832200001</v>
      </c>
      <c r="M15" s="66">
        <v>0.95148200000000005</v>
      </c>
      <c r="N15" s="43">
        <v>0</v>
      </c>
      <c r="O15" s="44">
        <v>0</v>
      </c>
      <c r="P15" s="74">
        <v>0</v>
      </c>
    </row>
    <row r="16" spans="1:16" ht="15" customHeight="1" x14ac:dyDescent="0.2">
      <c r="A16" s="111"/>
      <c r="B16" s="114"/>
      <c r="C16" s="84" t="s">
        <v>54</v>
      </c>
      <c r="D16" s="44">
        <v>405</v>
      </c>
      <c r="E16" s="53">
        <v>7.1986999999999995E-2</v>
      </c>
      <c r="F16" s="44">
        <v>241390.41194399999</v>
      </c>
      <c r="G16" s="66">
        <v>0.765432</v>
      </c>
      <c r="H16" s="43">
        <v>108</v>
      </c>
      <c r="I16" s="44">
        <v>206135.35039499999</v>
      </c>
      <c r="J16" s="74">
        <v>0.30555599999999999</v>
      </c>
      <c r="K16" s="44">
        <v>297</v>
      </c>
      <c r="L16" s="44">
        <v>254210.43432599999</v>
      </c>
      <c r="M16" s="66">
        <v>0.93266000000000004</v>
      </c>
      <c r="N16" s="43">
        <v>0</v>
      </c>
      <c r="O16" s="44">
        <v>0</v>
      </c>
      <c r="P16" s="74">
        <v>0</v>
      </c>
    </row>
    <row r="17" spans="1:16" ht="15" customHeight="1" x14ac:dyDescent="0.2">
      <c r="A17" s="111"/>
      <c r="B17" s="114"/>
      <c r="C17" s="84" t="s">
        <v>55</v>
      </c>
      <c r="D17" s="44">
        <v>398</v>
      </c>
      <c r="E17" s="53">
        <v>9.0702000000000005E-2</v>
      </c>
      <c r="F17" s="44">
        <v>239654.22598300001</v>
      </c>
      <c r="G17" s="66">
        <v>0.67085399999999995</v>
      </c>
      <c r="H17" s="43">
        <v>113</v>
      </c>
      <c r="I17" s="44">
        <v>212211.40570599999</v>
      </c>
      <c r="J17" s="74">
        <v>0.17699100000000001</v>
      </c>
      <c r="K17" s="44">
        <v>285</v>
      </c>
      <c r="L17" s="44">
        <v>250535.063497</v>
      </c>
      <c r="M17" s="66">
        <v>0.86666699999999997</v>
      </c>
      <c r="N17" s="43">
        <v>0</v>
      </c>
      <c r="O17" s="44">
        <v>0</v>
      </c>
      <c r="P17" s="74">
        <v>0</v>
      </c>
    </row>
    <row r="18" spans="1:16" s="3" customFormat="1" ht="15" customHeight="1" x14ac:dyDescent="0.2">
      <c r="A18" s="111"/>
      <c r="B18" s="114"/>
      <c r="C18" s="84" t="s">
        <v>56</v>
      </c>
      <c r="D18" s="35">
        <v>484</v>
      </c>
      <c r="E18" s="55">
        <v>6.8995000000000001E-2</v>
      </c>
      <c r="F18" s="35">
        <v>262082.81837399999</v>
      </c>
      <c r="G18" s="68">
        <v>0.54958700000000005</v>
      </c>
      <c r="H18" s="43">
        <v>139</v>
      </c>
      <c r="I18" s="44">
        <v>218855.991293</v>
      </c>
      <c r="J18" s="74">
        <v>0.107914</v>
      </c>
      <c r="K18" s="35">
        <v>345</v>
      </c>
      <c r="L18" s="35">
        <v>279498.84435799997</v>
      </c>
      <c r="M18" s="68">
        <v>0.72753599999999996</v>
      </c>
      <c r="N18" s="43">
        <v>0</v>
      </c>
      <c r="O18" s="44">
        <v>0</v>
      </c>
      <c r="P18" s="74">
        <v>0</v>
      </c>
    </row>
    <row r="19" spans="1:16" s="3" customFormat="1" ht="15" customHeight="1" x14ac:dyDescent="0.2">
      <c r="A19" s="112"/>
      <c r="B19" s="115"/>
      <c r="C19" s="85" t="s">
        <v>9</v>
      </c>
      <c r="D19" s="46">
        <v>5807</v>
      </c>
      <c r="E19" s="54">
        <v>8.8148000000000004E-2</v>
      </c>
      <c r="F19" s="46">
        <v>214926.71610799999</v>
      </c>
      <c r="G19" s="67">
        <v>0.60151500000000002</v>
      </c>
      <c r="H19" s="87">
        <v>1813</v>
      </c>
      <c r="I19" s="46">
        <v>198167.37051000001</v>
      </c>
      <c r="J19" s="75">
        <v>0.40044099999999999</v>
      </c>
      <c r="K19" s="46">
        <v>3994</v>
      </c>
      <c r="L19" s="46">
        <v>222534.30087800001</v>
      </c>
      <c r="M19" s="67">
        <v>0.69278899999999999</v>
      </c>
      <c r="N19" s="87">
        <v>0</v>
      </c>
      <c r="O19" s="46">
        <v>0</v>
      </c>
      <c r="P19" s="75">
        <v>0</v>
      </c>
    </row>
    <row r="20" spans="1:16" ht="15" customHeight="1" x14ac:dyDescent="0.2">
      <c r="A20" s="110">
        <v>2</v>
      </c>
      <c r="B20" s="113" t="s">
        <v>57</v>
      </c>
      <c r="C20" s="84" t="s">
        <v>46</v>
      </c>
      <c r="D20" s="44">
        <v>27</v>
      </c>
      <c r="E20" s="53">
        <v>0.38028200000000001</v>
      </c>
      <c r="F20" s="44">
        <v>86681.074074000004</v>
      </c>
      <c r="G20" s="66">
        <v>0</v>
      </c>
      <c r="H20" s="43">
        <v>13</v>
      </c>
      <c r="I20" s="44">
        <v>80525.384615000003</v>
      </c>
      <c r="J20" s="74">
        <v>0</v>
      </c>
      <c r="K20" s="44">
        <v>14</v>
      </c>
      <c r="L20" s="44">
        <v>92397.071429000003</v>
      </c>
      <c r="M20" s="66">
        <v>0</v>
      </c>
      <c r="N20" s="43">
        <v>0</v>
      </c>
      <c r="O20" s="44">
        <v>0</v>
      </c>
      <c r="P20" s="74">
        <v>0</v>
      </c>
    </row>
    <row r="21" spans="1:16" ht="15" customHeight="1" x14ac:dyDescent="0.2">
      <c r="A21" s="111"/>
      <c r="B21" s="114"/>
      <c r="C21" s="84" t="s">
        <v>47</v>
      </c>
      <c r="D21" s="44">
        <v>299</v>
      </c>
      <c r="E21" s="53">
        <v>0.48697099999999999</v>
      </c>
      <c r="F21" s="44">
        <v>133570.12040099999</v>
      </c>
      <c r="G21" s="66">
        <v>7.6923000000000005E-2</v>
      </c>
      <c r="H21" s="43">
        <v>97</v>
      </c>
      <c r="I21" s="44">
        <v>149689.80412399999</v>
      </c>
      <c r="J21" s="74">
        <v>8.2474000000000006E-2</v>
      </c>
      <c r="K21" s="44">
        <v>202</v>
      </c>
      <c r="L21" s="44">
        <v>125829.480198</v>
      </c>
      <c r="M21" s="66">
        <v>7.4257000000000004E-2</v>
      </c>
      <c r="N21" s="43">
        <v>0</v>
      </c>
      <c r="O21" s="44">
        <v>0</v>
      </c>
      <c r="P21" s="74">
        <v>0</v>
      </c>
    </row>
    <row r="22" spans="1:16" ht="15" customHeight="1" x14ac:dyDescent="0.2">
      <c r="A22" s="111"/>
      <c r="B22" s="114"/>
      <c r="C22" s="84" t="s">
        <v>48</v>
      </c>
      <c r="D22" s="44">
        <v>894</v>
      </c>
      <c r="E22" s="53">
        <v>0.24353</v>
      </c>
      <c r="F22" s="44">
        <v>152914.73154400001</v>
      </c>
      <c r="G22" s="66">
        <v>0.10962</v>
      </c>
      <c r="H22" s="43">
        <v>330</v>
      </c>
      <c r="I22" s="44">
        <v>164579.10303</v>
      </c>
      <c r="J22" s="74">
        <v>9.6970000000000001E-2</v>
      </c>
      <c r="K22" s="44">
        <v>564</v>
      </c>
      <c r="L22" s="44">
        <v>146089.83333299999</v>
      </c>
      <c r="M22" s="66">
        <v>0.117021</v>
      </c>
      <c r="N22" s="43">
        <v>0</v>
      </c>
      <c r="O22" s="44">
        <v>0</v>
      </c>
      <c r="P22" s="74">
        <v>0</v>
      </c>
    </row>
    <row r="23" spans="1:16" ht="15" customHeight="1" x14ac:dyDescent="0.2">
      <c r="A23" s="111"/>
      <c r="B23" s="114"/>
      <c r="C23" s="84" t="s">
        <v>49</v>
      </c>
      <c r="D23" s="44">
        <v>789</v>
      </c>
      <c r="E23" s="53">
        <v>9.4785999999999995E-2</v>
      </c>
      <c r="F23" s="44">
        <v>167945.22433500001</v>
      </c>
      <c r="G23" s="66">
        <v>0.240811</v>
      </c>
      <c r="H23" s="43">
        <v>284</v>
      </c>
      <c r="I23" s="44">
        <v>174679.09507000001</v>
      </c>
      <c r="J23" s="74">
        <v>0.253521</v>
      </c>
      <c r="K23" s="44">
        <v>505</v>
      </c>
      <c r="L23" s="44">
        <v>164158.255446</v>
      </c>
      <c r="M23" s="66">
        <v>0.23366300000000001</v>
      </c>
      <c r="N23" s="43">
        <v>0</v>
      </c>
      <c r="O23" s="44">
        <v>0</v>
      </c>
      <c r="P23" s="74">
        <v>0</v>
      </c>
    </row>
    <row r="24" spans="1:16" ht="15" customHeight="1" x14ac:dyDescent="0.2">
      <c r="A24" s="111"/>
      <c r="B24" s="114"/>
      <c r="C24" s="84" t="s">
        <v>50</v>
      </c>
      <c r="D24" s="44">
        <v>618</v>
      </c>
      <c r="E24" s="53">
        <v>5.7494000000000003E-2</v>
      </c>
      <c r="F24" s="44">
        <v>185724.537217</v>
      </c>
      <c r="G24" s="66">
        <v>0.36731399999999997</v>
      </c>
      <c r="H24" s="43">
        <v>207</v>
      </c>
      <c r="I24" s="44">
        <v>190338.309179</v>
      </c>
      <c r="J24" s="74">
        <v>0.38647300000000001</v>
      </c>
      <c r="K24" s="44">
        <v>411</v>
      </c>
      <c r="L24" s="44">
        <v>183400.81265199999</v>
      </c>
      <c r="M24" s="66">
        <v>0.35766399999999998</v>
      </c>
      <c r="N24" s="43">
        <v>0</v>
      </c>
      <c r="O24" s="44">
        <v>0</v>
      </c>
      <c r="P24" s="74">
        <v>0</v>
      </c>
    </row>
    <row r="25" spans="1:16" ht="15" customHeight="1" x14ac:dyDescent="0.2">
      <c r="A25" s="111"/>
      <c r="B25" s="114"/>
      <c r="C25" s="84" t="s">
        <v>51</v>
      </c>
      <c r="D25" s="44">
        <v>426</v>
      </c>
      <c r="E25" s="53">
        <v>4.5372000000000003E-2</v>
      </c>
      <c r="F25" s="44">
        <v>200022.46244100001</v>
      </c>
      <c r="G25" s="66">
        <v>0.443662</v>
      </c>
      <c r="H25" s="43">
        <v>148</v>
      </c>
      <c r="I25" s="44">
        <v>207190.62162200001</v>
      </c>
      <c r="J25" s="74">
        <v>0.46621600000000002</v>
      </c>
      <c r="K25" s="44">
        <v>278</v>
      </c>
      <c r="L25" s="44">
        <v>196206.320144</v>
      </c>
      <c r="M25" s="66">
        <v>0.43165500000000001</v>
      </c>
      <c r="N25" s="43">
        <v>0</v>
      </c>
      <c r="O25" s="44">
        <v>0</v>
      </c>
      <c r="P25" s="74">
        <v>0</v>
      </c>
    </row>
    <row r="26" spans="1:16" s="3" customFormat="1" ht="15" customHeight="1" x14ac:dyDescent="0.2">
      <c r="A26" s="111"/>
      <c r="B26" s="114"/>
      <c r="C26" s="84" t="s">
        <v>52</v>
      </c>
      <c r="D26" s="35">
        <v>309</v>
      </c>
      <c r="E26" s="55">
        <v>3.6978999999999998E-2</v>
      </c>
      <c r="F26" s="35">
        <v>209929.760518</v>
      </c>
      <c r="G26" s="68">
        <v>0.51132699999999998</v>
      </c>
      <c r="H26" s="43">
        <v>105</v>
      </c>
      <c r="I26" s="44">
        <v>194761.95238100001</v>
      </c>
      <c r="J26" s="74">
        <v>0.33333299999999999</v>
      </c>
      <c r="K26" s="35">
        <v>204</v>
      </c>
      <c r="L26" s="35">
        <v>217736.720588</v>
      </c>
      <c r="M26" s="68">
        <v>0.60294099999999995</v>
      </c>
      <c r="N26" s="43">
        <v>0</v>
      </c>
      <c r="O26" s="44">
        <v>0</v>
      </c>
      <c r="P26" s="74">
        <v>0</v>
      </c>
    </row>
    <row r="27" spans="1:16" ht="15" customHeight="1" x14ac:dyDescent="0.2">
      <c r="A27" s="111"/>
      <c r="B27" s="114"/>
      <c r="C27" s="84" t="s">
        <v>53</v>
      </c>
      <c r="D27" s="44">
        <v>239</v>
      </c>
      <c r="E27" s="53">
        <v>3.1140000000000001E-2</v>
      </c>
      <c r="F27" s="44">
        <v>204313.23849399999</v>
      </c>
      <c r="G27" s="66">
        <v>0.44769900000000001</v>
      </c>
      <c r="H27" s="43">
        <v>62</v>
      </c>
      <c r="I27" s="44">
        <v>190065.370968</v>
      </c>
      <c r="J27" s="74">
        <v>0.290323</v>
      </c>
      <c r="K27" s="44">
        <v>177</v>
      </c>
      <c r="L27" s="44">
        <v>209304.01694900001</v>
      </c>
      <c r="M27" s="66">
        <v>0.50282499999999997</v>
      </c>
      <c r="N27" s="43">
        <v>0</v>
      </c>
      <c r="O27" s="44">
        <v>0</v>
      </c>
      <c r="P27" s="74">
        <v>0</v>
      </c>
    </row>
    <row r="28" spans="1:16" ht="15" customHeight="1" x14ac:dyDescent="0.2">
      <c r="A28" s="111"/>
      <c r="B28" s="114"/>
      <c r="C28" s="84" t="s">
        <v>54</v>
      </c>
      <c r="D28" s="44">
        <v>105</v>
      </c>
      <c r="E28" s="53">
        <v>1.8662999999999999E-2</v>
      </c>
      <c r="F28" s="44">
        <v>208110.038095</v>
      </c>
      <c r="G28" s="66">
        <v>0.37142900000000001</v>
      </c>
      <c r="H28" s="43">
        <v>32</v>
      </c>
      <c r="I28" s="44">
        <v>184876.9375</v>
      </c>
      <c r="J28" s="74">
        <v>0.1875</v>
      </c>
      <c r="K28" s="44">
        <v>73</v>
      </c>
      <c r="L28" s="44">
        <v>218294.410959</v>
      </c>
      <c r="M28" s="66">
        <v>0.45205499999999998</v>
      </c>
      <c r="N28" s="43">
        <v>0</v>
      </c>
      <c r="O28" s="44">
        <v>0</v>
      </c>
      <c r="P28" s="74">
        <v>0</v>
      </c>
    </row>
    <row r="29" spans="1:16" ht="15" customHeight="1" x14ac:dyDescent="0.2">
      <c r="A29" s="111"/>
      <c r="B29" s="114"/>
      <c r="C29" s="84" t="s">
        <v>55</v>
      </c>
      <c r="D29" s="44">
        <v>47</v>
      </c>
      <c r="E29" s="53">
        <v>1.0711E-2</v>
      </c>
      <c r="F29" s="44">
        <v>209915.95744699999</v>
      </c>
      <c r="G29" s="66">
        <v>0.36170200000000002</v>
      </c>
      <c r="H29" s="43">
        <v>17</v>
      </c>
      <c r="I29" s="44">
        <v>153826.588235</v>
      </c>
      <c r="J29" s="74">
        <v>0</v>
      </c>
      <c r="K29" s="44">
        <v>30</v>
      </c>
      <c r="L29" s="44">
        <v>241699.93333299999</v>
      </c>
      <c r="M29" s="66">
        <v>0.56666700000000003</v>
      </c>
      <c r="N29" s="43">
        <v>0</v>
      </c>
      <c r="O29" s="44">
        <v>0</v>
      </c>
      <c r="P29" s="74">
        <v>0</v>
      </c>
    </row>
    <row r="30" spans="1:16" s="3" customFormat="1" ht="15" customHeight="1" x14ac:dyDescent="0.2">
      <c r="A30" s="111"/>
      <c r="B30" s="114"/>
      <c r="C30" s="84" t="s">
        <v>56</v>
      </c>
      <c r="D30" s="35">
        <v>51</v>
      </c>
      <c r="E30" s="55">
        <v>7.2700000000000004E-3</v>
      </c>
      <c r="F30" s="35">
        <v>138858.980392</v>
      </c>
      <c r="G30" s="68">
        <v>1.9608E-2</v>
      </c>
      <c r="H30" s="43">
        <v>46</v>
      </c>
      <c r="I30" s="44">
        <v>127737.26087</v>
      </c>
      <c r="J30" s="74">
        <v>2.1739000000000001E-2</v>
      </c>
      <c r="K30" s="35">
        <v>5</v>
      </c>
      <c r="L30" s="35">
        <v>241178.8</v>
      </c>
      <c r="M30" s="68">
        <v>0</v>
      </c>
      <c r="N30" s="43">
        <v>0</v>
      </c>
      <c r="O30" s="44">
        <v>0</v>
      </c>
      <c r="P30" s="74">
        <v>0</v>
      </c>
    </row>
    <row r="31" spans="1:16" s="3" customFormat="1" ht="15" customHeight="1" x14ac:dyDescent="0.2">
      <c r="A31" s="112"/>
      <c r="B31" s="115"/>
      <c r="C31" s="85" t="s">
        <v>9</v>
      </c>
      <c r="D31" s="46">
        <v>3804</v>
      </c>
      <c r="E31" s="54">
        <v>5.7743000000000003E-2</v>
      </c>
      <c r="F31" s="46">
        <v>174547.400631</v>
      </c>
      <c r="G31" s="67">
        <v>0.27576200000000001</v>
      </c>
      <c r="H31" s="87">
        <v>1341</v>
      </c>
      <c r="I31" s="46">
        <v>176131.27218500001</v>
      </c>
      <c r="J31" s="75">
        <v>0.239374</v>
      </c>
      <c r="K31" s="46">
        <v>2463</v>
      </c>
      <c r="L31" s="46">
        <v>173685.04912700001</v>
      </c>
      <c r="M31" s="67">
        <v>0.29557499999999998</v>
      </c>
      <c r="N31" s="87">
        <v>0</v>
      </c>
      <c r="O31" s="46">
        <v>0</v>
      </c>
      <c r="P31" s="75">
        <v>0</v>
      </c>
    </row>
    <row r="32" spans="1:16" ht="15" customHeight="1" x14ac:dyDescent="0.2">
      <c r="A32" s="110">
        <v>3</v>
      </c>
      <c r="B32" s="113" t="s">
        <v>58</v>
      </c>
      <c r="C32" s="84" t="s">
        <v>46</v>
      </c>
      <c r="D32" s="44">
        <v>8</v>
      </c>
      <c r="E32" s="44">
        <v>0</v>
      </c>
      <c r="F32" s="44">
        <v>15862.990816</v>
      </c>
      <c r="G32" s="66">
        <v>-0.15789500000000001</v>
      </c>
      <c r="H32" s="43">
        <v>5</v>
      </c>
      <c r="I32" s="44">
        <v>13789.270725</v>
      </c>
      <c r="J32" s="74">
        <v>-0.25</v>
      </c>
      <c r="K32" s="44">
        <v>3</v>
      </c>
      <c r="L32" s="44">
        <v>18610.283175</v>
      </c>
      <c r="M32" s="66">
        <v>-9.0909000000000004E-2</v>
      </c>
      <c r="N32" s="43">
        <v>0</v>
      </c>
      <c r="O32" s="44">
        <v>0</v>
      </c>
      <c r="P32" s="74">
        <v>0</v>
      </c>
    </row>
    <row r="33" spans="1:16" ht="15" customHeight="1" x14ac:dyDescent="0.2">
      <c r="A33" s="111"/>
      <c r="B33" s="114"/>
      <c r="C33" s="84" t="s">
        <v>47</v>
      </c>
      <c r="D33" s="44">
        <v>193</v>
      </c>
      <c r="E33" s="44">
        <v>0</v>
      </c>
      <c r="F33" s="44">
        <v>9067.7626029999992</v>
      </c>
      <c r="G33" s="66">
        <v>-1.7416999999999998E-2</v>
      </c>
      <c r="H33" s="43">
        <v>66</v>
      </c>
      <c r="I33" s="44">
        <v>25442.904138999998</v>
      </c>
      <c r="J33" s="74">
        <v>5.0215999999999997E-2</v>
      </c>
      <c r="K33" s="44">
        <v>127</v>
      </c>
      <c r="L33" s="44">
        <v>1221.5331699999999</v>
      </c>
      <c r="M33" s="66">
        <v>-4.5742999999999999E-2</v>
      </c>
      <c r="N33" s="43">
        <v>0</v>
      </c>
      <c r="O33" s="44">
        <v>0</v>
      </c>
      <c r="P33" s="74">
        <v>0</v>
      </c>
    </row>
    <row r="34" spans="1:16" ht="15" customHeight="1" x14ac:dyDescent="0.2">
      <c r="A34" s="111"/>
      <c r="B34" s="114"/>
      <c r="C34" s="84" t="s">
        <v>48</v>
      </c>
      <c r="D34" s="44">
        <v>397</v>
      </c>
      <c r="E34" s="44">
        <v>0</v>
      </c>
      <c r="F34" s="44">
        <v>-3622.197287</v>
      </c>
      <c r="G34" s="66">
        <v>-9.1588000000000003E-2</v>
      </c>
      <c r="H34" s="43">
        <v>149</v>
      </c>
      <c r="I34" s="44">
        <v>1938.7055559999999</v>
      </c>
      <c r="J34" s="74">
        <v>-0.16269900000000001</v>
      </c>
      <c r="K34" s="44">
        <v>248</v>
      </c>
      <c r="L34" s="44">
        <v>-6951.1213690000004</v>
      </c>
      <c r="M34" s="66">
        <v>-5.0700000000000002E-2</v>
      </c>
      <c r="N34" s="43">
        <v>0</v>
      </c>
      <c r="O34" s="44">
        <v>0</v>
      </c>
      <c r="P34" s="74">
        <v>0</v>
      </c>
    </row>
    <row r="35" spans="1:16" ht="15" customHeight="1" x14ac:dyDescent="0.2">
      <c r="A35" s="111"/>
      <c r="B35" s="114"/>
      <c r="C35" s="84" t="s">
        <v>49</v>
      </c>
      <c r="D35" s="44">
        <v>-130</v>
      </c>
      <c r="E35" s="44">
        <v>0</v>
      </c>
      <c r="F35" s="44">
        <v>-13169.695645</v>
      </c>
      <c r="G35" s="66">
        <v>-0.12153899999999999</v>
      </c>
      <c r="H35" s="43">
        <v>-22</v>
      </c>
      <c r="I35" s="44">
        <v>-7423.896264</v>
      </c>
      <c r="J35" s="74">
        <v>-0.141904</v>
      </c>
      <c r="K35" s="44">
        <v>-108</v>
      </c>
      <c r="L35" s="44">
        <v>-16463.434786999998</v>
      </c>
      <c r="M35" s="66">
        <v>-0.112177</v>
      </c>
      <c r="N35" s="43">
        <v>0</v>
      </c>
      <c r="O35" s="44">
        <v>0</v>
      </c>
      <c r="P35" s="74">
        <v>0</v>
      </c>
    </row>
    <row r="36" spans="1:16" ht="15" customHeight="1" x14ac:dyDescent="0.2">
      <c r="A36" s="111"/>
      <c r="B36" s="114"/>
      <c r="C36" s="84" t="s">
        <v>50</v>
      </c>
      <c r="D36" s="44">
        <v>-406</v>
      </c>
      <c r="E36" s="44">
        <v>0</v>
      </c>
      <c r="F36" s="44">
        <v>-21304.323455999998</v>
      </c>
      <c r="G36" s="66">
        <v>-0.23327200000000001</v>
      </c>
      <c r="H36" s="43">
        <v>-143</v>
      </c>
      <c r="I36" s="44">
        <v>-10655.307212</v>
      </c>
      <c r="J36" s="74">
        <v>-0.150669</v>
      </c>
      <c r="K36" s="44">
        <v>-263</v>
      </c>
      <c r="L36" s="44">
        <v>-26762.076950999999</v>
      </c>
      <c r="M36" s="66">
        <v>-0.27586699999999997</v>
      </c>
      <c r="N36" s="43">
        <v>0</v>
      </c>
      <c r="O36" s="44">
        <v>0</v>
      </c>
      <c r="P36" s="74">
        <v>0</v>
      </c>
    </row>
    <row r="37" spans="1:16" ht="15" customHeight="1" x14ac:dyDescent="0.2">
      <c r="A37" s="111"/>
      <c r="B37" s="114"/>
      <c r="C37" s="84" t="s">
        <v>51</v>
      </c>
      <c r="D37" s="44">
        <v>-367</v>
      </c>
      <c r="E37" s="44">
        <v>0</v>
      </c>
      <c r="F37" s="44">
        <v>-26546.390810000001</v>
      </c>
      <c r="G37" s="66">
        <v>-0.311697</v>
      </c>
      <c r="H37" s="43">
        <v>-96</v>
      </c>
      <c r="I37" s="44">
        <v>-9719.8188019999998</v>
      </c>
      <c r="J37" s="74">
        <v>-9.5258999999999996E-2</v>
      </c>
      <c r="K37" s="44">
        <v>-271</v>
      </c>
      <c r="L37" s="44">
        <v>-34655.161031000003</v>
      </c>
      <c r="M37" s="66">
        <v>-0.40987499999999999</v>
      </c>
      <c r="N37" s="43">
        <v>0</v>
      </c>
      <c r="O37" s="44">
        <v>0</v>
      </c>
      <c r="P37" s="74">
        <v>0</v>
      </c>
    </row>
    <row r="38" spans="1:16" s="3" customFormat="1" ht="15" customHeight="1" x14ac:dyDescent="0.2">
      <c r="A38" s="111"/>
      <c r="B38" s="114"/>
      <c r="C38" s="84" t="s">
        <v>52</v>
      </c>
      <c r="D38" s="35">
        <v>-318</v>
      </c>
      <c r="E38" s="35">
        <v>0</v>
      </c>
      <c r="F38" s="35">
        <v>-31560.994321999999</v>
      </c>
      <c r="G38" s="68">
        <v>-0.3866</v>
      </c>
      <c r="H38" s="43">
        <v>-64</v>
      </c>
      <c r="I38" s="44">
        <v>-19128.408886000001</v>
      </c>
      <c r="J38" s="74">
        <v>-0.18737699999999999</v>
      </c>
      <c r="K38" s="35">
        <v>-254</v>
      </c>
      <c r="L38" s="35">
        <v>-33938.458954000002</v>
      </c>
      <c r="M38" s="68">
        <v>-0.43417699999999998</v>
      </c>
      <c r="N38" s="43">
        <v>0</v>
      </c>
      <c r="O38" s="44">
        <v>0</v>
      </c>
      <c r="P38" s="74">
        <v>0</v>
      </c>
    </row>
    <row r="39" spans="1:16" ht="15" customHeight="1" x14ac:dyDescent="0.2">
      <c r="A39" s="111"/>
      <c r="B39" s="114"/>
      <c r="C39" s="84" t="s">
        <v>53</v>
      </c>
      <c r="D39" s="44">
        <v>-296</v>
      </c>
      <c r="E39" s="44">
        <v>0</v>
      </c>
      <c r="F39" s="44">
        <v>-31608.708664999998</v>
      </c>
      <c r="G39" s="66">
        <v>-0.35043200000000002</v>
      </c>
      <c r="H39" s="43">
        <v>-102</v>
      </c>
      <c r="I39" s="44">
        <v>-15090.7199</v>
      </c>
      <c r="J39" s="74">
        <v>-0.16089700000000001</v>
      </c>
      <c r="K39" s="44">
        <v>-194</v>
      </c>
      <c r="L39" s="44">
        <v>-40217.931372999999</v>
      </c>
      <c r="M39" s="66">
        <v>-0.448658</v>
      </c>
      <c r="N39" s="43">
        <v>0</v>
      </c>
      <c r="O39" s="44">
        <v>0</v>
      </c>
      <c r="P39" s="74">
        <v>0</v>
      </c>
    </row>
    <row r="40" spans="1:16" ht="15" customHeight="1" x14ac:dyDescent="0.2">
      <c r="A40" s="111"/>
      <c r="B40" s="114"/>
      <c r="C40" s="84" t="s">
        <v>54</v>
      </c>
      <c r="D40" s="44">
        <v>-300</v>
      </c>
      <c r="E40" s="44">
        <v>0</v>
      </c>
      <c r="F40" s="44">
        <v>-33280.373849000003</v>
      </c>
      <c r="G40" s="66">
        <v>-0.39400400000000002</v>
      </c>
      <c r="H40" s="43">
        <v>-76</v>
      </c>
      <c r="I40" s="44">
        <v>-21258.412895000001</v>
      </c>
      <c r="J40" s="74">
        <v>-0.11805599999999999</v>
      </c>
      <c r="K40" s="44">
        <v>-224</v>
      </c>
      <c r="L40" s="44">
        <v>-35916.023367000002</v>
      </c>
      <c r="M40" s="66">
        <v>-0.480605</v>
      </c>
      <c r="N40" s="43">
        <v>0</v>
      </c>
      <c r="O40" s="44">
        <v>0</v>
      </c>
      <c r="P40" s="74">
        <v>0</v>
      </c>
    </row>
    <row r="41" spans="1:16" ht="15" customHeight="1" x14ac:dyDescent="0.2">
      <c r="A41" s="111"/>
      <c r="B41" s="114"/>
      <c r="C41" s="84" t="s">
        <v>55</v>
      </c>
      <c r="D41" s="44">
        <v>-351</v>
      </c>
      <c r="E41" s="44">
        <v>0</v>
      </c>
      <c r="F41" s="44">
        <v>-29738.268537</v>
      </c>
      <c r="G41" s="66">
        <v>-0.30915199999999998</v>
      </c>
      <c r="H41" s="43">
        <v>-96</v>
      </c>
      <c r="I41" s="44">
        <v>-58384.817470000002</v>
      </c>
      <c r="J41" s="74">
        <v>-0.17699100000000001</v>
      </c>
      <c r="K41" s="44">
        <v>-255</v>
      </c>
      <c r="L41" s="44">
        <v>-8835.1301640000001</v>
      </c>
      <c r="M41" s="66">
        <v>-0.3</v>
      </c>
      <c r="N41" s="43">
        <v>0</v>
      </c>
      <c r="O41" s="44">
        <v>0</v>
      </c>
      <c r="P41" s="74">
        <v>0</v>
      </c>
    </row>
    <row r="42" spans="1:16" s="3" customFormat="1" ht="15" customHeight="1" x14ac:dyDescent="0.2">
      <c r="A42" s="111"/>
      <c r="B42" s="114"/>
      <c r="C42" s="84" t="s">
        <v>56</v>
      </c>
      <c r="D42" s="35">
        <v>-433</v>
      </c>
      <c r="E42" s="35">
        <v>0</v>
      </c>
      <c r="F42" s="35">
        <v>-123223.837982</v>
      </c>
      <c r="G42" s="68">
        <v>-0.52997899999999998</v>
      </c>
      <c r="H42" s="43">
        <v>-93</v>
      </c>
      <c r="I42" s="44">
        <v>-91118.730423999994</v>
      </c>
      <c r="J42" s="74">
        <v>-8.6175000000000002E-2</v>
      </c>
      <c r="K42" s="35">
        <v>-340</v>
      </c>
      <c r="L42" s="35">
        <v>-38320.044357999999</v>
      </c>
      <c r="M42" s="68">
        <v>-0.72753599999999996</v>
      </c>
      <c r="N42" s="43">
        <v>0</v>
      </c>
      <c r="O42" s="44">
        <v>0</v>
      </c>
      <c r="P42" s="74">
        <v>0</v>
      </c>
    </row>
    <row r="43" spans="1:16" s="3" customFormat="1" ht="15" customHeight="1" x14ac:dyDescent="0.2">
      <c r="A43" s="112"/>
      <c r="B43" s="115"/>
      <c r="C43" s="85" t="s">
        <v>9</v>
      </c>
      <c r="D43" s="46">
        <v>-2003</v>
      </c>
      <c r="E43" s="46">
        <v>0</v>
      </c>
      <c r="F43" s="46">
        <v>-40379.315477999997</v>
      </c>
      <c r="G43" s="67">
        <v>-0.32575300000000001</v>
      </c>
      <c r="H43" s="87">
        <v>-472</v>
      </c>
      <c r="I43" s="46">
        <v>-22036.098324999999</v>
      </c>
      <c r="J43" s="75">
        <v>-0.16106799999999999</v>
      </c>
      <c r="K43" s="46">
        <v>-1531</v>
      </c>
      <c r="L43" s="46">
        <v>-48849.251751000003</v>
      </c>
      <c r="M43" s="67">
        <v>-0.39721499999999998</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28</v>
      </c>
      <c r="E45" s="53">
        <v>4.5602999999999998E-2</v>
      </c>
      <c r="F45" s="44">
        <v>162226.5</v>
      </c>
      <c r="G45" s="66">
        <v>0.107143</v>
      </c>
      <c r="H45" s="43">
        <v>1</v>
      </c>
      <c r="I45" s="44">
        <v>245776</v>
      </c>
      <c r="J45" s="74">
        <v>1</v>
      </c>
      <c r="K45" s="44">
        <v>27</v>
      </c>
      <c r="L45" s="44">
        <v>159132.074074</v>
      </c>
      <c r="M45" s="66">
        <v>7.4074000000000001E-2</v>
      </c>
      <c r="N45" s="43">
        <v>0</v>
      </c>
      <c r="O45" s="44">
        <v>0</v>
      </c>
      <c r="P45" s="74">
        <v>0</v>
      </c>
    </row>
    <row r="46" spans="1:16" ht="15" customHeight="1" x14ac:dyDescent="0.2">
      <c r="A46" s="111"/>
      <c r="B46" s="114"/>
      <c r="C46" s="84" t="s">
        <v>48</v>
      </c>
      <c r="D46" s="44">
        <v>324</v>
      </c>
      <c r="E46" s="53">
        <v>8.8259000000000004E-2</v>
      </c>
      <c r="F46" s="44">
        <v>187536.51543199999</v>
      </c>
      <c r="G46" s="66">
        <v>0.31790099999999999</v>
      </c>
      <c r="H46" s="43">
        <v>66</v>
      </c>
      <c r="I46" s="44">
        <v>191486.80303000001</v>
      </c>
      <c r="J46" s="74">
        <v>0.30303000000000002</v>
      </c>
      <c r="K46" s="44">
        <v>258</v>
      </c>
      <c r="L46" s="44">
        <v>186525.97674400001</v>
      </c>
      <c r="M46" s="66">
        <v>0.32170500000000002</v>
      </c>
      <c r="N46" s="43">
        <v>0</v>
      </c>
      <c r="O46" s="44">
        <v>0</v>
      </c>
      <c r="P46" s="74">
        <v>0</v>
      </c>
    </row>
    <row r="47" spans="1:16" ht="15" customHeight="1" x14ac:dyDescent="0.2">
      <c r="A47" s="111"/>
      <c r="B47" s="114"/>
      <c r="C47" s="84" t="s">
        <v>49</v>
      </c>
      <c r="D47" s="44">
        <v>891</v>
      </c>
      <c r="E47" s="53">
        <v>0.10704</v>
      </c>
      <c r="F47" s="44">
        <v>205330.170595</v>
      </c>
      <c r="G47" s="66">
        <v>0.45230100000000001</v>
      </c>
      <c r="H47" s="43">
        <v>225</v>
      </c>
      <c r="I47" s="44">
        <v>200542.742222</v>
      </c>
      <c r="J47" s="74">
        <v>0.35111100000000001</v>
      </c>
      <c r="K47" s="44">
        <v>666</v>
      </c>
      <c r="L47" s="44">
        <v>206947.54504500001</v>
      </c>
      <c r="M47" s="66">
        <v>0.48648599999999997</v>
      </c>
      <c r="N47" s="43">
        <v>0</v>
      </c>
      <c r="O47" s="44">
        <v>0</v>
      </c>
      <c r="P47" s="74">
        <v>0</v>
      </c>
    </row>
    <row r="48" spans="1:16" ht="15" customHeight="1" x14ac:dyDescent="0.2">
      <c r="A48" s="111"/>
      <c r="B48" s="114"/>
      <c r="C48" s="84" t="s">
        <v>50</v>
      </c>
      <c r="D48" s="44">
        <v>996</v>
      </c>
      <c r="E48" s="53">
        <v>9.2660000000000006E-2</v>
      </c>
      <c r="F48" s="44">
        <v>227979.43574300001</v>
      </c>
      <c r="G48" s="66">
        <v>0.64156599999999997</v>
      </c>
      <c r="H48" s="43">
        <v>226</v>
      </c>
      <c r="I48" s="44">
        <v>233510.19469</v>
      </c>
      <c r="J48" s="74">
        <v>0.61061900000000002</v>
      </c>
      <c r="K48" s="44">
        <v>770</v>
      </c>
      <c r="L48" s="44">
        <v>226356.12207799999</v>
      </c>
      <c r="M48" s="66">
        <v>0.65064900000000003</v>
      </c>
      <c r="N48" s="43">
        <v>0</v>
      </c>
      <c r="O48" s="44">
        <v>0</v>
      </c>
      <c r="P48" s="74">
        <v>0</v>
      </c>
    </row>
    <row r="49" spans="1:16" ht="15" customHeight="1" x14ac:dyDescent="0.2">
      <c r="A49" s="111"/>
      <c r="B49" s="114"/>
      <c r="C49" s="84" t="s">
        <v>51</v>
      </c>
      <c r="D49" s="44">
        <v>814</v>
      </c>
      <c r="E49" s="53">
        <v>8.6696999999999996E-2</v>
      </c>
      <c r="F49" s="44">
        <v>250999.355037</v>
      </c>
      <c r="G49" s="66">
        <v>0.92383300000000002</v>
      </c>
      <c r="H49" s="43">
        <v>210</v>
      </c>
      <c r="I49" s="44">
        <v>240739.62380999999</v>
      </c>
      <c r="J49" s="74">
        <v>0.75238099999999997</v>
      </c>
      <c r="K49" s="44">
        <v>604</v>
      </c>
      <c r="L49" s="44">
        <v>254566.480132</v>
      </c>
      <c r="M49" s="66">
        <v>0.98344399999999998</v>
      </c>
      <c r="N49" s="43">
        <v>0</v>
      </c>
      <c r="O49" s="44">
        <v>0</v>
      </c>
      <c r="P49" s="74">
        <v>0</v>
      </c>
    </row>
    <row r="50" spans="1:16" s="3" customFormat="1" ht="15" customHeight="1" x14ac:dyDescent="0.2">
      <c r="A50" s="111"/>
      <c r="B50" s="114"/>
      <c r="C50" s="84" t="s">
        <v>52</v>
      </c>
      <c r="D50" s="35">
        <v>548</v>
      </c>
      <c r="E50" s="55">
        <v>6.5582000000000001E-2</v>
      </c>
      <c r="F50" s="35">
        <v>262338.84671499999</v>
      </c>
      <c r="G50" s="68">
        <v>1.0127740000000001</v>
      </c>
      <c r="H50" s="43">
        <v>116</v>
      </c>
      <c r="I50" s="44">
        <v>233897.64655199999</v>
      </c>
      <c r="J50" s="74">
        <v>0.62068999999999996</v>
      </c>
      <c r="K50" s="35">
        <v>432</v>
      </c>
      <c r="L50" s="35">
        <v>269975.83564800001</v>
      </c>
      <c r="M50" s="68">
        <v>1.1180559999999999</v>
      </c>
      <c r="N50" s="43">
        <v>0</v>
      </c>
      <c r="O50" s="44">
        <v>0</v>
      </c>
      <c r="P50" s="74">
        <v>0</v>
      </c>
    </row>
    <row r="51" spans="1:16" ht="15" customHeight="1" x14ac:dyDescent="0.2">
      <c r="A51" s="111"/>
      <c r="B51" s="114"/>
      <c r="C51" s="84" t="s">
        <v>53</v>
      </c>
      <c r="D51" s="44">
        <v>429</v>
      </c>
      <c r="E51" s="53">
        <v>5.5896000000000001E-2</v>
      </c>
      <c r="F51" s="44">
        <v>263439.98368300003</v>
      </c>
      <c r="G51" s="66">
        <v>0.93240100000000004</v>
      </c>
      <c r="H51" s="43">
        <v>90</v>
      </c>
      <c r="I51" s="44">
        <v>236316.2</v>
      </c>
      <c r="J51" s="74">
        <v>0.588889</v>
      </c>
      <c r="K51" s="44">
        <v>339</v>
      </c>
      <c r="L51" s="44">
        <v>270640.98820099997</v>
      </c>
      <c r="M51" s="66">
        <v>1.0235989999999999</v>
      </c>
      <c r="N51" s="43">
        <v>0</v>
      </c>
      <c r="O51" s="44">
        <v>0</v>
      </c>
      <c r="P51" s="74">
        <v>0</v>
      </c>
    </row>
    <row r="52" spans="1:16" ht="15" customHeight="1" x14ac:dyDescent="0.2">
      <c r="A52" s="111"/>
      <c r="B52" s="114"/>
      <c r="C52" s="84" t="s">
        <v>54</v>
      </c>
      <c r="D52" s="44">
        <v>157</v>
      </c>
      <c r="E52" s="53">
        <v>2.7906E-2</v>
      </c>
      <c r="F52" s="44">
        <v>265059.01273900003</v>
      </c>
      <c r="G52" s="66">
        <v>0.68152900000000005</v>
      </c>
      <c r="H52" s="43">
        <v>26</v>
      </c>
      <c r="I52" s="44">
        <v>238338.038462</v>
      </c>
      <c r="J52" s="74">
        <v>0.30769200000000002</v>
      </c>
      <c r="K52" s="44">
        <v>131</v>
      </c>
      <c r="L52" s="44">
        <v>270362.41221400001</v>
      </c>
      <c r="M52" s="66">
        <v>0.75572499999999998</v>
      </c>
      <c r="N52" s="43">
        <v>0</v>
      </c>
      <c r="O52" s="44">
        <v>0</v>
      </c>
      <c r="P52" s="74">
        <v>0</v>
      </c>
    </row>
    <row r="53" spans="1:16" ht="15" customHeight="1" x14ac:dyDescent="0.2">
      <c r="A53" s="111"/>
      <c r="B53" s="114"/>
      <c r="C53" s="84" t="s">
        <v>55</v>
      </c>
      <c r="D53" s="44">
        <v>61</v>
      </c>
      <c r="E53" s="53">
        <v>1.3901999999999999E-2</v>
      </c>
      <c r="F53" s="44">
        <v>273970.95082000003</v>
      </c>
      <c r="G53" s="66">
        <v>0.57377</v>
      </c>
      <c r="H53" s="43">
        <v>6</v>
      </c>
      <c r="I53" s="44">
        <v>261959.16666700001</v>
      </c>
      <c r="J53" s="74">
        <v>0.33333299999999999</v>
      </c>
      <c r="K53" s="44">
        <v>55</v>
      </c>
      <c r="L53" s="44">
        <v>275281.32727299997</v>
      </c>
      <c r="M53" s="66">
        <v>0.6</v>
      </c>
      <c r="N53" s="43">
        <v>0</v>
      </c>
      <c r="O53" s="44">
        <v>0</v>
      </c>
      <c r="P53" s="74">
        <v>0</v>
      </c>
    </row>
    <row r="54" spans="1:16" s="3" customFormat="1" ht="15" customHeight="1" x14ac:dyDescent="0.2">
      <c r="A54" s="111"/>
      <c r="B54" s="114"/>
      <c r="C54" s="84" t="s">
        <v>56</v>
      </c>
      <c r="D54" s="35">
        <v>15</v>
      </c>
      <c r="E54" s="55">
        <v>2.1380000000000001E-3</v>
      </c>
      <c r="F54" s="35">
        <v>311462.40000000002</v>
      </c>
      <c r="G54" s="68">
        <v>0.4</v>
      </c>
      <c r="H54" s="43">
        <v>4</v>
      </c>
      <c r="I54" s="44">
        <v>258730.75</v>
      </c>
      <c r="J54" s="74">
        <v>0.25</v>
      </c>
      <c r="K54" s="35">
        <v>11</v>
      </c>
      <c r="L54" s="35">
        <v>330637.54545500001</v>
      </c>
      <c r="M54" s="68">
        <v>0.45454499999999998</v>
      </c>
      <c r="N54" s="43">
        <v>0</v>
      </c>
      <c r="O54" s="44">
        <v>0</v>
      </c>
      <c r="P54" s="74">
        <v>0</v>
      </c>
    </row>
    <row r="55" spans="1:16" s="3" customFormat="1" ht="15" customHeight="1" x14ac:dyDescent="0.2">
      <c r="A55" s="112"/>
      <c r="B55" s="115"/>
      <c r="C55" s="85" t="s">
        <v>9</v>
      </c>
      <c r="D55" s="46">
        <v>4263</v>
      </c>
      <c r="E55" s="54">
        <v>6.4711000000000005E-2</v>
      </c>
      <c r="F55" s="46">
        <v>234438.24020599999</v>
      </c>
      <c r="G55" s="67">
        <v>0.70443299999999998</v>
      </c>
      <c r="H55" s="87">
        <v>970</v>
      </c>
      <c r="I55" s="46">
        <v>225297.62783499999</v>
      </c>
      <c r="J55" s="75">
        <v>0.548454</v>
      </c>
      <c r="K55" s="46">
        <v>3293</v>
      </c>
      <c r="L55" s="46">
        <v>237130.73762500001</v>
      </c>
      <c r="M55" s="67">
        <v>0.75038000000000005</v>
      </c>
      <c r="N55" s="87">
        <v>0</v>
      </c>
      <c r="O55" s="46">
        <v>0</v>
      </c>
      <c r="P55" s="75">
        <v>0</v>
      </c>
    </row>
    <row r="56" spans="1:16" ht="15" customHeight="1" x14ac:dyDescent="0.2">
      <c r="A56" s="110">
        <v>5</v>
      </c>
      <c r="B56" s="113" t="s">
        <v>60</v>
      </c>
      <c r="C56" s="84" t="s">
        <v>46</v>
      </c>
      <c r="D56" s="44">
        <v>71</v>
      </c>
      <c r="E56" s="53">
        <v>1</v>
      </c>
      <c r="F56" s="44">
        <v>77902</v>
      </c>
      <c r="G56" s="66">
        <v>5.6337999999999999E-2</v>
      </c>
      <c r="H56" s="43">
        <v>36</v>
      </c>
      <c r="I56" s="44">
        <v>78318.972221999997</v>
      </c>
      <c r="J56" s="74">
        <v>8.3333000000000004E-2</v>
      </c>
      <c r="K56" s="44">
        <v>35</v>
      </c>
      <c r="L56" s="44">
        <v>77473.114285999996</v>
      </c>
      <c r="M56" s="66">
        <v>2.8570999999999999E-2</v>
      </c>
      <c r="N56" s="43">
        <v>0</v>
      </c>
      <c r="O56" s="44">
        <v>0</v>
      </c>
      <c r="P56" s="74">
        <v>0</v>
      </c>
    </row>
    <row r="57" spans="1:16" ht="15" customHeight="1" x14ac:dyDescent="0.2">
      <c r="A57" s="111"/>
      <c r="B57" s="114"/>
      <c r="C57" s="84" t="s">
        <v>47</v>
      </c>
      <c r="D57" s="44">
        <v>614</v>
      </c>
      <c r="E57" s="53">
        <v>1</v>
      </c>
      <c r="F57" s="44">
        <v>143701.46254099999</v>
      </c>
      <c r="G57" s="66">
        <v>9.7720000000000001E-2</v>
      </c>
      <c r="H57" s="43">
        <v>188</v>
      </c>
      <c r="I57" s="44">
        <v>164864.22340399999</v>
      </c>
      <c r="J57" s="74">
        <v>0.14893600000000001</v>
      </c>
      <c r="K57" s="44">
        <v>426</v>
      </c>
      <c r="L57" s="44">
        <v>134362.028169</v>
      </c>
      <c r="M57" s="66">
        <v>7.5117000000000003E-2</v>
      </c>
      <c r="N57" s="43">
        <v>0</v>
      </c>
      <c r="O57" s="44">
        <v>0</v>
      </c>
      <c r="P57" s="74">
        <v>0</v>
      </c>
    </row>
    <row r="58" spans="1:16" ht="15" customHeight="1" x14ac:dyDescent="0.2">
      <c r="A58" s="111"/>
      <c r="B58" s="114"/>
      <c r="C58" s="84" t="s">
        <v>48</v>
      </c>
      <c r="D58" s="44">
        <v>3671</v>
      </c>
      <c r="E58" s="53">
        <v>1</v>
      </c>
      <c r="F58" s="44">
        <v>173426.84282200001</v>
      </c>
      <c r="G58" s="66">
        <v>0.16589499999999999</v>
      </c>
      <c r="H58" s="43">
        <v>1236</v>
      </c>
      <c r="I58" s="44">
        <v>185073.74919100001</v>
      </c>
      <c r="J58" s="74">
        <v>0.185275</v>
      </c>
      <c r="K58" s="44">
        <v>2435</v>
      </c>
      <c r="L58" s="44">
        <v>167514.90184800001</v>
      </c>
      <c r="M58" s="66">
        <v>0.156057</v>
      </c>
      <c r="N58" s="43">
        <v>0</v>
      </c>
      <c r="O58" s="44">
        <v>0</v>
      </c>
      <c r="P58" s="74">
        <v>0</v>
      </c>
    </row>
    <row r="59" spans="1:16" ht="15" customHeight="1" x14ac:dyDescent="0.2">
      <c r="A59" s="111"/>
      <c r="B59" s="114"/>
      <c r="C59" s="84" t="s">
        <v>49</v>
      </c>
      <c r="D59" s="44">
        <v>8324</v>
      </c>
      <c r="E59" s="53">
        <v>1</v>
      </c>
      <c r="F59" s="44">
        <v>205879.91927000001</v>
      </c>
      <c r="G59" s="66">
        <v>0.37914500000000001</v>
      </c>
      <c r="H59" s="43">
        <v>2871</v>
      </c>
      <c r="I59" s="44">
        <v>208185.02368499999</v>
      </c>
      <c r="J59" s="74">
        <v>0.35876000000000002</v>
      </c>
      <c r="K59" s="44">
        <v>5453</v>
      </c>
      <c r="L59" s="44">
        <v>204666.28369700001</v>
      </c>
      <c r="M59" s="66">
        <v>0.38987699999999997</v>
      </c>
      <c r="N59" s="43">
        <v>0</v>
      </c>
      <c r="O59" s="44">
        <v>0</v>
      </c>
      <c r="P59" s="74">
        <v>0</v>
      </c>
    </row>
    <row r="60" spans="1:16" ht="15" customHeight="1" x14ac:dyDescent="0.2">
      <c r="A60" s="111"/>
      <c r="B60" s="114"/>
      <c r="C60" s="84" t="s">
        <v>50</v>
      </c>
      <c r="D60" s="44">
        <v>10749</v>
      </c>
      <c r="E60" s="53">
        <v>1</v>
      </c>
      <c r="F60" s="44">
        <v>239121.69922800001</v>
      </c>
      <c r="G60" s="66">
        <v>0.66601500000000002</v>
      </c>
      <c r="H60" s="43">
        <v>3534</v>
      </c>
      <c r="I60" s="44">
        <v>233595.43576699999</v>
      </c>
      <c r="J60" s="74">
        <v>0.547821</v>
      </c>
      <c r="K60" s="44">
        <v>7215</v>
      </c>
      <c r="L60" s="44">
        <v>241828.534304</v>
      </c>
      <c r="M60" s="66">
        <v>0.72390900000000002</v>
      </c>
      <c r="N60" s="43">
        <v>0</v>
      </c>
      <c r="O60" s="44">
        <v>0</v>
      </c>
      <c r="P60" s="74">
        <v>0</v>
      </c>
    </row>
    <row r="61" spans="1:16" ht="15" customHeight="1" x14ac:dyDescent="0.2">
      <c r="A61" s="111"/>
      <c r="B61" s="114"/>
      <c r="C61" s="84" t="s">
        <v>51</v>
      </c>
      <c r="D61" s="44">
        <v>9389</v>
      </c>
      <c r="E61" s="53">
        <v>1</v>
      </c>
      <c r="F61" s="44">
        <v>264711.19970200001</v>
      </c>
      <c r="G61" s="66">
        <v>0.908084</v>
      </c>
      <c r="H61" s="43">
        <v>3091</v>
      </c>
      <c r="I61" s="44">
        <v>245923.621805</v>
      </c>
      <c r="J61" s="74">
        <v>0.62892300000000001</v>
      </c>
      <c r="K61" s="44">
        <v>6298</v>
      </c>
      <c r="L61" s="44">
        <v>273931.96872</v>
      </c>
      <c r="M61" s="66">
        <v>1.045094</v>
      </c>
      <c r="N61" s="43">
        <v>0</v>
      </c>
      <c r="O61" s="44">
        <v>0</v>
      </c>
      <c r="P61" s="74">
        <v>0</v>
      </c>
    </row>
    <row r="62" spans="1:16" s="3" customFormat="1" ht="15" customHeight="1" x14ac:dyDescent="0.2">
      <c r="A62" s="111"/>
      <c r="B62" s="114"/>
      <c r="C62" s="84" t="s">
        <v>52</v>
      </c>
      <c r="D62" s="35">
        <v>8356</v>
      </c>
      <c r="E62" s="55">
        <v>1</v>
      </c>
      <c r="F62" s="35">
        <v>282631.923648</v>
      </c>
      <c r="G62" s="68">
        <v>1.068095</v>
      </c>
      <c r="H62" s="43">
        <v>2612</v>
      </c>
      <c r="I62" s="44">
        <v>246157.372129</v>
      </c>
      <c r="J62" s="74">
        <v>0.58690699999999996</v>
      </c>
      <c r="K62" s="35">
        <v>5744</v>
      </c>
      <c r="L62" s="35">
        <v>299218.19254900003</v>
      </c>
      <c r="M62" s="68">
        <v>1.2869079999999999</v>
      </c>
      <c r="N62" s="43">
        <v>0</v>
      </c>
      <c r="O62" s="44">
        <v>0</v>
      </c>
      <c r="P62" s="74">
        <v>0</v>
      </c>
    </row>
    <row r="63" spans="1:16" ht="15" customHeight="1" x14ac:dyDescent="0.2">
      <c r="A63" s="111"/>
      <c r="B63" s="114"/>
      <c r="C63" s="84" t="s">
        <v>53</v>
      </c>
      <c r="D63" s="44">
        <v>7675</v>
      </c>
      <c r="E63" s="53">
        <v>1</v>
      </c>
      <c r="F63" s="44">
        <v>291531.28260600002</v>
      </c>
      <c r="G63" s="66">
        <v>1.0995440000000001</v>
      </c>
      <c r="H63" s="43">
        <v>2203</v>
      </c>
      <c r="I63" s="44">
        <v>244277.95914699999</v>
      </c>
      <c r="J63" s="74">
        <v>0.54698100000000005</v>
      </c>
      <c r="K63" s="44">
        <v>5472</v>
      </c>
      <c r="L63" s="44">
        <v>310555.23574600002</v>
      </c>
      <c r="M63" s="66">
        <v>1.322003</v>
      </c>
      <c r="N63" s="43">
        <v>0</v>
      </c>
      <c r="O63" s="44">
        <v>0</v>
      </c>
      <c r="P63" s="74">
        <v>0</v>
      </c>
    </row>
    <row r="64" spans="1:16" ht="15" customHeight="1" x14ac:dyDescent="0.2">
      <c r="A64" s="111"/>
      <c r="B64" s="114"/>
      <c r="C64" s="84" t="s">
        <v>54</v>
      </c>
      <c r="D64" s="44">
        <v>5626</v>
      </c>
      <c r="E64" s="53">
        <v>1</v>
      </c>
      <c r="F64" s="44">
        <v>287005.09704899997</v>
      </c>
      <c r="G64" s="66">
        <v>0.93672200000000005</v>
      </c>
      <c r="H64" s="43">
        <v>1584</v>
      </c>
      <c r="I64" s="44">
        <v>234085.03598499999</v>
      </c>
      <c r="J64" s="74">
        <v>0.372475</v>
      </c>
      <c r="K64" s="44">
        <v>4042</v>
      </c>
      <c r="L64" s="44">
        <v>307743.686047</v>
      </c>
      <c r="M64" s="66">
        <v>1.157843</v>
      </c>
      <c r="N64" s="43">
        <v>0</v>
      </c>
      <c r="O64" s="44">
        <v>0</v>
      </c>
      <c r="P64" s="74">
        <v>0</v>
      </c>
    </row>
    <row r="65" spans="1:16" ht="15" customHeight="1" x14ac:dyDescent="0.2">
      <c r="A65" s="111"/>
      <c r="B65" s="114"/>
      <c r="C65" s="84" t="s">
        <v>55</v>
      </c>
      <c r="D65" s="44">
        <v>4388</v>
      </c>
      <c r="E65" s="53">
        <v>1</v>
      </c>
      <c r="F65" s="44">
        <v>288859.31358199997</v>
      </c>
      <c r="G65" s="66">
        <v>0.81677299999999997</v>
      </c>
      <c r="H65" s="43">
        <v>1092</v>
      </c>
      <c r="I65" s="44">
        <v>232395.45879100001</v>
      </c>
      <c r="J65" s="74">
        <v>0.225275</v>
      </c>
      <c r="K65" s="44">
        <v>3296</v>
      </c>
      <c r="L65" s="44">
        <v>307566.391687</v>
      </c>
      <c r="M65" s="66">
        <v>1.0127429999999999</v>
      </c>
      <c r="N65" s="43">
        <v>0</v>
      </c>
      <c r="O65" s="44">
        <v>0</v>
      </c>
      <c r="P65" s="74">
        <v>0</v>
      </c>
    </row>
    <row r="66" spans="1:16" s="3" customFormat="1" ht="15" customHeight="1" x14ac:dyDescent="0.2">
      <c r="A66" s="111"/>
      <c r="B66" s="114"/>
      <c r="C66" s="84" t="s">
        <v>56</v>
      </c>
      <c r="D66" s="35">
        <v>7015</v>
      </c>
      <c r="E66" s="55">
        <v>1</v>
      </c>
      <c r="F66" s="35">
        <v>282343.07583699998</v>
      </c>
      <c r="G66" s="68">
        <v>0.55652199999999996</v>
      </c>
      <c r="H66" s="43">
        <v>2150</v>
      </c>
      <c r="I66" s="44">
        <v>218303.49069800001</v>
      </c>
      <c r="J66" s="74">
        <v>9.2558000000000001E-2</v>
      </c>
      <c r="K66" s="35">
        <v>4865</v>
      </c>
      <c r="L66" s="35">
        <v>310644.22857099999</v>
      </c>
      <c r="M66" s="68">
        <v>0.76156199999999996</v>
      </c>
      <c r="N66" s="43">
        <v>0</v>
      </c>
      <c r="O66" s="44">
        <v>0</v>
      </c>
      <c r="P66" s="74">
        <v>0</v>
      </c>
    </row>
    <row r="67" spans="1:16" s="3" customFormat="1" ht="15" customHeight="1" x14ac:dyDescent="0.2">
      <c r="A67" s="112"/>
      <c r="B67" s="115"/>
      <c r="C67" s="85" t="s">
        <v>9</v>
      </c>
      <c r="D67" s="46">
        <v>65878</v>
      </c>
      <c r="E67" s="54">
        <v>1</v>
      </c>
      <c r="F67" s="46">
        <v>257473.93205599999</v>
      </c>
      <c r="G67" s="67">
        <v>0.75345300000000004</v>
      </c>
      <c r="H67" s="87">
        <v>20597</v>
      </c>
      <c r="I67" s="46">
        <v>229206.53211599999</v>
      </c>
      <c r="J67" s="75">
        <v>0.43418899999999999</v>
      </c>
      <c r="K67" s="46">
        <v>45281</v>
      </c>
      <c r="L67" s="46">
        <v>270331.94394999999</v>
      </c>
      <c r="M67" s="67">
        <v>0.89867699999999995</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490" priority="30" operator="notEqual">
      <formula>H8+K8+N8</formula>
    </cfRule>
  </conditionalFormatting>
  <conditionalFormatting sqref="D20:D30">
    <cfRule type="cellIs" dxfId="489" priority="29" operator="notEqual">
      <formula>H20+K20+N20</formula>
    </cfRule>
  </conditionalFormatting>
  <conditionalFormatting sqref="D32:D42">
    <cfRule type="cellIs" dxfId="488" priority="28" operator="notEqual">
      <formula>H32+K32+N32</formula>
    </cfRule>
  </conditionalFormatting>
  <conditionalFormatting sqref="D44:D54">
    <cfRule type="cellIs" dxfId="487" priority="27" operator="notEqual">
      <formula>H44+K44+N44</formula>
    </cfRule>
  </conditionalFormatting>
  <conditionalFormatting sqref="D56:D66">
    <cfRule type="cellIs" dxfId="486" priority="26" operator="notEqual">
      <formula>H56+K56+N56</formula>
    </cfRule>
  </conditionalFormatting>
  <conditionalFormatting sqref="D19">
    <cfRule type="cellIs" dxfId="485" priority="25" operator="notEqual">
      <formula>SUM(D8:D18)</formula>
    </cfRule>
  </conditionalFormatting>
  <conditionalFormatting sqref="D31">
    <cfRule type="cellIs" dxfId="484" priority="24" operator="notEqual">
      <formula>H31+K31+N31</formula>
    </cfRule>
  </conditionalFormatting>
  <conditionalFormatting sqref="D31">
    <cfRule type="cellIs" dxfId="483" priority="23" operator="notEqual">
      <formula>SUM(D20:D30)</formula>
    </cfRule>
  </conditionalFormatting>
  <conditionalFormatting sqref="D43">
    <cfRule type="cellIs" dxfId="482" priority="22" operator="notEqual">
      <formula>H43+K43+N43</formula>
    </cfRule>
  </conditionalFormatting>
  <conditionalFormatting sqref="D43">
    <cfRule type="cellIs" dxfId="481" priority="21" operator="notEqual">
      <formula>SUM(D32:D42)</formula>
    </cfRule>
  </conditionalFormatting>
  <conditionalFormatting sqref="D55">
    <cfRule type="cellIs" dxfId="480" priority="20" operator="notEqual">
      <formula>H55+K55+N55</formula>
    </cfRule>
  </conditionalFormatting>
  <conditionalFormatting sqref="D55">
    <cfRule type="cellIs" dxfId="479" priority="19" operator="notEqual">
      <formula>SUM(D44:D54)</formula>
    </cfRule>
  </conditionalFormatting>
  <conditionalFormatting sqref="D67">
    <cfRule type="cellIs" dxfId="478" priority="18" operator="notEqual">
      <formula>H67+K67+N67</formula>
    </cfRule>
  </conditionalFormatting>
  <conditionalFormatting sqref="D67">
    <cfRule type="cellIs" dxfId="477" priority="17" operator="notEqual">
      <formula>SUM(D56:D66)</formula>
    </cfRule>
  </conditionalFormatting>
  <conditionalFormatting sqref="H19">
    <cfRule type="cellIs" dxfId="476" priority="16" operator="notEqual">
      <formula>SUM(H8:H18)</formula>
    </cfRule>
  </conditionalFormatting>
  <conditionalFormatting sqref="K19">
    <cfRule type="cellIs" dxfId="475" priority="15" operator="notEqual">
      <formula>SUM(K8:K18)</formula>
    </cfRule>
  </conditionalFormatting>
  <conditionalFormatting sqref="N19">
    <cfRule type="cellIs" dxfId="474" priority="14" operator="notEqual">
      <formula>SUM(N8:N18)</formula>
    </cfRule>
  </conditionalFormatting>
  <conditionalFormatting sqref="H31">
    <cfRule type="cellIs" dxfId="473" priority="13" operator="notEqual">
      <formula>SUM(H20:H30)</formula>
    </cfRule>
  </conditionalFormatting>
  <conditionalFormatting sqref="K31">
    <cfRule type="cellIs" dxfId="472" priority="12" operator="notEqual">
      <formula>SUM(K20:K30)</formula>
    </cfRule>
  </conditionalFormatting>
  <conditionalFormatting sqref="N31">
    <cfRule type="cellIs" dxfId="471" priority="11" operator="notEqual">
      <formula>SUM(N20:N30)</formula>
    </cfRule>
  </conditionalFormatting>
  <conditionalFormatting sqref="H43">
    <cfRule type="cellIs" dxfId="470" priority="10" operator="notEqual">
      <formula>SUM(H32:H42)</formula>
    </cfRule>
  </conditionalFormatting>
  <conditionalFormatting sqref="K43">
    <cfRule type="cellIs" dxfId="469" priority="9" operator="notEqual">
      <formula>SUM(K32:K42)</formula>
    </cfRule>
  </conditionalFormatting>
  <conditionalFormatting sqref="N43">
    <cfRule type="cellIs" dxfId="468" priority="8" operator="notEqual">
      <formula>SUM(N32:N42)</formula>
    </cfRule>
  </conditionalFormatting>
  <conditionalFormatting sqref="H55">
    <cfRule type="cellIs" dxfId="467" priority="7" operator="notEqual">
      <formula>SUM(H44:H54)</formula>
    </cfRule>
  </conditionalFormatting>
  <conditionalFormatting sqref="K55">
    <cfRule type="cellIs" dxfId="466" priority="6" operator="notEqual">
      <formula>SUM(K44:K54)</formula>
    </cfRule>
  </conditionalFormatting>
  <conditionalFormatting sqref="N55">
    <cfRule type="cellIs" dxfId="465" priority="5" operator="notEqual">
      <formula>SUM(N44:N54)</formula>
    </cfRule>
  </conditionalFormatting>
  <conditionalFormatting sqref="H67">
    <cfRule type="cellIs" dxfId="464" priority="4" operator="notEqual">
      <formula>SUM(H56:H66)</formula>
    </cfRule>
  </conditionalFormatting>
  <conditionalFormatting sqref="K67">
    <cfRule type="cellIs" dxfId="463" priority="3" operator="notEqual">
      <formula>SUM(K56:K66)</formula>
    </cfRule>
  </conditionalFormatting>
  <conditionalFormatting sqref="N67">
    <cfRule type="cellIs" dxfId="462" priority="2" operator="notEqual">
      <formula>SUM(N56:N66)</formula>
    </cfRule>
  </conditionalFormatting>
  <conditionalFormatting sqref="D32:D43">
    <cfRule type="cellIs" dxfId="46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64</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2</v>
      </c>
      <c r="E8" s="53">
        <v>8.6957000000000007E-2</v>
      </c>
      <c r="F8" s="44">
        <v>60531.066586000001</v>
      </c>
      <c r="G8" s="66">
        <v>0</v>
      </c>
      <c r="H8" s="43">
        <v>1</v>
      </c>
      <c r="I8" s="44">
        <v>82431.386979999996</v>
      </c>
      <c r="J8" s="74">
        <v>0</v>
      </c>
      <c r="K8" s="44">
        <v>1</v>
      </c>
      <c r="L8" s="44">
        <v>38630.746191999999</v>
      </c>
      <c r="M8" s="66">
        <v>0</v>
      </c>
      <c r="N8" s="43">
        <v>0</v>
      </c>
      <c r="O8" s="44">
        <v>0</v>
      </c>
      <c r="P8" s="74">
        <v>0</v>
      </c>
    </row>
    <row r="9" spans="1:16" ht="15" customHeight="1" x14ac:dyDescent="0.2">
      <c r="A9" s="111"/>
      <c r="B9" s="114"/>
      <c r="C9" s="84" t="s">
        <v>47</v>
      </c>
      <c r="D9" s="44">
        <v>21</v>
      </c>
      <c r="E9" s="53">
        <v>0.21649499999999999</v>
      </c>
      <c r="F9" s="44">
        <v>133827.95458799999</v>
      </c>
      <c r="G9" s="66">
        <v>9.5238000000000003E-2</v>
      </c>
      <c r="H9" s="43">
        <v>1</v>
      </c>
      <c r="I9" s="44">
        <v>298694.70328800002</v>
      </c>
      <c r="J9" s="74">
        <v>2</v>
      </c>
      <c r="K9" s="44">
        <v>20</v>
      </c>
      <c r="L9" s="44">
        <v>125584.617153</v>
      </c>
      <c r="M9" s="66">
        <v>0</v>
      </c>
      <c r="N9" s="43">
        <v>0</v>
      </c>
      <c r="O9" s="44">
        <v>0</v>
      </c>
      <c r="P9" s="74">
        <v>0</v>
      </c>
    </row>
    <row r="10" spans="1:16" ht="15" customHeight="1" x14ac:dyDescent="0.2">
      <c r="A10" s="111"/>
      <c r="B10" s="114"/>
      <c r="C10" s="84" t="s">
        <v>48</v>
      </c>
      <c r="D10" s="44">
        <v>110</v>
      </c>
      <c r="E10" s="53">
        <v>0.16320499999999999</v>
      </c>
      <c r="F10" s="44">
        <v>155613.93164900001</v>
      </c>
      <c r="G10" s="66">
        <v>0.209091</v>
      </c>
      <c r="H10" s="43">
        <v>31</v>
      </c>
      <c r="I10" s="44">
        <v>151979.89004200001</v>
      </c>
      <c r="J10" s="74">
        <v>0.22580600000000001</v>
      </c>
      <c r="K10" s="44">
        <v>79</v>
      </c>
      <c r="L10" s="44">
        <v>157039.947976</v>
      </c>
      <c r="M10" s="66">
        <v>0.20253199999999999</v>
      </c>
      <c r="N10" s="43">
        <v>0</v>
      </c>
      <c r="O10" s="44">
        <v>0</v>
      </c>
      <c r="P10" s="74">
        <v>0</v>
      </c>
    </row>
    <row r="11" spans="1:16" ht="15" customHeight="1" x14ac:dyDescent="0.2">
      <c r="A11" s="111"/>
      <c r="B11" s="114"/>
      <c r="C11" s="84" t="s">
        <v>49</v>
      </c>
      <c r="D11" s="44">
        <v>226</v>
      </c>
      <c r="E11" s="53">
        <v>0.11019</v>
      </c>
      <c r="F11" s="44">
        <v>176613.56770000001</v>
      </c>
      <c r="G11" s="66">
        <v>0.327434</v>
      </c>
      <c r="H11" s="43">
        <v>75</v>
      </c>
      <c r="I11" s="44">
        <v>176487.395858</v>
      </c>
      <c r="J11" s="74">
        <v>0.45333299999999999</v>
      </c>
      <c r="K11" s="44">
        <v>151</v>
      </c>
      <c r="L11" s="44">
        <v>176676.23583300001</v>
      </c>
      <c r="M11" s="66">
        <v>0.264901</v>
      </c>
      <c r="N11" s="43">
        <v>0</v>
      </c>
      <c r="O11" s="44">
        <v>0</v>
      </c>
      <c r="P11" s="74">
        <v>0</v>
      </c>
    </row>
    <row r="12" spans="1:16" ht="15" customHeight="1" x14ac:dyDescent="0.2">
      <c r="A12" s="111"/>
      <c r="B12" s="114"/>
      <c r="C12" s="84" t="s">
        <v>50</v>
      </c>
      <c r="D12" s="44">
        <v>322</v>
      </c>
      <c r="E12" s="53">
        <v>0.112706</v>
      </c>
      <c r="F12" s="44">
        <v>198985.20266400001</v>
      </c>
      <c r="G12" s="66">
        <v>0.51863400000000004</v>
      </c>
      <c r="H12" s="43">
        <v>80</v>
      </c>
      <c r="I12" s="44">
        <v>201972.744271</v>
      </c>
      <c r="J12" s="74">
        <v>0.58750000000000002</v>
      </c>
      <c r="K12" s="44">
        <v>242</v>
      </c>
      <c r="L12" s="44">
        <v>197997.58560300001</v>
      </c>
      <c r="M12" s="66">
        <v>0.49586799999999998</v>
      </c>
      <c r="N12" s="43">
        <v>0</v>
      </c>
      <c r="O12" s="44">
        <v>0</v>
      </c>
      <c r="P12" s="74">
        <v>0</v>
      </c>
    </row>
    <row r="13" spans="1:16" ht="15" customHeight="1" x14ac:dyDescent="0.2">
      <c r="A13" s="111"/>
      <c r="B13" s="114"/>
      <c r="C13" s="84" t="s">
        <v>51</v>
      </c>
      <c r="D13" s="44">
        <v>241</v>
      </c>
      <c r="E13" s="53">
        <v>9.3993999999999994E-2</v>
      </c>
      <c r="F13" s="44">
        <v>225834.25492899999</v>
      </c>
      <c r="G13" s="66">
        <v>0.79253099999999999</v>
      </c>
      <c r="H13" s="43">
        <v>58</v>
      </c>
      <c r="I13" s="44">
        <v>218119.29029800001</v>
      </c>
      <c r="J13" s="74">
        <v>0.58620700000000003</v>
      </c>
      <c r="K13" s="44">
        <v>183</v>
      </c>
      <c r="L13" s="44">
        <v>228279.43497599999</v>
      </c>
      <c r="M13" s="66">
        <v>0.85792299999999999</v>
      </c>
      <c r="N13" s="43">
        <v>0</v>
      </c>
      <c r="O13" s="44">
        <v>0</v>
      </c>
      <c r="P13" s="74">
        <v>0</v>
      </c>
    </row>
    <row r="14" spans="1:16" s="3" customFormat="1" ht="15" customHeight="1" x14ac:dyDescent="0.2">
      <c r="A14" s="111"/>
      <c r="B14" s="114"/>
      <c r="C14" s="84" t="s">
        <v>52</v>
      </c>
      <c r="D14" s="35">
        <v>184</v>
      </c>
      <c r="E14" s="55">
        <v>7.9037999999999997E-2</v>
      </c>
      <c r="F14" s="35">
        <v>228721.92758600001</v>
      </c>
      <c r="G14" s="68">
        <v>0.76630399999999999</v>
      </c>
      <c r="H14" s="43">
        <v>43</v>
      </c>
      <c r="I14" s="44">
        <v>214390.05602300001</v>
      </c>
      <c r="J14" s="74">
        <v>0.51162799999999997</v>
      </c>
      <c r="K14" s="35">
        <v>141</v>
      </c>
      <c r="L14" s="35">
        <v>233092.64019100001</v>
      </c>
      <c r="M14" s="68">
        <v>0.84397200000000006</v>
      </c>
      <c r="N14" s="43">
        <v>0</v>
      </c>
      <c r="O14" s="44">
        <v>0</v>
      </c>
      <c r="P14" s="74">
        <v>0</v>
      </c>
    </row>
    <row r="15" spans="1:16" ht="15" customHeight="1" x14ac:dyDescent="0.2">
      <c r="A15" s="111"/>
      <c r="B15" s="114"/>
      <c r="C15" s="84" t="s">
        <v>53</v>
      </c>
      <c r="D15" s="44">
        <v>144</v>
      </c>
      <c r="E15" s="53">
        <v>7.2984999999999994E-2</v>
      </c>
      <c r="F15" s="44">
        <v>234634.36053800001</v>
      </c>
      <c r="G15" s="66">
        <v>0.76388900000000004</v>
      </c>
      <c r="H15" s="43">
        <v>31</v>
      </c>
      <c r="I15" s="44">
        <v>199634.93875199999</v>
      </c>
      <c r="J15" s="74">
        <v>0.290323</v>
      </c>
      <c r="K15" s="44">
        <v>113</v>
      </c>
      <c r="L15" s="44">
        <v>244235.97182400001</v>
      </c>
      <c r="M15" s="66">
        <v>0.89380499999999996</v>
      </c>
      <c r="N15" s="43">
        <v>0</v>
      </c>
      <c r="O15" s="44">
        <v>0</v>
      </c>
      <c r="P15" s="74">
        <v>0</v>
      </c>
    </row>
    <row r="16" spans="1:16" ht="15" customHeight="1" x14ac:dyDescent="0.2">
      <c r="A16" s="111"/>
      <c r="B16" s="114"/>
      <c r="C16" s="84" t="s">
        <v>54</v>
      </c>
      <c r="D16" s="44">
        <v>125</v>
      </c>
      <c r="E16" s="53">
        <v>8.1592999999999999E-2</v>
      </c>
      <c r="F16" s="44">
        <v>244762.03734000001</v>
      </c>
      <c r="G16" s="66">
        <v>0.69599999999999995</v>
      </c>
      <c r="H16" s="43">
        <v>27</v>
      </c>
      <c r="I16" s="44">
        <v>232087.131521</v>
      </c>
      <c r="J16" s="74">
        <v>0.51851899999999995</v>
      </c>
      <c r="K16" s="44">
        <v>98</v>
      </c>
      <c r="L16" s="44">
        <v>248254.103229</v>
      </c>
      <c r="M16" s="66">
        <v>0.74489799999999995</v>
      </c>
      <c r="N16" s="43">
        <v>0</v>
      </c>
      <c r="O16" s="44">
        <v>0</v>
      </c>
      <c r="P16" s="74">
        <v>0</v>
      </c>
    </row>
    <row r="17" spans="1:16" ht="15" customHeight="1" x14ac:dyDescent="0.2">
      <c r="A17" s="111"/>
      <c r="B17" s="114"/>
      <c r="C17" s="84" t="s">
        <v>55</v>
      </c>
      <c r="D17" s="44">
        <v>130</v>
      </c>
      <c r="E17" s="53">
        <v>0.112945</v>
      </c>
      <c r="F17" s="44">
        <v>262445.90486800001</v>
      </c>
      <c r="G17" s="66">
        <v>0.76153800000000005</v>
      </c>
      <c r="H17" s="43">
        <v>30</v>
      </c>
      <c r="I17" s="44">
        <v>205997.29332299999</v>
      </c>
      <c r="J17" s="74">
        <v>0.33333299999999999</v>
      </c>
      <c r="K17" s="44">
        <v>100</v>
      </c>
      <c r="L17" s="44">
        <v>279380.48833099997</v>
      </c>
      <c r="M17" s="66">
        <v>0.89</v>
      </c>
      <c r="N17" s="43">
        <v>0</v>
      </c>
      <c r="O17" s="44">
        <v>0</v>
      </c>
      <c r="P17" s="74">
        <v>0</v>
      </c>
    </row>
    <row r="18" spans="1:16" s="3" customFormat="1" ht="15" customHeight="1" x14ac:dyDescent="0.2">
      <c r="A18" s="111"/>
      <c r="B18" s="114"/>
      <c r="C18" s="84" t="s">
        <v>56</v>
      </c>
      <c r="D18" s="35">
        <v>130</v>
      </c>
      <c r="E18" s="55">
        <v>9.4408000000000006E-2</v>
      </c>
      <c r="F18" s="35">
        <v>255101.44417599999</v>
      </c>
      <c r="G18" s="68">
        <v>0.63076900000000002</v>
      </c>
      <c r="H18" s="43">
        <v>30</v>
      </c>
      <c r="I18" s="44">
        <v>205364.31598300001</v>
      </c>
      <c r="J18" s="74">
        <v>0.1</v>
      </c>
      <c r="K18" s="35">
        <v>100</v>
      </c>
      <c r="L18" s="35">
        <v>270022.58263399999</v>
      </c>
      <c r="M18" s="68">
        <v>0.79</v>
      </c>
      <c r="N18" s="43">
        <v>0</v>
      </c>
      <c r="O18" s="44">
        <v>0</v>
      </c>
      <c r="P18" s="74">
        <v>0</v>
      </c>
    </row>
    <row r="19" spans="1:16" s="3" customFormat="1" ht="15" customHeight="1" x14ac:dyDescent="0.2">
      <c r="A19" s="112"/>
      <c r="B19" s="115"/>
      <c r="C19" s="85" t="s">
        <v>9</v>
      </c>
      <c r="D19" s="46">
        <v>1635</v>
      </c>
      <c r="E19" s="54">
        <v>9.8334000000000005E-2</v>
      </c>
      <c r="F19" s="46">
        <v>215419.89681499999</v>
      </c>
      <c r="G19" s="67">
        <v>0.59694199999999997</v>
      </c>
      <c r="H19" s="87">
        <v>407</v>
      </c>
      <c r="I19" s="46">
        <v>199391.77417799999</v>
      </c>
      <c r="J19" s="75">
        <v>0.44717400000000002</v>
      </c>
      <c r="K19" s="46">
        <v>1228</v>
      </c>
      <c r="L19" s="46">
        <v>220732.14918800001</v>
      </c>
      <c r="M19" s="67">
        <v>0.64658000000000004</v>
      </c>
      <c r="N19" s="87">
        <v>0</v>
      </c>
      <c r="O19" s="46">
        <v>0</v>
      </c>
      <c r="P19" s="75">
        <v>0</v>
      </c>
    </row>
    <row r="20" spans="1:16" ht="15" customHeight="1" x14ac:dyDescent="0.2">
      <c r="A20" s="110">
        <v>2</v>
      </c>
      <c r="B20" s="113" t="s">
        <v>57</v>
      </c>
      <c r="C20" s="84" t="s">
        <v>46</v>
      </c>
      <c r="D20" s="44">
        <v>7</v>
      </c>
      <c r="E20" s="53">
        <v>0.30434800000000001</v>
      </c>
      <c r="F20" s="44">
        <v>72797</v>
      </c>
      <c r="G20" s="66">
        <v>0.14285700000000001</v>
      </c>
      <c r="H20" s="43">
        <v>2</v>
      </c>
      <c r="I20" s="44">
        <v>37178</v>
      </c>
      <c r="J20" s="74">
        <v>0.5</v>
      </c>
      <c r="K20" s="44">
        <v>5</v>
      </c>
      <c r="L20" s="44">
        <v>87044.6</v>
      </c>
      <c r="M20" s="66">
        <v>0</v>
      </c>
      <c r="N20" s="43">
        <v>0</v>
      </c>
      <c r="O20" s="44">
        <v>0</v>
      </c>
      <c r="P20" s="74">
        <v>0</v>
      </c>
    </row>
    <row r="21" spans="1:16" ht="15" customHeight="1" x14ac:dyDescent="0.2">
      <c r="A21" s="111"/>
      <c r="B21" s="114"/>
      <c r="C21" s="84" t="s">
        <v>47</v>
      </c>
      <c r="D21" s="44">
        <v>51</v>
      </c>
      <c r="E21" s="53">
        <v>0.52577300000000005</v>
      </c>
      <c r="F21" s="44">
        <v>128507.80392200001</v>
      </c>
      <c r="G21" s="66">
        <v>5.8824000000000001E-2</v>
      </c>
      <c r="H21" s="43">
        <v>11</v>
      </c>
      <c r="I21" s="44">
        <v>143627.09090899999</v>
      </c>
      <c r="J21" s="74">
        <v>0</v>
      </c>
      <c r="K21" s="44">
        <v>40</v>
      </c>
      <c r="L21" s="44">
        <v>124350</v>
      </c>
      <c r="M21" s="66">
        <v>7.4999999999999997E-2</v>
      </c>
      <c r="N21" s="43">
        <v>0</v>
      </c>
      <c r="O21" s="44">
        <v>0</v>
      </c>
      <c r="P21" s="74">
        <v>0</v>
      </c>
    </row>
    <row r="22" spans="1:16" ht="15" customHeight="1" x14ac:dyDescent="0.2">
      <c r="A22" s="111"/>
      <c r="B22" s="114"/>
      <c r="C22" s="84" t="s">
        <v>48</v>
      </c>
      <c r="D22" s="44">
        <v>189</v>
      </c>
      <c r="E22" s="53">
        <v>0.28041500000000003</v>
      </c>
      <c r="F22" s="44">
        <v>161642.428571</v>
      </c>
      <c r="G22" s="66">
        <v>0.12698400000000001</v>
      </c>
      <c r="H22" s="43">
        <v>61</v>
      </c>
      <c r="I22" s="44">
        <v>178475.45901600001</v>
      </c>
      <c r="J22" s="74">
        <v>0.163934</v>
      </c>
      <c r="K22" s="44">
        <v>128</v>
      </c>
      <c r="L22" s="44">
        <v>153620.4375</v>
      </c>
      <c r="M22" s="66">
        <v>0.109375</v>
      </c>
      <c r="N22" s="43">
        <v>0</v>
      </c>
      <c r="O22" s="44">
        <v>0</v>
      </c>
      <c r="P22" s="74">
        <v>0</v>
      </c>
    </row>
    <row r="23" spans="1:16" ht="15" customHeight="1" x14ac:dyDescent="0.2">
      <c r="A23" s="111"/>
      <c r="B23" s="114"/>
      <c r="C23" s="84" t="s">
        <v>49</v>
      </c>
      <c r="D23" s="44">
        <v>227</v>
      </c>
      <c r="E23" s="53">
        <v>0.110678</v>
      </c>
      <c r="F23" s="44">
        <v>174121.20704800001</v>
      </c>
      <c r="G23" s="66">
        <v>0.215859</v>
      </c>
      <c r="H23" s="43">
        <v>72</v>
      </c>
      <c r="I23" s="44">
        <v>182613.40277799999</v>
      </c>
      <c r="J23" s="74">
        <v>0.26388899999999998</v>
      </c>
      <c r="K23" s="44">
        <v>155</v>
      </c>
      <c r="L23" s="44">
        <v>170176.44516100001</v>
      </c>
      <c r="M23" s="66">
        <v>0.193548</v>
      </c>
      <c r="N23" s="43">
        <v>0</v>
      </c>
      <c r="O23" s="44">
        <v>0</v>
      </c>
      <c r="P23" s="74">
        <v>0</v>
      </c>
    </row>
    <row r="24" spans="1:16" ht="15" customHeight="1" x14ac:dyDescent="0.2">
      <c r="A24" s="111"/>
      <c r="B24" s="114"/>
      <c r="C24" s="84" t="s">
        <v>50</v>
      </c>
      <c r="D24" s="44">
        <v>156</v>
      </c>
      <c r="E24" s="53">
        <v>5.4602999999999999E-2</v>
      </c>
      <c r="F24" s="44">
        <v>196373.27564099999</v>
      </c>
      <c r="G24" s="66">
        <v>0.41666700000000001</v>
      </c>
      <c r="H24" s="43">
        <v>47</v>
      </c>
      <c r="I24" s="44">
        <v>198830.65957399999</v>
      </c>
      <c r="J24" s="74">
        <v>0.53191500000000003</v>
      </c>
      <c r="K24" s="44">
        <v>109</v>
      </c>
      <c r="L24" s="44">
        <v>195313.66972500001</v>
      </c>
      <c r="M24" s="66">
        <v>0.36697200000000002</v>
      </c>
      <c r="N24" s="43">
        <v>0</v>
      </c>
      <c r="O24" s="44">
        <v>0</v>
      </c>
      <c r="P24" s="74">
        <v>0</v>
      </c>
    </row>
    <row r="25" spans="1:16" ht="15" customHeight="1" x14ac:dyDescent="0.2">
      <c r="A25" s="111"/>
      <c r="B25" s="114"/>
      <c r="C25" s="84" t="s">
        <v>51</v>
      </c>
      <c r="D25" s="44">
        <v>120</v>
      </c>
      <c r="E25" s="53">
        <v>4.6802000000000003E-2</v>
      </c>
      <c r="F25" s="44">
        <v>197763.466667</v>
      </c>
      <c r="G25" s="66">
        <v>0.53333299999999995</v>
      </c>
      <c r="H25" s="43">
        <v>25</v>
      </c>
      <c r="I25" s="44">
        <v>197160.04</v>
      </c>
      <c r="J25" s="74">
        <v>0.48</v>
      </c>
      <c r="K25" s="44">
        <v>95</v>
      </c>
      <c r="L25" s="44">
        <v>197922.26315799999</v>
      </c>
      <c r="M25" s="66">
        <v>0.54736799999999997</v>
      </c>
      <c r="N25" s="43">
        <v>0</v>
      </c>
      <c r="O25" s="44">
        <v>0</v>
      </c>
      <c r="P25" s="74">
        <v>0</v>
      </c>
    </row>
    <row r="26" spans="1:16" s="3" customFormat="1" ht="15" customHeight="1" x14ac:dyDescent="0.2">
      <c r="A26" s="111"/>
      <c r="B26" s="114"/>
      <c r="C26" s="84" t="s">
        <v>52</v>
      </c>
      <c r="D26" s="35">
        <v>69</v>
      </c>
      <c r="E26" s="55">
        <v>2.9638999999999999E-2</v>
      </c>
      <c r="F26" s="35">
        <v>213751.14492799999</v>
      </c>
      <c r="G26" s="68">
        <v>0.55072500000000002</v>
      </c>
      <c r="H26" s="43">
        <v>24</v>
      </c>
      <c r="I26" s="44">
        <v>191092.04166700001</v>
      </c>
      <c r="J26" s="74">
        <v>0.41666700000000001</v>
      </c>
      <c r="K26" s="35">
        <v>45</v>
      </c>
      <c r="L26" s="35">
        <v>225836</v>
      </c>
      <c r="M26" s="68">
        <v>0.62222200000000005</v>
      </c>
      <c r="N26" s="43">
        <v>0</v>
      </c>
      <c r="O26" s="44">
        <v>0</v>
      </c>
      <c r="P26" s="74">
        <v>0</v>
      </c>
    </row>
    <row r="27" spans="1:16" ht="15" customHeight="1" x14ac:dyDescent="0.2">
      <c r="A27" s="111"/>
      <c r="B27" s="114"/>
      <c r="C27" s="84" t="s">
        <v>53</v>
      </c>
      <c r="D27" s="44">
        <v>62</v>
      </c>
      <c r="E27" s="53">
        <v>3.1424000000000001E-2</v>
      </c>
      <c r="F27" s="44">
        <v>211424.03225799999</v>
      </c>
      <c r="G27" s="66">
        <v>0.54838699999999996</v>
      </c>
      <c r="H27" s="43">
        <v>13</v>
      </c>
      <c r="I27" s="44">
        <v>186251.153846</v>
      </c>
      <c r="J27" s="74">
        <v>0.30769200000000002</v>
      </c>
      <c r="K27" s="44">
        <v>49</v>
      </c>
      <c r="L27" s="44">
        <v>218102.55102000001</v>
      </c>
      <c r="M27" s="66">
        <v>0.61224500000000004</v>
      </c>
      <c r="N27" s="43">
        <v>0</v>
      </c>
      <c r="O27" s="44">
        <v>0</v>
      </c>
      <c r="P27" s="74">
        <v>0</v>
      </c>
    </row>
    <row r="28" spans="1:16" ht="15" customHeight="1" x14ac:dyDescent="0.2">
      <c r="A28" s="111"/>
      <c r="B28" s="114"/>
      <c r="C28" s="84" t="s">
        <v>54</v>
      </c>
      <c r="D28" s="44">
        <v>24</v>
      </c>
      <c r="E28" s="53">
        <v>1.5665999999999999E-2</v>
      </c>
      <c r="F28" s="44">
        <v>220467.875</v>
      </c>
      <c r="G28" s="66">
        <v>0.25</v>
      </c>
      <c r="H28" s="43">
        <v>4</v>
      </c>
      <c r="I28" s="44">
        <v>177890.5</v>
      </c>
      <c r="J28" s="74">
        <v>0</v>
      </c>
      <c r="K28" s="44">
        <v>20</v>
      </c>
      <c r="L28" s="44">
        <v>228983.35</v>
      </c>
      <c r="M28" s="66">
        <v>0.3</v>
      </c>
      <c r="N28" s="43">
        <v>0</v>
      </c>
      <c r="O28" s="44">
        <v>0</v>
      </c>
      <c r="P28" s="74">
        <v>0</v>
      </c>
    </row>
    <row r="29" spans="1:16" ht="15" customHeight="1" x14ac:dyDescent="0.2">
      <c r="A29" s="111"/>
      <c r="B29" s="114"/>
      <c r="C29" s="84" t="s">
        <v>55</v>
      </c>
      <c r="D29" s="44">
        <v>10</v>
      </c>
      <c r="E29" s="53">
        <v>8.6879999999999995E-3</v>
      </c>
      <c r="F29" s="44">
        <v>206321.7</v>
      </c>
      <c r="G29" s="66">
        <v>0.5</v>
      </c>
      <c r="H29" s="43">
        <v>4</v>
      </c>
      <c r="I29" s="44">
        <v>122743.5</v>
      </c>
      <c r="J29" s="74">
        <v>0.25</v>
      </c>
      <c r="K29" s="44">
        <v>6</v>
      </c>
      <c r="L29" s="44">
        <v>262040.5</v>
      </c>
      <c r="M29" s="66">
        <v>0.66666700000000001</v>
      </c>
      <c r="N29" s="43">
        <v>0</v>
      </c>
      <c r="O29" s="44">
        <v>0</v>
      </c>
      <c r="P29" s="74">
        <v>0</v>
      </c>
    </row>
    <row r="30" spans="1:16" s="3" customFormat="1" ht="15" customHeight="1" x14ac:dyDescent="0.2">
      <c r="A30" s="111"/>
      <c r="B30" s="114"/>
      <c r="C30" s="84" t="s">
        <v>56</v>
      </c>
      <c r="D30" s="35">
        <v>7</v>
      </c>
      <c r="E30" s="55">
        <v>5.084E-3</v>
      </c>
      <c r="F30" s="35">
        <v>138479.571429</v>
      </c>
      <c r="G30" s="68">
        <v>0</v>
      </c>
      <c r="H30" s="43">
        <v>5</v>
      </c>
      <c r="I30" s="44">
        <v>68327.600000000006</v>
      </c>
      <c r="J30" s="74">
        <v>0</v>
      </c>
      <c r="K30" s="35">
        <v>2</v>
      </c>
      <c r="L30" s="35">
        <v>313859.5</v>
      </c>
      <c r="M30" s="68">
        <v>0</v>
      </c>
      <c r="N30" s="43">
        <v>0</v>
      </c>
      <c r="O30" s="44">
        <v>0</v>
      </c>
      <c r="P30" s="74">
        <v>0</v>
      </c>
    </row>
    <row r="31" spans="1:16" s="3" customFormat="1" ht="15" customHeight="1" x14ac:dyDescent="0.2">
      <c r="A31" s="112"/>
      <c r="B31" s="115"/>
      <c r="C31" s="85" t="s">
        <v>9</v>
      </c>
      <c r="D31" s="46">
        <v>922</v>
      </c>
      <c r="E31" s="54">
        <v>5.5452000000000001E-2</v>
      </c>
      <c r="F31" s="46">
        <v>181872.21149700001</v>
      </c>
      <c r="G31" s="67">
        <v>0.31344899999999998</v>
      </c>
      <c r="H31" s="87">
        <v>268</v>
      </c>
      <c r="I31" s="46">
        <v>181026.53731300001</v>
      </c>
      <c r="J31" s="75">
        <v>0.30597000000000002</v>
      </c>
      <c r="K31" s="46">
        <v>654</v>
      </c>
      <c r="L31" s="46">
        <v>182218.75688100001</v>
      </c>
      <c r="M31" s="67">
        <v>0.31651400000000002</v>
      </c>
      <c r="N31" s="87">
        <v>0</v>
      </c>
      <c r="O31" s="46">
        <v>0</v>
      </c>
      <c r="P31" s="75">
        <v>0</v>
      </c>
    </row>
    <row r="32" spans="1:16" ht="15" customHeight="1" x14ac:dyDescent="0.2">
      <c r="A32" s="110">
        <v>3</v>
      </c>
      <c r="B32" s="113" t="s">
        <v>58</v>
      </c>
      <c r="C32" s="84" t="s">
        <v>46</v>
      </c>
      <c r="D32" s="44">
        <v>5</v>
      </c>
      <c r="E32" s="44">
        <v>0</v>
      </c>
      <c r="F32" s="44">
        <v>12265.933413999999</v>
      </c>
      <c r="G32" s="66">
        <v>0.14285700000000001</v>
      </c>
      <c r="H32" s="43">
        <v>1</v>
      </c>
      <c r="I32" s="44">
        <v>-45253.386980000003</v>
      </c>
      <c r="J32" s="74">
        <v>0.5</v>
      </c>
      <c r="K32" s="44">
        <v>4</v>
      </c>
      <c r="L32" s="44">
        <v>48413.853808</v>
      </c>
      <c r="M32" s="66">
        <v>0</v>
      </c>
      <c r="N32" s="43">
        <v>0</v>
      </c>
      <c r="O32" s="44">
        <v>0</v>
      </c>
      <c r="P32" s="74">
        <v>0</v>
      </c>
    </row>
    <row r="33" spans="1:16" ht="15" customHeight="1" x14ac:dyDescent="0.2">
      <c r="A33" s="111"/>
      <c r="B33" s="114"/>
      <c r="C33" s="84" t="s">
        <v>47</v>
      </c>
      <c r="D33" s="44">
        <v>30</v>
      </c>
      <c r="E33" s="44">
        <v>0</v>
      </c>
      <c r="F33" s="44">
        <v>-5320.1506659999995</v>
      </c>
      <c r="G33" s="66">
        <v>-3.6415000000000003E-2</v>
      </c>
      <c r="H33" s="43">
        <v>10</v>
      </c>
      <c r="I33" s="44">
        <v>-155067.61237799999</v>
      </c>
      <c r="J33" s="74">
        <v>-2</v>
      </c>
      <c r="K33" s="44">
        <v>20</v>
      </c>
      <c r="L33" s="44">
        <v>-1234.6171529999999</v>
      </c>
      <c r="M33" s="66">
        <v>7.4999999999999997E-2</v>
      </c>
      <c r="N33" s="43">
        <v>0</v>
      </c>
      <c r="O33" s="44">
        <v>0</v>
      </c>
      <c r="P33" s="74">
        <v>0</v>
      </c>
    </row>
    <row r="34" spans="1:16" ht="15" customHeight="1" x14ac:dyDescent="0.2">
      <c r="A34" s="111"/>
      <c r="B34" s="114"/>
      <c r="C34" s="84" t="s">
        <v>48</v>
      </c>
      <c r="D34" s="44">
        <v>79</v>
      </c>
      <c r="E34" s="44">
        <v>0</v>
      </c>
      <c r="F34" s="44">
        <v>6028.4969220000003</v>
      </c>
      <c r="G34" s="66">
        <v>-8.2106999999999999E-2</v>
      </c>
      <c r="H34" s="43">
        <v>30</v>
      </c>
      <c r="I34" s="44">
        <v>26495.568974999998</v>
      </c>
      <c r="J34" s="74">
        <v>-6.1872000000000003E-2</v>
      </c>
      <c r="K34" s="44">
        <v>49</v>
      </c>
      <c r="L34" s="44">
        <v>-3419.5104759999999</v>
      </c>
      <c r="M34" s="66">
        <v>-9.3157000000000004E-2</v>
      </c>
      <c r="N34" s="43">
        <v>0</v>
      </c>
      <c r="O34" s="44">
        <v>0</v>
      </c>
      <c r="P34" s="74">
        <v>0</v>
      </c>
    </row>
    <row r="35" spans="1:16" ht="15" customHeight="1" x14ac:dyDescent="0.2">
      <c r="A35" s="111"/>
      <c r="B35" s="114"/>
      <c r="C35" s="84" t="s">
        <v>49</v>
      </c>
      <c r="D35" s="44">
        <v>1</v>
      </c>
      <c r="E35" s="44">
        <v>0</v>
      </c>
      <c r="F35" s="44">
        <v>-2492.360651</v>
      </c>
      <c r="G35" s="66">
        <v>-0.11157499999999999</v>
      </c>
      <c r="H35" s="43">
        <v>-3</v>
      </c>
      <c r="I35" s="44">
        <v>6126.0069199999998</v>
      </c>
      <c r="J35" s="74">
        <v>-0.189444</v>
      </c>
      <c r="K35" s="44">
        <v>4</v>
      </c>
      <c r="L35" s="44">
        <v>-6499.7906720000001</v>
      </c>
      <c r="M35" s="66">
        <v>-7.1351999999999999E-2</v>
      </c>
      <c r="N35" s="43">
        <v>0</v>
      </c>
      <c r="O35" s="44">
        <v>0</v>
      </c>
      <c r="P35" s="74">
        <v>0</v>
      </c>
    </row>
    <row r="36" spans="1:16" ht="15" customHeight="1" x14ac:dyDescent="0.2">
      <c r="A36" s="111"/>
      <c r="B36" s="114"/>
      <c r="C36" s="84" t="s">
        <v>50</v>
      </c>
      <c r="D36" s="44">
        <v>-166</v>
      </c>
      <c r="E36" s="44">
        <v>0</v>
      </c>
      <c r="F36" s="44">
        <v>-2611.9270230000002</v>
      </c>
      <c r="G36" s="66">
        <v>-0.101967</v>
      </c>
      <c r="H36" s="43">
        <v>-33</v>
      </c>
      <c r="I36" s="44">
        <v>-3142.0846969999998</v>
      </c>
      <c r="J36" s="74">
        <v>-5.5585000000000002E-2</v>
      </c>
      <c r="K36" s="44">
        <v>-133</v>
      </c>
      <c r="L36" s="44">
        <v>-2683.9158790000001</v>
      </c>
      <c r="M36" s="66">
        <v>-0.12889500000000001</v>
      </c>
      <c r="N36" s="43">
        <v>0</v>
      </c>
      <c r="O36" s="44">
        <v>0</v>
      </c>
      <c r="P36" s="74">
        <v>0</v>
      </c>
    </row>
    <row r="37" spans="1:16" ht="15" customHeight="1" x14ac:dyDescent="0.2">
      <c r="A37" s="111"/>
      <c r="B37" s="114"/>
      <c r="C37" s="84" t="s">
        <v>51</v>
      </c>
      <c r="D37" s="44">
        <v>-121</v>
      </c>
      <c r="E37" s="44">
        <v>0</v>
      </c>
      <c r="F37" s="44">
        <v>-28070.788261999998</v>
      </c>
      <c r="G37" s="66">
        <v>-0.25919799999999998</v>
      </c>
      <c r="H37" s="43">
        <v>-33</v>
      </c>
      <c r="I37" s="44">
        <v>-20959.250297999999</v>
      </c>
      <c r="J37" s="74">
        <v>-0.106207</v>
      </c>
      <c r="K37" s="44">
        <v>-88</v>
      </c>
      <c r="L37" s="44">
        <v>-30357.171817999999</v>
      </c>
      <c r="M37" s="66">
        <v>-0.31055500000000003</v>
      </c>
      <c r="N37" s="43">
        <v>0</v>
      </c>
      <c r="O37" s="44">
        <v>0</v>
      </c>
      <c r="P37" s="74">
        <v>0</v>
      </c>
    </row>
    <row r="38" spans="1:16" s="3" customFormat="1" ht="15" customHeight="1" x14ac:dyDescent="0.2">
      <c r="A38" s="111"/>
      <c r="B38" s="114"/>
      <c r="C38" s="84" t="s">
        <v>52</v>
      </c>
      <c r="D38" s="35">
        <v>-115</v>
      </c>
      <c r="E38" s="35">
        <v>0</v>
      </c>
      <c r="F38" s="35">
        <v>-14970.782659</v>
      </c>
      <c r="G38" s="68">
        <v>-0.21557999999999999</v>
      </c>
      <c r="H38" s="43">
        <v>-19</v>
      </c>
      <c r="I38" s="44">
        <v>-23298.014356</v>
      </c>
      <c r="J38" s="74">
        <v>-9.4961000000000004E-2</v>
      </c>
      <c r="K38" s="35">
        <v>-96</v>
      </c>
      <c r="L38" s="35">
        <v>-7256.6401910000004</v>
      </c>
      <c r="M38" s="68">
        <v>-0.221749</v>
      </c>
      <c r="N38" s="43">
        <v>0</v>
      </c>
      <c r="O38" s="44">
        <v>0</v>
      </c>
      <c r="P38" s="74">
        <v>0</v>
      </c>
    </row>
    <row r="39" spans="1:16" ht="15" customHeight="1" x14ac:dyDescent="0.2">
      <c r="A39" s="111"/>
      <c r="B39" s="114"/>
      <c r="C39" s="84" t="s">
        <v>53</v>
      </c>
      <c r="D39" s="44">
        <v>-82</v>
      </c>
      <c r="E39" s="44">
        <v>0</v>
      </c>
      <c r="F39" s="44">
        <v>-23210.328280000002</v>
      </c>
      <c r="G39" s="66">
        <v>-0.215502</v>
      </c>
      <c r="H39" s="43">
        <v>-18</v>
      </c>
      <c r="I39" s="44">
        <v>-13383.784906000001</v>
      </c>
      <c r="J39" s="74">
        <v>1.737E-2</v>
      </c>
      <c r="K39" s="44">
        <v>-64</v>
      </c>
      <c r="L39" s="44">
        <v>-26133.420804000001</v>
      </c>
      <c r="M39" s="66">
        <v>-0.28155999999999998</v>
      </c>
      <c r="N39" s="43">
        <v>0</v>
      </c>
      <c r="O39" s="44">
        <v>0</v>
      </c>
      <c r="P39" s="74">
        <v>0</v>
      </c>
    </row>
    <row r="40" spans="1:16" ht="15" customHeight="1" x14ac:dyDescent="0.2">
      <c r="A40" s="111"/>
      <c r="B40" s="114"/>
      <c r="C40" s="84" t="s">
        <v>54</v>
      </c>
      <c r="D40" s="44">
        <v>-101</v>
      </c>
      <c r="E40" s="44">
        <v>0</v>
      </c>
      <c r="F40" s="44">
        <v>-24294.162339999999</v>
      </c>
      <c r="G40" s="66">
        <v>-0.44600000000000001</v>
      </c>
      <c r="H40" s="43">
        <v>-23</v>
      </c>
      <c r="I40" s="44">
        <v>-54196.631521000003</v>
      </c>
      <c r="J40" s="74">
        <v>-0.51851899999999995</v>
      </c>
      <c r="K40" s="44">
        <v>-78</v>
      </c>
      <c r="L40" s="44">
        <v>-19270.753229000002</v>
      </c>
      <c r="M40" s="66">
        <v>-0.44489800000000002</v>
      </c>
      <c r="N40" s="43">
        <v>0</v>
      </c>
      <c r="O40" s="44">
        <v>0</v>
      </c>
      <c r="P40" s="74">
        <v>0</v>
      </c>
    </row>
    <row r="41" spans="1:16" ht="15" customHeight="1" x14ac:dyDescent="0.2">
      <c r="A41" s="111"/>
      <c r="B41" s="114"/>
      <c r="C41" s="84" t="s">
        <v>55</v>
      </c>
      <c r="D41" s="44">
        <v>-120</v>
      </c>
      <c r="E41" s="44">
        <v>0</v>
      </c>
      <c r="F41" s="44">
        <v>-56124.204868000001</v>
      </c>
      <c r="G41" s="66">
        <v>-0.26153799999999999</v>
      </c>
      <c r="H41" s="43">
        <v>-26</v>
      </c>
      <c r="I41" s="44">
        <v>-83253.793323000005</v>
      </c>
      <c r="J41" s="74">
        <v>-8.3333000000000004E-2</v>
      </c>
      <c r="K41" s="44">
        <v>-94</v>
      </c>
      <c r="L41" s="44">
        <v>-17339.988331</v>
      </c>
      <c r="M41" s="66">
        <v>-0.223333</v>
      </c>
      <c r="N41" s="43">
        <v>0</v>
      </c>
      <c r="O41" s="44">
        <v>0</v>
      </c>
      <c r="P41" s="74">
        <v>0</v>
      </c>
    </row>
    <row r="42" spans="1:16" s="3" customFormat="1" ht="15" customHeight="1" x14ac:dyDescent="0.2">
      <c r="A42" s="111"/>
      <c r="B42" s="114"/>
      <c r="C42" s="84" t="s">
        <v>56</v>
      </c>
      <c r="D42" s="35">
        <v>-123</v>
      </c>
      <c r="E42" s="35">
        <v>0</v>
      </c>
      <c r="F42" s="35">
        <v>-116621.872747</v>
      </c>
      <c r="G42" s="68">
        <v>-0.63076900000000002</v>
      </c>
      <c r="H42" s="43">
        <v>-25</v>
      </c>
      <c r="I42" s="44">
        <v>-137036.715983</v>
      </c>
      <c r="J42" s="74">
        <v>-0.1</v>
      </c>
      <c r="K42" s="35">
        <v>-98</v>
      </c>
      <c r="L42" s="35">
        <v>43836.917366000001</v>
      </c>
      <c r="M42" s="68">
        <v>-0.79</v>
      </c>
      <c r="N42" s="43">
        <v>0</v>
      </c>
      <c r="O42" s="44">
        <v>0</v>
      </c>
      <c r="P42" s="74">
        <v>0</v>
      </c>
    </row>
    <row r="43" spans="1:16" s="3" customFormat="1" ht="15" customHeight="1" x14ac:dyDescent="0.2">
      <c r="A43" s="112"/>
      <c r="B43" s="115"/>
      <c r="C43" s="85" t="s">
        <v>9</v>
      </c>
      <c r="D43" s="46">
        <v>-713</v>
      </c>
      <c r="E43" s="46">
        <v>0</v>
      </c>
      <c r="F43" s="46">
        <v>-33547.685318999997</v>
      </c>
      <c r="G43" s="67">
        <v>-0.28349299999999999</v>
      </c>
      <c r="H43" s="87">
        <v>-139</v>
      </c>
      <c r="I43" s="46">
        <v>-18365.236864999999</v>
      </c>
      <c r="J43" s="75">
        <v>-0.141204</v>
      </c>
      <c r="K43" s="46">
        <v>-574</v>
      </c>
      <c r="L43" s="46">
        <v>-38513.392307000002</v>
      </c>
      <c r="M43" s="67">
        <v>-0.33006600000000003</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7</v>
      </c>
      <c r="E45" s="53">
        <v>7.2165000000000007E-2</v>
      </c>
      <c r="F45" s="44">
        <v>188694.428571</v>
      </c>
      <c r="G45" s="66">
        <v>0</v>
      </c>
      <c r="H45" s="43">
        <v>2</v>
      </c>
      <c r="I45" s="44">
        <v>161346</v>
      </c>
      <c r="J45" s="74">
        <v>0</v>
      </c>
      <c r="K45" s="44">
        <v>5</v>
      </c>
      <c r="L45" s="44">
        <v>199633.8</v>
      </c>
      <c r="M45" s="66">
        <v>0</v>
      </c>
      <c r="N45" s="43">
        <v>0</v>
      </c>
      <c r="O45" s="44">
        <v>0</v>
      </c>
      <c r="P45" s="74">
        <v>0</v>
      </c>
    </row>
    <row r="46" spans="1:16" ht="15" customHeight="1" x14ac:dyDescent="0.2">
      <c r="A46" s="111"/>
      <c r="B46" s="114"/>
      <c r="C46" s="84" t="s">
        <v>48</v>
      </c>
      <c r="D46" s="44">
        <v>56</v>
      </c>
      <c r="E46" s="53">
        <v>8.3085999999999993E-2</v>
      </c>
      <c r="F46" s="44">
        <v>173402.517857</v>
      </c>
      <c r="G46" s="66">
        <v>0.19642899999999999</v>
      </c>
      <c r="H46" s="43">
        <v>12</v>
      </c>
      <c r="I46" s="44">
        <v>171536</v>
      </c>
      <c r="J46" s="74">
        <v>0</v>
      </c>
      <c r="K46" s="44">
        <v>44</v>
      </c>
      <c r="L46" s="44">
        <v>173911.56818199999</v>
      </c>
      <c r="M46" s="66">
        <v>0.25</v>
      </c>
      <c r="N46" s="43">
        <v>0</v>
      </c>
      <c r="O46" s="44">
        <v>0</v>
      </c>
      <c r="P46" s="74">
        <v>0</v>
      </c>
    </row>
    <row r="47" spans="1:16" ht="15" customHeight="1" x14ac:dyDescent="0.2">
      <c r="A47" s="111"/>
      <c r="B47" s="114"/>
      <c r="C47" s="84" t="s">
        <v>49</v>
      </c>
      <c r="D47" s="44">
        <v>191</v>
      </c>
      <c r="E47" s="53">
        <v>9.3124999999999999E-2</v>
      </c>
      <c r="F47" s="44">
        <v>190212.319372</v>
      </c>
      <c r="G47" s="66">
        <v>0.282723</v>
      </c>
      <c r="H47" s="43">
        <v>38</v>
      </c>
      <c r="I47" s="44">
        <v>190954.63157900001</v>
      </c>
      <c r="J47" s="74">
        <v>0.28947400000000001</v>
      </c>
      <c r="K47" s="44">
        <v>153</v>
      </c>
      <c r="L47" s="44">
        <v>190027.95424799999</v>
      </c>
      <c r="M47" s="66">
        <v>0.28104600000000002</v>
      </c>
      <c r="N47" s="43">
        <v>0</v>
      </c>
      <c r="O47" s="44">
        <v>0</v>
      </c>
      <c r="P47" s="74">
        <v>0</v>
      </c>
    </row>
    <row r="48" spans="1:16" ht="15" customHeight="1" x14ac:dyDescent="0.2">
      <c r="A48" s="111"/>
      <c r="B48" s="114"/>
      <c r="C48" s="84" t="s">
        <v>50</v>
      </c>
      <c r="D48" s="44">
        <v>269</v>
      </c>
      <c r="E48" s="53">
        <v>9.4155000000000003E-2</v>
      </c>
      <c r="F48" s="44">
        <v>220044.85501900001</v>
      </c>
      <c r="G48" s="66">
        <v>0.52788100000000004</v>
      </c>
      <c r="H48" s="43">
        <v>55</v>
      </c>
      <c r="I48" s="44">
        <v>227252.272727</v>
      </c>
      <c r="J48" s="74">
        <v>0.58181799999999995</v>
      </c>
      <c r="K48" s="44">
        <v>214</v>
      </c>
      <c r="L48" s="44">
        <v>218192.48130799999</v>
      </c>
      <c r="M48" s="66">
        <v>0.514019</v>
      </c>
      <c r="N48" s="43">
        <v>0</v>
      </c>
      <c r="O48" s="44">
        <v>0</v>
      </c>
      <c r="P48" s="74">
        <v>0</v>
      </c>
    </row>
    <row r="49" spans="1:16" ht="15" customHeight="1" x14ac:dyDescent="0.2">
      <c r="A49" s="111"/>
      <c r="B49" s="114"/>
      <c r="C49" s="84" t="s">
        <v>51</v>
      </c>
      <c r="D49" s="44">
        <v>210</v>
      </c>
      <c r="E49" s="53">
        <v>8.1903000000000004E-2</v>
      </c>
      <c r="F49" s="44">
        <v>254476.16666700001</v>
      </c>
      <c r="G49" s="66">
        <v>0.80952400000000002</v>
      </c>
      <c r="H49" s="43">
        <v>39</v>
      </c>
      <c r="I49" s="44">
        <v>286989.102564</v>
      </c>
      <c r="J49" s="74">
        <v>0.84615399999999996</v>
      </c>
      <c r="K49" s="44">
        <v>171</v>
      </c>
      <c r="L49" s="44">
        <v>247060.935673</v>
      </c>
      <c r="M49" s="66">
        <v>0.80117000000000005</v>
      </c>
      <c r="N49" s="43">
        <v>0</v>
      </c>
      <c r="O49" s="44">
        <v>0</v>
      </c>
      <c r="P49" s="74">
        <v>0</v>
      </c>
    </row>
    <row r="50" spans="1:16" s="3" customFormat="1" ht="15" customHeight="1" x14ac:dyDescent="0.2">
      <c r="A50" s="111"/>
      <c r="B50" s="114"/>
      <c r="C50" s="84" t="s">
        <v>52</v>
      </c>
      <c r="D50" s="35">
        <v>170</v>
      </c>
      <c r="E50" s="55">
        <v>7.3024000000000006E-2</v>
      </c>
      <c r="F50" s="35">
        <v>257032.92352899999</v>
      </c>
      <c r="G50" s="68">
        <v>0.97058800000000001</v>
      </c>
      <c r="H50" s="43">
        <v>30</v>
      </c>
      <c r="I50" s="44">
        <v>235952.13333300001</v>
      </c>
      <c r="J50" s="74">
        <v>0.7</v>
      </c>
      <c r="K50" s="35">
        <v>140</v>
      </c>
      <c r="L50" s="35">
        <v>261550.23571400001</v>
      </c>
      <c r="M50" s="68">
        <v>1.0285709999999999</v>
      </c>
      <c r="N50" s="43">
        <v>0</v>
      </c>
      <c r="O50" s="44">
        <v>0</v>
      </c>
      <c r="P50" s="74">
        <v>0</v>
      </c>
    </row>
    <row r="51" spans="1:16" ht="15" customHeight="1" x14ac:dyDescent="0.2">
      <c r="A51" s="111"/>
      <c r="B51" s="114"/>
      <c r="C51" s="84" t="s">
        <v>53</v>
      </c>
      <c r="D51" s="44">
        <v>95</v>
      </c>
      <c r="E51" s="53">
        <v>4.8149999999999998E-2</v>
      </c>
      <c r="F51" s="44">
        <v>239566.69473700001</v>
      </c>
      <c r="G51" s="66">
        <v>0.74736800000000003</v>
      </c>
      <c r="H51" s="43">
        <v>17</v>
      </c>
      <c r="I51" s="44">
        <v>206937.70588200001</v>
      </c>
      <c r="J51" s="74">
        <v>0.47058800000000001</v>
      </c>
      <c r="K51" s="44">
        <v>78</v>
      </c>
      <c r="L51" s="44">
        <v>246678.141026</v>
      </c>
      <c r="M51" s="66">
        <v>0.80769199999999997</v>
      </c>
      <c r="N51" s="43">
        <v>0</v>
      </c>
      <c r="O51" s="44">
        <v>0</v>
      </c>
      <c r="P51" s="74">
        <v>0</v>
      </c>
    </row>
    <row r="52" spans="1:16" ht="15" customHeight="1" x14ac:dyDescent="0.2">
      <c r="A52" s="111"/>
      <c r="B52" s="114"/>
      <c r="C52" s="84" t="s">
        <v>54</v>
      </c>
      <c r="D52" s="44">
        <v>52</v>
      </c>
      <c r="E52" s="53">
        <v>3.3943000000000001E-2</v>
      </c>
      <c r="F52" s="44">
        <v>264880.86538500001</v>
      </c>
      <c r="G52" s="66">
        <v>0.788462</v>
      </c>
      <c r="H52" s="43">
        <v>11</v>
      </c>
      <c r="I52" s="44">
        <v>265424</v>
      </c>
      <c r="J52" s="74">
        <v>0.63636400000000004</v>
      </c>
      <c r="K52" s="44">
        <v>41</v>
      </c>
      <c r="L52" s="44">
        <v>264735.14634099999</v>
      </c>
      <c r="M52" s="66">
        <v>0.82926800000000001</v>
      </c>
      <c r="N52" s="43">
        <v>0</v>
      </c>
      <c r="O52" s="44">
        <v>0</v>
      </c>
      <c r="P52" s="74">
        <v>0</v>
      </c>
    </row>
    <row r="53" spans="1:16" ht="15" customHeight="1" x14ac:dyDescent="0.2">
      <c r="A53" s="111"/>
      <c r="B53" s="114"/>
      <c r="C53" s="84" t="s">
        <v>55</v>
      </c>
      <c r="D53" s="44">
        <v>18</v>
      </c>
      <c r="E53" s="53">
        <v>1.5639E-2</v>
      </c>
      <c r="F53" s="44">
        <v>318191.55555599998</v>
      </c>
      <c r="G53" s="66">
        <v>1.0555559999999999</v>
      </c>
      <c r="H53" s="43">
        <v>3</v>
      </c>
      <c r="I53" s="44">
        <v>217713.66666700001</v>
      </c>
      <c r="J53" s="74">
        <v>0</v>
      </c>
      <c r="K53" s="44">
        <v>15</v>
      </c>
      <c r="L53" s="44">
        <v>338287.13333300001</v>
      </c>
      <c r="M53" s="66">
        <v>1.266667</v>
      </c>
      <c r="N53" s="43">
        <v>0</v>
      </c>
      <c r="O53" s="44">
        <v>0</v>
      </c>
      <c r="P53" s="74">
        <v>0</v>
      </c>
    </row>
    <row r="54" spans="1:16" s="3" customFormat="1" ht="15" customHeight="1" x14ac:dyDescent="0.2">
      <c r="A54" s="111"/>
      <c r="B54" s="114"/>
      <c r="C54" s="84" t="s">
        <v>56</v>
      </c>
      <c r="D54" s="35">
        <v>3</v>
      </c>
      <c r="E54" s="55">
        <v>2.1789999999999999E-3</v>
      </c>
      <c r="F54" s="35">
        <v>326320.33333300002</v>
      </c>
      <c r="G54" s="68">
        <v>0.66666700000000001</v>
      </c>
      <c r="H54" s="43">
        <v>0</v>
      </c>
      <c r="I54" s="44">
        <v>0</v>
      </c>
      <c r="J54" s="74">
        <v>0</v>
      </c>
      <c r="K54" s="35">
        <v>3</v>
      </c>
      <c r="L54" s="35">
        <v>326320.33333300002</v>
      </c>
      <c r="M54" s="68">
        <v>0.66666700000000001</v>
      </c>
      <c r="N54" s="43">
        <v>0</v>
      </c>
      <c r="O54" s="44">
        <v>0</v>
      </c>
      <c r="P54" s="74">
        <v>0</v>
      </c>
    </row>
    <row r="55" spans="1:16" s="3" customFormat="1" ht="15" customHeight="1" x14ac:dyDescent="0.2">
      <c r="A55" s="112"/>
      <c r="B55" s="115"/>
      <c r="C55" s="85" t="s">
        <v>9</v>
      </c>
      <c r="D55" s="46">
        <v>1071</v>
      </c>
      <c r="E55" s="54">
        <v>6.4412999999999998E-2</v>
      </c>
      <c r="F55" s="46">
        <v>230558.97572399999</v>
      </c>
      <c r="G55" s="67">
        <v>0.63025200000000003</v>
      </c>
      <c r="H55" s="87">
        <v>207</v>
      </c>
      <c r="I55" s="46">
        <v>229459.71014499999</v>
      </c>
      <c r="J55" s="75">
        <v>0.54106299999999996</v>
      </c>
      <c r="K55" s="46">
        <v>864</v>
      </c>
      <c r="L55" s="46">
        <v>230822.34143500001</v>
      </c>
      <c r="M55" s="67">
        <v>0.65161999999999998</v>
      </c>
      <c r="N55" s="87">
        <v>0</v>
      </c>
      <c r="O55" s="46">
        <v>0</v>
      </c>
      <c r="P55" s="75">
        <v>0</v>
      </c>
    </row>
    <row r="56" spans="1:16" ht="15" customHeight="1" x14ac:dyDescent="0.2">
      <c r="A56" s="110">
        <v>5</v>
      </c>
      <c r="B56" s="113" t="s">
        <v>60</v>
      </c>
      <c r="C56" s="84" t="s">
        <v>46</v>
      </c>
      <c r="D56" s="44">
        <v>23</v>
      </c>
      <c r="E56" s="53">
        <v>1</v>
      </c>
      <c r="F56" s="44">
        <v>47423.652174000003</v>
      </c>
      <c r="G56" s="66">
        <v>4.3478000000000003E-2</v>
      </c>
      <c r="H56" s="43">
        <v>10</v>
      </c>
      <c r="I56" s="44">
        <v>28318.7</v>
      </c>
      <c r="J56" s="74">
        <v>0.1</v>
      </c>
      <c r="K56" s="44">
        <v>13</v>
      </c>
      <c r="L56" s="44">
        <v>62119.769230999998</v>
      </c>
      <c r="M56" s="66">
        <v>0</v>
      </c>
      <c r="N56" s="43">
        <v>0</v>
      </c>
      <c r="O56" s="44">
        <v>0</v>
      </c>
      <c r="P56" s="74">
        <v>0</v>
      </c>
    </row>
    <row r="57" spans="1:16" ht="15" customHeight="1" x14ac:dyDescent="0.2">
      <c r="A57" s="111"/>
      <c r="B57" s="114"/>
      <c r="C57" s="84" t="s">
        <v>47</v>
      </c>
      <c r="D57" s="44">
        <v>97</v>
      </c>
      <c r="E57" s="53">
        <v>1</v>
      </c>
      <c r="F57" s="44">
        <v>132248.391753</v>
      </c>
      <c r="G57" s="66">
        <v>4.1237000000000003E-2</v>
      </c>
      <c r="H57" s="43">
        <v>21</v>
      </c>
      <c r="I57" s="44">
        <v>159585.47618999999</v>
      </c>
      <c r="J57" s="74">
        <v>0</v>
      </c>
      <c r="K57" s="44">
        <v>76</v>
      </c>
      <c r="L57" s="44">
        <v>124694.723684</v>
      </c>
      <c r="M57" s="66">
        <v>5.2631999999999998E-2</v>
      </c>
      <c r="N57" s="43">
        <v>0</v>
      </c>
      <c r="O57" s="44">
        <v>0</v>
      </c>
      <c r="P57" s="74">
        <v>0</v>
      </c>
    </row>
    <row r="58" spans="1:16" ht="15" customHeight="1" x14ac:dyDescent="0.2">
      <c r="A58" s="111"/>
      <c r="B58" s="114"/>
      <c r="C58" s="84" t="s">
        <v>48</v>
      </c>
      <c r="D58" s="44">
        <v>674</v>
      </c>
      <c r="E58" s="53">
        <v>1</v>
      </c>
      <c r="F58" s="44">
        <v>168841.24629099999</v>
      </c>
      <c r="G58" s="66">
        <v>0.148368</v>
      </c>
      <c r="H58" s="43">
        <v>208</v>
      </c>
      <c r="I58" s="44">
        <v>184165.966346</v>
      </c>
      <c r="J58" s="74">
        <v>0.206731</v>
      </c>
      <c r="K58" s="44">
        <v>466</v>
      </c>
      <c r="L58" s="44">
        <v>162001.02789699999</v>
      </c>
      <c r="M58" s="66">
        <v>0.122318</v>
      </c>
      <c r="N58" s="43">
        <v>0</v>
      </c>
      <c r="O58" s="44">
        <v>0</v>
      </c>
      <c r="P58" s="74">
        <v>0</v>
      </c>
    </row>
    <row r="59" spans="1:16" ht="15" customHeight="1" x14ac:dyDescent="0.2">
      <c r="A59" s="111"/>
      <c r="B59" s="114"/>
      <c r="C59" s="84" t="s">
        <v>49</v>
      </c>
      <c r="D59" s="44">
        <v>2051</v>
      </c>
      <c r="E59" s="53">
        <v>1</v>
      </c>
      <c r="F59" s="44">
        <v>198039.03412999999</v>
      </c>
      <c r="G59" s="66">
        <v>0.28668900000000003</v>
      </c>
      <c r="H59" s="43">
        <v>635</v>
      </c>
      <c r="I59" s="44">
        <v>203780.94330700001</v>
      </c>
      <c r="J59" s="74">
        <v>0.324409</v>
      </c>
      <c r="K59" s="44">
        <v>1416</v>
      </c>
      <c r="L59" s="44">
        <v>195464.09604500001</v>
      </c>
      <c r="M59" s="66">
        <v>0.26977400000000001</v>
      </c>
      <c r="N59" s="43">
        <v>0</v>
      </c>
      <c r="O59" s="44">
        <v>0</v>
      </c>
      <c r="P59" s="74">
        <v>0</v>
      </c>
    </row>
    <row r="60" spans="1:16" ht="15" customHeight="1" x14ac:dyDescent="0.2">
      <c r="A60" s="111"/>
      <c r="B60" s="114"/>
      <c r="C60" s="84" t="s">
        <v>50</v>
      </c>
      <c r="D60" s="44">
        <v>2857</v>
      </c>
      <c r="E60" s="53">
        <v>1</v>
      </c>
      <c r="F60" s="44">
        <v>229965.02590099999</v>
      </c>
      <c r="G60" s="66">
        <v>0.57087900000000003</v>
      </c>
      <c r="H60" s="43">
        <v>846</v>
      </c>
      <c r="I60" s="44">
        <v>232492.40661899999</v>
      </c>
      <c r="J60" s="74">
        <v>0.56146600000000002</v>
      </c>
      <c r="K60" s="44">
        <v>2011</v>
      </c>
      <c r="L60" s="44">
        <v>228901.791646</v>
      </c>
      <c r="M60" s="66">
        <v>0.57483799999999996</v>
      </c>
      <c r="N60" s="43">
        <v>0</v>
      </c>
      <c r="O60" s="44">
        <v>0</v>
      </c>
      <c r="P60" s="74">
        <v>0</v>
      </c>
    </row>
    <row r="61" spans="1:16" ht="15" customHeight="1" x14ac:dyDescent="0.2">
      <c r="A61" s="111"/>
      <c r="B61" s="114"/>
      <c r="C61" s="84" t="s">
        <v>51</v>
      </c>
      <c r="D61" s="44">
        <v>2564</v>
      </c>
      <c r="E61" s="53">
        <v>1</v>
      </c>
      <c r="F61" s="44">
        <v>256466.63065499999</v>
      </c>
      <c r="G61" s="66">
        <v>0.84555400000000003</v>
      </c>
      <c r="H61" s="43">
        <v>740</v>
      </c>
      <c r="I61" s="44">
        <v>248386.51756800001</v>
      </c>
      <c r="J61" s="74">
        <v>0.67702700000000005</v>
      </c>
      <c r="K61" s="44">
        <v>1824</v>
      </c>
      <c r="L61" s="44">
        <v>259744.74671100001</v>
      </c>
      <c r="M61" s="66">
        <v>0.91392499999999999</v>
      </c>
      <c r="N61" s="43">
        <v>0</v>
      </c>
      <c r="O61" s="44">
        <v>0</v>
      </c>
      <c r="P61" s="74">
        <v>0</v>
      </c>
    </row>
    <row r="62" spans="1:16" s="3" customFormat="1" ht="15" customHeight="1" x14ac:dyDescent="0.2">
      <c r="A62" s="111"/>
      <c r="B62" s="114"/>
      <c r="C62" s="84" t="s">
        <v>52</v>
      </c>
      <c r="D62" s="35">
        <v>2328</v>
      </c>
      <c r="E62" s="55">
        <v>1</v>
      </c>
      <c r="F62" s="35">
        <v>270776.79209599999</v>
      </c>
      <c r="G62" s="68">
        <v>0.98539500000000002</v>
      </c>
      <c r="H62" s="43">
        <v>691</v>
      </c>
      <c r="I62" s="44">
        <v>246625.61794500001</v>
      </c>
      <c r="J62" s="74">
        <v>0.64833600000000002</v>
      </c>
      <c r="K62" s="35">
        <v>1637</v>
      </c>
      <c r="L62" s="35">
        <v>280971.33170400001</v>
      </c>
      <c r="M62" s="68">
        <v>1.1276729999999999</v>
      </c>
      <c r="N62" s="43">
        <v>0</v>
      </c>
      <c r="O62" s="44">
        <v>0</v>
      </c>
      <c r="P62" s="74">
        <v>0</v>
      </c>
    </row>
    <row r="63" spans="1:16" ht="15" customHeight="1" x14ac:dyDescent="0.2">
      <c r="A63" s="111"/>
      <c r="B63" s="114"/>
      <c r="C63" s="84" t="s">
        <v>53</v>
      </c>
      <c r="D63" s="44">
        <v>1973</v>
      </c>
      <c r="E63" s="53">
        <v>1</v>
      </c>
      <c r="F63" s="44">
        <v>276258.61125199997</v>
      </c>
      <c r="G63" s="66">
        <v>1.030411</v>
      </c>
      <c r="H63" s="43">
        <v>546</v>
      </c>
      <c r="I63" s="44">
        <v>239071.369963</v>
      </c>
      <c r="J63" s="74">
        <v>0.56959700000000002</v>
      </c>
      <c r="K63" s="44">
        <v>1427</v>
      </c>
      <c r="L63" s="44">
        <v>290487.226349</v>
      </c>
      <c r="M63" s="66">
        <v>1.2067270000000001</v>
      </c>
      <c r="N63" s="43">
        <v>0</v>
      </c>
      <c r="O63" s="44">
        <v>0</v>
      </c>
      <c r="P63" s="74">
        <v>0</v>
      </c>
    </row>
    <row r="64" spans="1:16" ht="15" customHeight="1" x14ac:dyDescent="0.2">
      <c r="A64" s="111"/>
      <c r="B64" s="114"/>
      <c r="C64" s="84" t="s">
        <v>54</v>
      </c>
      <c r="D64" s="44">
        <v>1532</v>
      </c>
      <c r="E64" s="53">
        <v>1</v>
      </c>
      <c r="F64" s="44">
        <v>272760.605744</v>
      </c>
      <c r="G64" s="66">
        <v>0.85378600000000004</v>
      </c>
      <c r="H64" s="43">
        <v>411</v>
      </c>
      <c r="I64" s="44">
        <v>224340.64476900001</v>
      </c>
      <c r="J64" s="74">
        <v>0.32603399999999999</v>
      </c>
      <c r="K64" s="44">
        <v>1121</v>
      </c>
      <c r="L64" s="44">
        <v>290513.15165000001</v>
      </c>
      <c r="M64" s="66">
        <v>1.0472790000000001</v>
      </c>
      <c r="N64" s="43">
        <v>0</v>
      </c>
      <c r="O64" s="44">
        <v>0</v>
      </c>
      <c r="P64" s="74">
        <v>0</v>
      </c>
    </row>
    <row r="65" spans="1:16" ht="15" customHeight="1" x14ac:dyDescent="0.2">
      <c r="A65" s="111"/>
      <c r="B65" s="114"/>
      <c r="C65" s="84" t="s">
        <v>55</v>
      </c>
      <c r="D65" s="44">
        <v>1151</v>
      </c>
      <c r="E65" s="53">
        <v>1</v>
      </c>
      <c r="F65" s="44">
        <v>282058.46742</v>
      </c>
      <c r="G65" s="66">
        <v>0.75847100000000001</v>
      </c>
      <c r="H65" s="43">
        <v>323</v>
      </c>
      <c r="I65" s="44">
        <v>235174.996904</v>
      </c>
      <c r="J65" s="74">
        <v>0.28483000000000003</v>
      </c>
      <c r="K65" s="44">
        <v>828</v>
      </c>
      <c r="L65" s="44">
        <v>300347.55072499998</v>
      </c>
      <c r="M65" s="66">
        <v>0.94323699999999999</v>
      </c>
      <c r="N65" s="43">
        <v>0</v>
      </c>
      <c r="O65" s="44">
        <v>0</v>
      </c>
      <c r="P65" s="74">
        <v>0</v>
      </c>
    </row>
    <row r="66" spans="1:16" s="3" customFormat="1" ht="15" customHeight="1" x14ac:dyDescent="0.2">
      <c r="A66" s="111"/>
      <c r="B66" s="114"/>
      <c r="C66" s="84" t="s">
        <v>56</v>
      </c>
      <c r="D66" s="35">
        <v>1377</v>
      </c>
      <c r="E66" s="55">
        <v>1</v>
      </c>
      <c r="F66" s="35">
        <v>271987.51997099997</v>
      </c>
      <c r="G66" s="68">
        <v>0.48075499999999999</v>
      </c>
      <c r="H66" s="43">
        <v>444</v>
      </c>
      <c r="I66" s="44">
        <v>215585.92792799999</v>
      </c>
      <c r="J66" s="74">
        <v>8.7837999999999999E-2</v>
      </c>
      <c r="K66" s="35">
        <v>933</v>
      </c>
      <c r="L66" s="35">
        <v>298828.14898200001</v>
      </c>
      <c r="M66" s="68">
        <v>0.66773800000000005</v>
      </c>
      <c r="N66" s="43">
        <v>0</v>
      </c>
      <c r="O66" s="44">
        <v>0</v>
      </c>
      <c r="P66" s="74">
        <v>0</v>
      </c>
    </row>
    <row r="67" spans="1:16" s="3" customFormat="1" ht="15" customHeight="1" x14ac:dyDescent="0.2">
      <c r="A67" s="112"/>
      <c r="B67" s="115"/>
      <c r="C67" s="85" t="s">
        <v>9</v>
      </c>
      <c r="D67" s="46">
        <v>16627</v>
      </c>
      <c r="E67" s="54">
        <v>1</v>
      </c>
      <c r="F67" s="46">
        <v>249050.24285800001</v>
      </c>
      <c r="G67" s="67">
        <v>0.70138900000000004</v>
      </c>
      <c r="H67" s="87">
        <v>4875</v>
      </c>
      <c r="I67" s="46">
        <v>229061.22092299999</v>
      </c>
      <c r="J67" s="75">
        <v>0.461538</v>
      </c>
      <c r="K67" s="46">
        <v>11752</v>
      </c>
      <c r="L67" s="46">
        <v>257342.14908100001</v>
      </c>
      <c r="M67" s="67">
        <v>0.80088499999999996</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460" priority="30" operator="notEqual">
      <formula>H8+K8+N8</formula>
    </cfRule>
  </conditionalFormatting>
  <conditionalFormatting sqref="D20:D30">
    <cfRule type="cellIs" dxfId="459" priority="29" operator="notEqual">
      <formula>H20+K20+N20</formula>
    </cfRule>
  </conditionalFormatting>
  <conditionalFormatting sqref="D32:D42">
    <cfRule type="cellIs" dxfId="458" priority="28" operator="notEqual">
      <formula>H32+K32+N32</formula>
    </cfRule>
  </conditionalFormatting>
  <conditionalFormatting sqref="D44:D54">
    <cfRule type="cellIs" dxfId="457" priority="27" operator="notEqual">
      <formula>H44+K44+N44</formula>
    </cfRule>
  </conditionalFormatting>
  <conditionalFormatting sqref="D56:D66">
    <cfRule type="cellIs" dxfId="456" priority="26" operator="notEqual">
      <formula>H56+K56+N56</formula>
    </cfRule>
  </conditionalFormatting>
  <conditionalFormatting sqref="D19">
    <cfRule type="cellIs" dxfId="455" priority="25" operator="notEqual">
      <formula>SUM(D8:D18)</formula>
    </cfRule>
  </conditionalFormatting>
  <conditionalFormatting sqref="D31">
    <cfRule type="cellIs" dxfId="454" priority="24" operator="notEqual">
      <formula>H31+K31+N31</formula>
    </cfRule>
  </conditionalFormatting>
  <conditionalFormatting sqref="D31">
    <cfRule type="cellIs" dxfId="453" priority="23" operator="notEqual">
      <formula>SUM(D20:D30)</formula>
    </cfRule>
  </conditionalFormatting>
  <conditionalFormatting sqref="D43">
    <cfRule type="cellIs" dxfId="452" priority="22" operator="notEqual">
      <formula>H43+K43+N43</formula>
    </cfRule>
  </conditionalFormatting>
  <conditionalFormatting sqref="D43">
    <cfRule type="cellIs" dxfId="451" priority="21" operator="notEqual">
      <formula>SUM(D32:D42)</formula>
    </cfRule>
  </conditionalFormatting>
  <conditionalFormatting sqref="D55">
    <cfRule type="cellIs" dxfId="450" priority="20" operator="notEqual">
      <formula>H55+K55+N55</formula>
    </cfRule>
  </conditionalFormatting>
  <conditionalFormatting sqref="D55">
    <cfRule type="cellIs" dxfId="449" priority="19" operator="notEqual">
      <formula>SUM(D44:D54)</formula>
    </cfRule>
  </conditionalFormatting>
  <conditionalFormatting sqref="D67">
    <cfRule type="cellIs" dxfId="448" priority="18" operator="notEqual">
      <formula>H67+K67+N67</formula>
    </cfRule>
  </conditionalFormatting>
  <conditionalFormatting sqref="D67">
    <cfRule type="cellIs" dxfId="447" priority="17" operator="notEqual">
      <formula>SUM(D56:D66)</formula>
    </cfRule>
  </conditionalFormatting>
  <conditionalFormatting sqref="H19">
    <cfRule type="cellIs" dxfId="446" priority="16" operator="notEqual">
      <formula>SUM(H8:H18)</formula>
    </cfRule>
  </conditionalFormatting>
  <conditionalFormatting sqref="K19">
    <cfRule type="cellIs" dxfId="445" priority="15" operator="notEqual">
      <formula>SUM(K8:K18)</formula>
    </cfRule>
  </conditionalFormatting>
  <conditionalFormatting sqref="N19">
    <cfRule type="cellIs" dxfId="444" priority="14" operator="notEqual">
      <formula>SUM(N8:N18)</formula>
    </cfRule>
  </conditionalFormatting>
  <conditionalFormatting sqref="H31">
    <cfRule type="cellIs" dxfId="443" priority="13" operator="notEqual">
      <formula>SUM(H20:H30)</formula>
    </cfRule>
  </conditionalFormatting>
  <conditionalFormatting sqref="K31">
    <cfRule type="cellIs" dxfId="442" priority="12" operator="notEqual">
      <formula>SUM(K20:K30)</formula>
    </cfRule>
  </conditionalFormatting>
  <conditionalFormatting sqref="N31">
    <cfRule type="cellIs" dxfId="441" priority="11" operator="notEqual">
      <formula>SUM(N20:N30)</formula>
    </cfRule>
  </conditionalFormatting>
  <conditionalFormatting sqref="H43">
    <cfRule type="cellIs" dxfId="440" priority="10" operator="notEqual">
      <formula>SUM(H32:H42)</formula>
    </cfRule>
  </conditionalFormatting>
  <conditionalFormatting sqref="K43">
    <cfRule type="cellIs" dxfId="439" priority="9" operator="notEqual">
      <formula>SUM(K32:K42)</formula>
    </cfRule>
  </conditionalFormatting>
  <conditionalFormatting sqref="N43">
    <cfRule type="cellIs" dxfId="438" priority="8" operator="notEqual">
      <formula>SUM(N32:N42)</formula>
    </cfRule>
  </conditionalFormatting>
  <conditionalFormatting sqref="H55">
    <cfRule type="cellIs" dxfId="437" priority="7" operator="notEqual">
      <formula>SUM(H44:H54)</formula>
    </cfRule>
  </conditionalFormatting>
  <conditionalFormatting sqref="K55">
    <cfRule type="cellIs" dxfId="436" priority="6" operator="notEqual">
      <formula>SUM(K44:K54)</formula>
    </cfRule>
  </conditionalFormatting>
  <conditionalFormatting sqref="N55">
    <cfRule type="cellIs" dxfId="435" priority="5" operator="notEqual">
      <formula>SUM(N44:N54)</formula>
    </cfRule>
  </conditionalFormatting>
  <conditionalFormatting sqref="H67">
    <cfRule type="cellIs" dxfId="434" priority="4" operator="notEqual">
      <formula>SUM(H56:H66)</formula>
    </cfRule>
  </conditionalFormatting>
  <conditionalFormatting sqref="K67">
    <cfRule type="cellIs" dxfId="433" priority="3" operator="notEqual">
      <formula>SUM(K56:K66)</formula>
    </cfRule>
  </conditionalFormatting>
  <conditionalFormatting sqref="N67">
    <cfRule type="cellIs" dxfId="432" priority="2" operator="notEqual">
      <formula>SUM(N56:N66)</formula>
    </cfRule>
  </conditionalFormatting>
  <conditionalFormatting sqref="D32:D43">
    <cfRule type="cellIs" dxfId="43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65</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10</v>
      </c>
      <c r="E8" s="53">
        <v>0.38461499999999998</v>
      </c>
      <c r="F8" s="44">
        <v>96963.225111000007</v>
      </c>
      <c r="G8" s="66">
        <v>0.2</v>
      </c>
      <c r="H8" s="43">
        <v>8</v>
      </c>
      <c r="I8" s="44">
        <v>88545.139475999997</v>
      </c>
      <c r="J8" s="74">
        <v>0.25</v>
      </c>
      <c r="K8" s="44">
        <v>2</v>
      </c>
      <c r="L8" s="44">
        <v>130635.567654</v>
      </c>
      <c r="M8" s="66">
        <v>0</v>
      </c>
      <c r="N8" s="43">
        <v>0</v>
      </c>
      <c r="O8" s="44">
        <v>0</v>
      </c>
      <c r="P8" s="74">
        <v>0</v>
      </c>
    </row>
    <row r="9" spans="1:16" ht="15" customHeight="1" x14ac:dyDescent="0.2">
      <c r="A9" s="111"/>
      <c r="B9" s="114"/>
      <c r="C9" s="84" t="s">
        <v>47</v>
      </c>
      <c r="D9" s="44">
        <v>37</v>
      </c>
      <c r="E9" s="53">
        <v>0.16444400000000001</v>
      </c>
      <c r="F9" s="44">
        <v>124931.87689499999</v>
      </c>
      <c r="G9" s="66">
        <v>8.1081E-2</v>
      </c>
      <c r="H9" s="43">
        <v>12</v>
      </c>
      <c r="I9" s="44">
        <v>133641.427493</v>
      </c>
      <c r="J9" s="74">
        <v>8.3333000000000004E-2</v>
      </c>
      <c r="K9" s="44">
        <v>25</v>
      </c>
      <c r="L9" s="44">
        <v>120751.292608</v>
      </c>
      <c r="M9" s="66">
        <v>0.08</v>
      </c>
      <c r="N9" s="43">
        <v>0</v>
      </c>
      <c r="O9" s="44">
        <v>0</v>
      </c>
      <c r="P9" s="74">
        <v>0</v>
      </c>
    </row>
    <row r="10" spans="1:16" ht="15" customHeight="1" x14ac:dyDescent="0.2">
      <c r="A10" s="111"/>
      <c r="B10" s="114"/>
      <c r="C10" s="84" t="s">
        <v>48</v>
      </c>
      <c r="D10" s="44">
        <v>199</v>
      </c>
      <c r="E10" s="53">
        <v>0.131353</v>
      </c>
      <c r="F10" s="44">
        <v>150787.172361</v>
      </c>
      <c r="G10" s="66">
        <v>0.12562799999999999</v>
      </c>
      <c r="H10" s="43">
        <v>77</v>
      </c>
      <c r="I10" s="44">
        <v>151997.92280199999</v>
      </c>
      <c r="J10" s="74">
        <v>0.19480500000000001</v>
      </c>
      <c r="K10" s="44">
        <v>122</v>
      </c>
      <c r="L10" s="44">
        <v>150023.010198</v>
      </c>
      <c r="M10" s="66">
        <v>8.1966999999999998E-2</v>
      </c>
      <c r="N10" s="43">
        <v>0</v>
      </c>
      <c r="O10" s="44">
        <v>0</v>
      </c>
      <c r="P10" s="74">
        <v>0</v>
      </c>
    </row>
    <row r="11" spans="1:16" ht="15" customHeight="1" x14ac:dyDescent="0.2">
      <c r="A11" s="111"/>
      <c r="B11" s="114"/>
      <c r="C11" s="84" t="s">
        <v>49</v>
      </c>
      <c r="D11" s="44">
        <v>460</v>
      </c>
      <c r="E11" s="53">
        <v>0.118282</v>
      </c>
      <c r="F11" s="44">
        <v>181868.82162100001</v>
      </c>
      <c r="G11" s="66">
        <v>0.35</v>
      </c>
      <c r="H11" s="43">
        <v>155</v>
      </c>
      <c r="I11" s="44">
        <v>196205.51194999999</v>
      </c>
      <c r="J11" s="74">
        <v>0.52903199999999995</v>
      </c>
      <c r="K11" s="44">
        <v>305</v>
      </c>
      <c r="L11" s="44">
        <v>174582.96260200001</v>
      </c>
      <c r="M11" s="66">
        <v>0.25901600000000002</v>
      </c>
      <c r="N11" s="43">
        <v>0</v>
      </c>
      <c r="O11" s="44">
        <v>0</v>
      </c>
      <c r="P11" s="74">
        <v>0</v>
      </c>
    </row>
    <row r="12" spans="1:16" ht="15" customHeight="1" x14ac:dyDescent="0.2">
      <c r="A12" s="111"/>
      <c r="B12" s="114"/>
      <c r="C12" s="84" t="s">
        <v>50</v>
      </c>
      <c r="D12" s="44">
        <v>576</v>
      </c>
      <c r="E12" s="53">
        <v>0.101017</v>
      </c>
      <c r="F12" s="44">
        <v>208601.51722899999</v>
      </c>
      <c r="G12" s="66">
        <v>0.57291700000000001</v>
      </c>
      <c r="H12" s="43">
        <v>172</v>
      </c>
      <c r="I12" s="44">
        <v>214520.62276500001</v>
      </c>
      <c r="J12" s="74">
        <v>0.581395</v>
      </c>
      <c r="K12" s="44">
        <v>404</v>
      </c>
      <c r="L12" s="44">
        <v>206081.50200099999</v>
      </c>
      <c r="M12" s="66">
        <v>0.56930700000000001</v>
      </c>
      <c r="N12" s="43">
        <v>0</v>
      </c>
      <c r="O12" s="44">
        <v>0</v>
      </c>
      <c r="P12" s="74">
        <v>0</v>
      </c>
    </row>
    <row r="13" spans="1:16" ht="15" customHeight="1" x14ac:dyDescent="0.2">
      <c r="A13" s="111"/>
      <c r="B13" s="114"/>
      <c r="C13" s="84" t="s">
        <v>51</v>
      </c>
      <c r="D13" s="44">
        <v>475</v>
      </c>
      <c r="E13" s="53">
        <v>9.0184E-2</v>
      </c>
      <c r="F13" s="44">
        <v>228339.08081499999</v>
      </c>
      <c r="G13" s="66">
        <v>0.76</v>
      </c>
      <c r="H13" s="43">
        <v>131</v>
      </c>
      <c r="I13" s="44">
        <v>216240.80024000001</v>
      </c>
      <c r="J13" s="74">
        <v>0.56488499999999997</v>
      </c>
      <c r="K13" s="44">
        <v>344</v>
      </c>
      <c r="L13" s="44">
        <v>232946.27487200001</v>
      </c>
      <c r="M13" s="66">
        <v>0.83430199999999999</v>
      </c>
      <c r="N13" s="43">
        <v>0</v>
      </c>
      <c r="O13" s="44">
        <v>0</v>
      </c>
      <c r="P13" s="74">
        <v>0</v>
      </c>
    </row>
    <row r="14" spans="1:16" s="3" customFormat="1" ht="15" customHeight="1" x14ac:dyDescent="0.2">
      <c r="A14" s="111"/>
      <c r="B14" s="114"/>
      <c r="C14" s="84" t="s">
        <v>52</v>
      </c>
      <c r="D14" s="35">
        <v>368</v>
      </c>
      <c r="E14" s="55">
        <v>7.8064999999999996E-2</v>
      </c>
      <c r="F14" s="35">
        <v>248970.08129100001</v>
      </c>
      <c r="G14" s="68">
        <v>0.94837000000000005</v>
      </c>
      <c r="H14" s="43">
        <v>83</v>
      </c>
      <c r="I14" s="44">
        <v>230823.44608699999</v>
      </c>
      <c r="J14" s="74">
        <v>0.61445799999999995</v>
      </c>
      <c r="K14" s="35">
        <v>285</v>
      </c>
      <c r="L14" s="35">
        <v>254254.89084099999</v>
      </c>
      <c r="M14" s="68">
        <v>1.045614</v>
      </c>
      <c r="N14" s="43">
        <v>0</v>
      </c>
      <c r="O14" s="44">
        <v>0</v>
      </c>
      <c r="P14" s="74">
        <v>0</v>
      </c>
    </row>
    <row r="15" spans="1:16" ht="15" customHeight="1" x14ac:dyDescent="0.2">
      <c r="A15" s="111"/>
      <c r="B15" s="114"/>
      <c r="C15" s="84" t="s">
        <v>53</v>
      </c>
      <c r="D15" s="44">
        <v>312</v>
      </c>
      <c r="E15" s="53">
        <v>7.4588000000000002E-2</v>
      </c>
      <c r="F15" s="44">
        <v>262090.82892500001</v>
      </c>
      <c r="G15" s="66">
        <v>1.044872</v>
      </c>
      <c r="H15" s="43">
        <v>84</v>
      </c>
      <c r="I15" s="44">
        <v>231390.33200200001</v>
      </c>
      <c r="J15" s="74">
        <v>0.65476199999999996</v>
      </c>
      <c r="K15" s="44">
        <v>228</v>
      </c>
      <c r="L15" s="44">
        <v>273401.53831799998</v>
      </c>
      <c r="M15" s="66">
        <v>1.188596</v>
      </c>
      <c r="N15" s="43">
        <v>0</v>
      </c>
      <c r="O15" s="44">
        <v>0</v>
      </c>
      <c r="P15" s="74">
        <v>0</v>
      </c>
    </row>
    <row r="16" spans="1:16" ht="15" customHeight="1" x14ac:dyDescent="0.2">
      <c r="A16" s="111"/>
      <c r="B16" s="114"/>
      <c r="C16" s="84" t="s">
        <v>54</v>
      </c>
      <c r="D16" s="44">
        <v>212</v>
      </c>
      <c r="E16" s="53">
        <v>6.8321000000000007E-2</v>
      </c>
      <c r="F16" s="44">
        <v>254803.61911999999</v>
      </c>
      <c r="G16" s="66">
        <v>0.91509399999999996</v>
      </c>
      <c r="H16" s="43">
        <v>53</v>
      </c>
      <c r="I16" s="44">
        <v>204839.19086800001</v>
      </c>
      <c r="J16" s="74">
        <v>0.32075500000000001</v>
      </c>
      <c r="K16" s="44">
        <v>159</v>
      </c>
      <c r="L16" s="44">
        <v>271458.42853700003</v>
      </c>
      <c r="M16" s="66">
        <v>1.113208</v>
      </c>
      <c r="N16" s="43">
        <v>0</v>
      </c>
      <c r="O16" s="44">
        <v>0</v>
      </c>
      <c r="P16" s="74">
        <v>0</v>
      </c>
    </row>
    <row r="17" spans="1:16" ht="15" customHeight="1" x14ac:dyDescent="0.2">
      <c r="A17" s="111"/>
      <c r="B17" s="114"/>
      <c r="C17" s="84" t="s">
        <v>55</v>
      </c>
      <c r="D17" s="44">
        <v>249</v>
      </c>
      <c r="E17" s="53">
        <v>0.102007</v>
      </c>
      <c r="F17" s="44">
        <v>253672.20588299999</v>
      </c>
      <c r="G17" s="66">
        <v>0.71887599999999996</v>
      </c>
      <c r="H17" s="43">
        <v>74</v>
      </c>
      <c r="I17" s="44">
        <v>224454.32884199999</v>
      </c>
      <c r="J17" s="74">
        <v>0.20270299999999999</v>
      </c>
      <c r="K17" s="44">
        <v>175</v>
      </c>
      <c r="L17" s="44">
        <v>266027.19388899999</v>
      </c>
      <c r="M17" s="66">
        <v>0.93714299999999995</v>
      </c>
      <c r="N17" s="43">
        <v>0</v>
      </c>
      <c r="O17" s="44">
        <v>0</v>
      </c>
      <c r="P17" s="74">
        <v>0</v>
      </c>
    </row>
    <row r="18" spans="1:16" s="3" customFormat="1" ht="15" customHeight="1" x14ac:dyDescent="0.2">
      <c r="A18" s="111"/>
      <c r="B18" s="114"/>
      <c r="C18" s="84" t="s">
        <v>56</v>
      </c>
      <c r="D18" s="35">
        <v>309</v>
      </c>
      <c r="E18" s="55">
        <v>7.4190000000000006E-2</v>
      </c>
      <c r="F18" s="35">
        <v>254108.503382</v>
      </c>
      <c r="G18" s="68">
        <v>0.49514599999999998</v>
      </c>
      <c r="H18" s="43">
        <v>107</v>
      </c>
      <c r="I18" s="44">
        <v>212606.414376</v>
      </c>
      <c r="J18" s="74">
        <v>0.14018700000000001</v>
      </c>
      <c r="K18" s="35">
        <v>202</v>
      </c>
      <c r="L18" s="35">
        <v>276092.28320200002</v>
      </c>
      <c r="M18" s="68">
        <v>0.683168</v>
      </c>
      <c r="N18" s="43">
        <v>0</v>
      </c>
      <c r="O18" s="44">
        <v>0</v>
      </c>
      <c r="P18" s="74">
        <v>0</v>
      </c>
    </row>
    <row r="19" spans="1:16" s="3" customFormat="1" ht="15" customHeight="1" x14ac:dyDescent="0.2">
      <c r="A19" s="112"/>
      <c r="B19" s="115"/>
      <c r="C19" s="85" t="s">
        <v>9</v>
      </c>
      <c r="D19" s="46">
        <v>3207</v>
      </c>
      <c r="E19" s="54">
        <v>9.103E-2</v>
      </c>
      <c r="F19" s="46">
        <v>223563.94039800001</v>
      </c>
      <c r="G19" s="67">
        <v>0.64951700000000001</v>
      </c>
      <c r="H19" s="87">
        <v>956</v>
      </c>
      <c r="I19" s="46">
        <v>207597.24090199999</v>
      </c>
      <c r="J19" s="75">
        <v>0.44665300000000002</v>
      </c>
      <c r="K19" s="46">
        <v>2251</v>
      </c>
      <c r="L19" s="46">
        <v>230344.99980200001</v>
      </c>
      <c r="M19" s="67">
        <v>0.73567300000000002</v>
      </c>
      <c r="N19" s="87">
        <v>0</v>
      </c>
      <c r="O19" s="46">
        <v>0</v>
      </c>
      <c r="P19" s="75">
        <v>0</v>
      </c>
    </row>
    <row r="20" spans="1:16" ht="15" customHeight="1" x14ac:dyDescent="0.2">
      <c r="A20" s="110">
        <v>2</v>
      </c>
      <c r="B20" s="113" t="s">
        <v>57</v>
      </c>
      <c r="C20" s="84" t="s">
        <v>46</v>
      </c>
      <c r="D20" s="44">
        <v>15</v>
      </c>
      <c r="E20" s="53">
        <v>0.57692299999999996</v>
      </c>
      <c r="F20" s="44">
        <v>66049.666666999998</v>
      </c>
      <c r="G20" s="66">
        <v>0</v>
      </c>
      <c r="H20" s="43">
        <v>2</v>
      </c>
      <c r="I20" s="44">
        <v>108451</v>
      </c>
      <c r="J20" s="74">
        <v>0</v>
      </c>
      <c r="K20" s="44">
        <v>13</v>
      </c>
      <c r="L20" s="44">
        <v>59526.384615000003</v>
      </c>
      <c r="M20" s="66">
        <v>0</v>
      </c>
      <c r="N20" s="43">
        <v>0</v>
      </c>
      <c r="O20" s="44">
        <v>0</v>
      </c>
      <c r="P20" s="74">
        <v>0</v>
      </c>
    </row>
    <row r="21" spans="1:16" ht="15" customHeight="1" x14ac:dyDescent="0.2">
      <c r="A21" s="111"/>
      <c r="B21" s="114"/>
      <c r="C21" s="84" t="s">
        <v>47</v>
      </c>
      <c r="D21" s="44">
        <v>120</v>
      </c>
      <c r="E21" s="53">
        <v>0.53333299999999995</v>
      </c>
      <c r="F21" s="44">
        <v>131943.27499999999</v>
      </c>
      <c r="G21" s="66">
        <v>8.3333000000000004E-2</v>
      </c>
      <c r="H21" s="43">
        <v>28</v>
      </c>
      <c r="I21" s="44">
        <v>139636.642857</v>
      </c>
      <c r="J21" s="74">
        <v>7.1429000000000006E-2</v>
      </c>
      <c r="K21" s="44">
        <v>92</v>
      </c>
      <c r="L21" s="44">
        <v>129601.815217</v>
      </c>
      <c r="M21" s="66">
        <v>8.6957000000000007E-2</v>
      </c>
      <c r="N21" s="43">
        <v>0</v>
      </c>
      <c r="O21" s="44">
        <v>0</v>
      </c>
      <c r="P21" s="74">
        <v>0</v>
      </c>
    </row>
    <row r="22" spans="1:16" ht="15" customHeight="1" x14ac:dyDescent="0.2">
      <c r="A22" s="111"/>
      <c r="B22" s="114"/>
      <c r="C22" s="84" t="s">
        <v>48</v>
      </c>
      <c r="D22" s="44">
        <v>486</v>
      </c>
      <c r="E22" s="53">
        <v>0.32079200000000002</v>
      </c>
      <c r="F22" s="44">
        <v>157186.83744900001</v>
      </c>
      <c r="G22" s="66">
        <v>0.12757199999999999</v>
      </c>
      <c r="H22" s="43">
        <v>168</v>
      </c>
      <c r="I22" s="44">
        <v>168317.535714</v>
      </c>
      <c r="J22" s="74">
        <v>0.13095200000000001</v>
      </c>
      <c r="K22" s="44">
        <v>318</v>
      </c>
      <c r="L22" s="44">
        <v>151306.46855300001</v>
      </c>
      <c r="M22" s="66">
        <v>0.12578600000000001</v>
      </c>
      <c r="N22" s="43">
        <v>0</v>
      </c>
      <c r="O22" s="44">
        <v>0</v>
      </c>
      <c r="P22" s="74">
        <v>0</v>
      </c>
    </row>
    <row r="23" spans="1:16" ht="15" customHeight="1" x14ac:dyDescent="0.2">
      <c r="A23" s="111"/>
      <c r="B23" s="114"/>
      <c r="C23" s="84" t="s">
        <v>49</v>
      </c>
      <c r="D23" s="44">
        <v>551</v>
      </c>
      <c r="E23" s="53">
        <v>0.141682</v>
      </c>
      <c r="F23" s="44">
        <v>174860.45916500001</v>
      </c>
      <c r="G23" s="66">
        <v>0.29764099999999999</v>
      </c>
      <c r="H23" s="43">
        <v>187</v>
      </c>
      <c r="I23" s="44">
        <v>184168.49197900001</v>
      </c>
      <c r="J23" s="74">
        <v>0.25668400000000002</v>
      </c>
      <c r="K23" s="44">
        <v>364</v>
      </c>
      <c r="L23" s="44">
        <v>170078.585165</v>
      </c>
      <c r="M23" s="66">
        <v>0.31868099999999999</v>
      </c>
      <c r="N23" s="43">
        <v>0</v>
      </c>
      <c r="O23" s="44">
        <v>0</v>
      </c>
      <c r="P23" s="74">
        <v>0</v>
      </c>
    </row>
    <row r="24" spans="1:16" ht="15" customHeight="1" x14ac:dyDescent="0.2">
      <c r="A24" s="111"/>
      <c r="B24" s="114"/>
      <c r="C24" s="84" t="s">
        <v>50</v>
      </c>
      <c r="D24" s="44">
        <v>425</v>
      </c>
      <c r="E24" s="53">
        <v>7.4535000000000004E-2</v>
      </c>
      <c r="F24" s="44">
        <v>192729.22823499999</v>
      </c>
      <c r="G24" s="66">
        <v>0.44705899999999998</v>
      </c>
      <c r="H24" s="43">
        <v>116</v>
      </c>
      <c r="I24" s="44">
        <v>193162.69827600001</v>
      </c>
      <c r="J24" s="74">
        <v>0.37930999999999998</v>
      </c>
      <c r="K24" s="44">
        <v>309</v>
      </c>
      <c r="L24" s="44">
        <v>192566.50161800001</v>
      </c>
      <c r="M24" s="66">
        <v>0.47249200000000002</v>
      </c>
      <c r="N24" s="43">
        <v>0</v>
      </c>
      <c r="O24" s="44">
        <v>0</v>
      </c>
      <c r="P24" s="74">
        <v>0</v>
      </c>
    </row>
    <row r="25" spans="1:16" ht="15" customHeight="1" x14ac:dyDescent="0.2">
      <c r="A25" s="111"/>
      <c r="B25" s="114"/>
      <c r="C25" s="84" t="s">
        <v>51</v>
      </c>
      <c r="D25" s="44">
        <v>304</v>
      </c>
      <c r="E25" s="53">
        <v>5.7717999999999998E-2</v>
      </c>
      <c r="F25" s="44">
        <v>205371.713816</v>
      </c>
      <c r="G25" s="66">
        <v>0.582237</v>
      </c>
      <c r="H25" s="43">
        <v>72</v>
      </c>
      <c r="I25" s="44">
        <v>201715.69444399999</v>
      </c>
      <c r="J25" s="74">
        <v>0.44444400000000001</v>
      </c>
      <c r="K25" s="44">
        <v>232</v>
      </c>
      <c r="L25" s="44">
        <v>206506.340517</v>
      </c>
      <c r="M25" s="66">
        <v>0.625</v>
      </c>
      <c r="N25" s="43">
        <v>0</v>
      </c>
      <c r="O25" s="44">
        <v>0</v>
      </c>
      <c r="P25" s="74">
        <v>0</v>
      </c>
    </row>
    <row r="26" spans="1:16" s="3" customFormat="1" ht="15" customHeight="1" x14ac:dyDescent="0.2">
      <c r="A26" s="111"/>
      <c r="B26" s="114"/>
      <c r="C26" s="84" t="s">
        <v>52</v>
      </c>
      <c r="D26" s="35">
        <v>201</v>
      </c>
      <c r="E26" s="55">
        <v>4.2639000000000003E-2</v>
      </c>
      <c r="F26" s="35">
        <v>212909.26865700001</v>
      </c>
      <c r="G26" s="68">
        <v>0.61691499999999999</v>
      </c>
      <c r="H26" s="43">
        <v>57</v>
      </c>
      <c r="I26" s="44">
        <v>219991.73684200001</v>
      </c>
      <c r="J26" s="74">
        <v>0.491228</v>
      </c>
      <c r="K26" s="35">
        <v>144</v>
      </c>
      <c r="L26" s="35">
        <v>210105.79166700001</v>
      </c>
      <c r="M26" s="68">
        <v>0.66666700000000001</v>
      </c>
      <c r="N26" s="43">
        <v>0</v>
      </c>
      <c r="O26" s="44">
        <v>0</v>
      </c>
      <c r="P26" s="74">
        <v>0</v>
      </c>
    </row>
    <row r="27" spans="1:16" ht="15" customHeight="1" x14ac:dyDescent="0.2">
      <c r="A27" s="111"/>
      <c r="B27" s="114"/>
      <c r="C27" s="84" t="s">
        <v>53</v>
      </c>
      <c r="D27" s="44">
        <v>145</v>
      </c>
      <c r="E27" s="53">
        <v>3.4664E-2</v>
      </c>
      <c r="F27" s="44">
        <v>206235.23448300001</v>
      </c>
      <c r="G27" s="66">
        <v>0.49655199999999999</v>
      </c>
      <c r="H27" s="43">
        <v>47</v>
      </c>
      <c r="I27" s="44">
        <v>192483.170213</v>
      </c>
      <c r="J27" s="74">
        <v>0.36170200000000002</v>
      </c>
      <c r="K27" s="44">
        <v>98</v>
      </c>
      <c r="L27" s="44">
        <v>212830.612245</v>
      </c>
      <c r="M27" s="66">
        <v>0.56122399999999995</v>
      </c>
      <c r="N27" s="43">
        <v>0</v>
      </c>
      <c r="O27" s="44">
        <v>0</v>
      </c>
      <c r="P27" s="74">
        <v>0</v>
      </c>
    </row>
    <row r="28" spans="1:16" ht="15" customHeight="1" x14ac:dyDescent="0.2">
      <c r="A28" s="111"/>
      <c r="B28" s="114"/>
      <c r="C28" s="84" t="s">
        <v>54</v>
      </c>
      <c r="D28" s="44">
        <v>71</v>
      </c>
      <c r="E28" s="53">
        <v>2.2880999999999999E-2</v>
      </c>
      <c r="F28" s="44">
        <v>235993.81690100001</v>
      </c>
      <c r="G28" s="66">
        <v>0.56337999999999999</v>
      </c>
      <c r="H28" s="43">
        <v>13</v>
      </c>
      <c r="I28" s="44">
        <v>223074.61538500001</v>
      </c>
      <c r="J28" s="74">
        <v>0.38461499999999998</v>
      </c>
      <c r="K28" s="44">
        <v>58</v>
      </c>
      <c r="L28" s="44">
        <v>238889.5</v>
      </c>
      <c r="M28" s="66">
        <v>0.60344799999999998</v>
      </c>
      <c r="N28" s="43">
        <v>0</v>
      </c>
      <c r="O28" s="44">
        <v>0</v>
      </c>
      <c r="P28" s="74">
        <v>0</v>
      </c>
    </row>
    <row r="29" spans="1:16" ht="15" customHeight="1" x14ac:dyDescent="0.2">
      <c r="A29" s="111"/>
      <c r="B29" s="114"/>
      <c r="C29" s="84" t="s">
        <v>55</v>
      </c>
      <c r="D29" s="44">
        <v>33</v>
      </c>
      <c r="E29" s="53">
        <v>1.3519E-2</v>
      </c>
      <c r="F29" s="44">
        <v>231968.757576</v>
      </c>
      <c r="G29" s="66">
        <v>0.33333299999999999</v>
      </c>
      <c r="H29" s="43">
        <v>8</v>
      </c>
      <c r="I29" s="44">
        <v>207792.125</v>
      </c>
      <c r="J29" s="74">
        <v>0</v>
      </c>
      <c r="K29" s="44">
        <v>25</v>
      </c>
      <c r="L29" s="44">
        <v>239705.28</v>
      </c>
      <c r="M29" s="66">
        <v>0.44</v>
      </c>
      <c r="N29" s="43">
        <v>0</v>
      </c>
      <c r="O29" s="44">
        <v>0</v>
      </c>
      <c r="P29" s="74">
        <v>0</v>
      </c>
    </row>
    <row r="30" spans="1:16" s="3" customFormat="1" ht="15" customHeight="1" x14ac:dyDescent="0.2">
      <c r="A30" s="111"/>
      <c r="B30" s="114"/>
      <c r="C30" s="84" t="s">
        <v>56</v>
      </c>
      <c r="D30" s="35">
        <v>23</v>
      </c>
      <c r="E30" s="55">
        <v>5.522E-3</v>
      </c>
      <c r="F30" s="35">
        <v>161595.08695699999</v>
      </c>
      <c r="G30" s="68">
        <v>8.6957000000000007E-2</v>
      </c>
      <c r="H30" s="43">
        <v>19</v>
      </c>
      <c r="I30" s="44">
        <v>107126.578947</v>
      </c>
      <c r="J30" s="74">
        <v>0.105263</v>
      </c>
      <c r="K30" s="35">
        <v>4</v>
      </c>
      <c r="L30" s="35">
        <v>420320.5</v>
      </c>
      <c r="M30" s="68">
        <v>0</v>
      </c>
      <c r="N30" s="43">
        <v>0</v>
      </c>
      <c r="O30" s="44">
        <v>0</v>
      </c>
      <c r="P30" s="74">
        <v>0</v>
      </c>
    </row>
    <row r="31" spans="1:16" s="3" customFormat="1" ht="15" customHeight="1" x14ac:dyDescent="0.2">
      <c r="A31" s="112"/>
      <c r="B31" s="115"/>
      <c r="C31" s="85" t="s">
        <v>9</v>
      </c>
      <c r="D31" s="46">
        <v>2374</v>
      </c>
      <c r="E31" s="54">
        <v>6.7386000000000001E-2</v>
      </c>
      <c r="F31" s="46">
        <v>183122.942713</v>
      </c>
      <c r="G31" s="67">
        <v>0.35888799999999998</v>
      </c>
      <c r="H31" s="87">
        <v>717</v>
      </c>
      <c r="I31" s="46">
        <v>184041.75034900001</v>
      </c>
      <c r="J31" s="75">
        <v>0.27894000000000002</v>
      </c>
      <c r="K31" s="46">
        <v>1657</v>
      </c>
      <c r="L31" s="46">
        <v>182725.36572100001</v>
      </c>
      <c r="M31" s="67">
        <v>0.393482</v>
      </c>
      <c r="N31" s="87">
        <v>0</v>
      </c>
      <c r="O31" s="46">
        <v>0</v>
      </c>
      <c r="P31" s="75">
        <v>0</v>
      </c>
    </row>
    <row r="32" spans="1:16" ht="15" customHeight="1" x14ac:dyDescent="0.2">
      <c r="A32" s="110">
        <v>3</v>
      </c>
      <c r="B32" s="113" t="s">
        <v>58</v>
      </c>
      <c r="C32" s="84" t="s">
        <v>46</v>
      </c>
      <c r="D32" s="44">
        <v>5</v>
      </c>
      <c r="E32" s="44">
        <v>0</v>
      </c>
      <c r="F32" s="44">
        <v>-30913.558444999999</v>
      </c>
      <c r="G32" s="66">
        <v>-0.2</v>
      </c>
      <c r="H32" s="43">
        <v>-6</v>
      </c>
      <c r="I32" s="44">
        <v>19905.860524</v>
      </c>
      <c r="J32" s="74">
        <v>-0.25</v>
      </c>
      <c r="K32" s="44">
        <v>11</v>
      </c>
      <c r="L32" s="44">
        <v>-71109.183038999996</v>
      </c>
      <c r="M32" s="66">
        <v>0</v>
      </c>
      <c r="N32" s="43">
        <v>0</v>
      </c>
      <c r="O32" s="44">
        <v>0</v>
      </c>
      <c r="P32" s="74">
        <v>0</v>
      </c>
    </row>
    <row r="33" spans="1:16" ht="15" customHeight="1" x14ac:dyDescent="0.2">
      <c r="A33" s="111"/>
      <c r="B33" s="114"/>
      <c r="C33" s="84" t="s">
        <v>47</v>
      </c>
      <c r="D33" s="44">
        <v>83</v>
      </c>
      <c r="E33" s="44">
        <v>0</v>
      </c>
      <c r="F33" s="44">
        <v>7011.3981050000002</v>
      </c>
      <c r="G33" s="66">
        <v>2.2520000000000001E-3</v>
      </c>
      <c r="H33" s="43">
        <v>16</v>
      </c>
      <c r="I33" s="44">
        <v>5995.2153639999997</v>
      </c>
      <c r="J33" s="74">
        <v>-1.1905000000000001E-2</v>
      </c>
      <c r="K33" s="44">
        <v>67</v>
      </c>
      <c r="L33" s="44">
        <v>8850.52261</v>
      </c>
      <c r="M33" s="66">
        <v>6.9569999999999996E-3</v>
      </c>
      <c r="N33" s="43">
        <v>0</v>
      </c>
      <c r="O33" s="44">
        <v>0</v>
      </c>
      <c r="P33" s="74">
        <v>0</v>
      </c>
    </row>
    <row r="34" spans="1:16" ht="15" customHeight="1" x14ac:dyDescent="0.2">
      <c r="A34" s="111"/>
      <c r="B34" s="114"/>
      <c r="C34" s="84" t="s">
        <v>48</v>
      </c>
      <c r="D34" s="44">
        <v>287</v>
      </c>
      <c r="E34" s="44">
        <v>0</v>
      </c>
      <c r="F34" s="44">
        <v>6399.6650870000003</v>
      </c>
      <c r="G34" s="66">
        <v>1.944E-3</v>
      </c>
      <c r="H34" s="43">
        <v>91</v>
      </c>
      <c r="I34" s="44">
        <v>16319.612913000001</v>
      </c>
      <c r="J34" s="74">
        <v>-6.3852999999999993E-2</v>
      </c>
      <c r="K34" s="44">
        <v>196</v>
      </c>
      <c r="L34" s="44">
        <v>1283.4583560000001</v>
      </c>
      <c r="M34" s="66">
        <v>4.3818999999999997E-2</v>
      </c>
      <c r="N34" s="43">
        <v>0</v>
      </c>
      <c r="O34" s="44">
        <v>0</v>
      </c>
      <c r="P34" s="74">
        <v>0</v>
      </c>
    </row>
    <row r="35" spans="1:16" ht="15" customHeight="1" x14ac:dyDescent="0.2">
      <c r="A35" s="111"/>
      <c r="B35" s="114"/>
      <c r="C35" s="84" t="s">
        <v>49</v>
      </c>
      <c r="D35" s="44">
        <v>91</v>
      </c>
      <c r="E35" s="44">
        <v>0</v>
      </c>
      <c r="F35" s="44">
        <v>-7008.3624559999998</v>
      </c>
      <c r="G35" s="66">
        <v>-5.2359000000000003E-2</v>
      </c>
      <c r="H35" s="43">
        <v>32</v>
      </c>
      <c r="I35" s="44">
        <v>-12037.019971</v>
      </c>
      <c r="J35" s="74">
        <v>-0.27234799999999998</v>
      </c>
      <c r="K35" s="44">
        <v>59</v>
      </c>
      <c r="L35" s="44">
        <v>-4504.3774370000001</v>
      </c>
      <c r="M35" s="66">
        <v>5.9665000000000003E-2</v>
      </c>
      <c r="N35" s="43">
        <v>0</v>
      </c>
      <c r="O35" s="44">
        <v>0</v>
      </c>
      <c r="P35" s="74">
        <v>0</v>
      </c>
    </row>
    <row r="36" spans="1:16" ht="15" customHeight="1" x14ac:dyDescent="0.2">
      <c r="A36" s="111"/>
      <c r="B36" s="114"/>
      <c r="C36" s="84" t="s">
        <v>50</v>
      </c>
      <c r="D36" s="44">
        <v>-151</v>
      </c>
      <c r="E36" s="44">
        <v>0</v>
      </c>
      <c r="F36" s="44">
        <v>-15872.288994</v>
      </c>
      <c r="G36" s="66">
        <v>-0.125858</v>
      </c>
      <c r="H36" s="43">
        <v>-56</v>
      </c>
      <c r="I36" s="44">
        <v>-21357.924489000001</v>
      </c>
      <c r="J36" s="74">
        <v>-0.20208499999999999</v>
      </c>
      <c r="K36" s="44">
        <v>-95</v>
      </c>
      <c r="L36" s="44">
        <v>-13515.000383000001</v>
      </c>
      <c r="M36" s="66">
        <v>-9.6814999999999998E-2</v>
      </c>
      <c r="N36" s="43">
        <v>0</v>
      </c>
      <c r="O36" s="44">
        <v>0</v>
      </c>
      <c r="P36" s="74">
        <v>0</v>
      </c>
    </row>
    <row r="37" spans="1:16" ht="15" customHeight="1" x14ac:dyDescent="0.2">
      <c r="A37" s="111"/>
      <c r="B37" s="114"/>
      <c r="C37" s="84" t="s">
        <v>51</v>
      </c>
      <c r="D37" s="44">
        <v>-171</v>
      </c>
      <c r="E37" s="44">
        <v>0</v>
      </c>
      <c r="F37" s="44">
        <v>-22967.366999999998</v>
      </c>
      <c r="G37" s="66">
        <v>-0.177763</v>
      </c>
      <c r="H37" s="43">
        <v>-59</v>
      </c>
      <c r="I37" s="44">
        <v>-14525.105796</v>
      </c>
      <c r="J37" s="74">
        <v>-0.12044100000000001</v>
      </c>
      <c r="K37" s="44">
        <v>-112</v>
      </c>
      <c r="L37" s="44">
        <v>-26439.934355000001</v>
      </c>
      <c r="M37" s="66">
        <v>-0.20930199999999999</v>
      </c>
      <c r="N37" s="43">
        <v>0</v>
      </c>
      <c r="O37" s="44">
        <v>0</v>
      </c>
      <c r="P37" s="74">
        <v>0</v>
      </c>
    </row>
    <row r="38" spans="1:16" s="3" customFormat="1" ht="15" customHeight="1" x14ac:dyDescent="0.2">
      <c r="A38" s="111"/>
      <c r="B38" s="114"/>
      <c r="C38" s="84" t="s">
        <v>52</v>
      </c>
      <c r="D38" s="35">
        <v>-167</v>
      </c>
      <c r="E38" s="35">
        <v>0</v>
      </c>
      <c r="F38" s="35">
        <v>-36060.812634000002</v>
      </c>
      <c r="G38" s="68">
        <v>-0.33145400000000003</v>
      </c>
      <c r="H38" s="43">
        <v>-26</v>
      </c>
      <c r="I38" s="44">
        <v>-10831.709245</v>
      </c>
      <c r="J38" s="74">
        <v>-0.12323000000000001</v>
      </c>
      <c r="K38" s="35">
        <v>-141</v>
      </c>
      <c r="L38" s="35">
        <v>-44149.099175000003</v>
      </c>
      <c r="M38" s="68">
        <v>-0.37894699999999998</v>
      </c>
      <c r="N38" s="43">
        <v>0</v>
      </c>
      <c r="O38" s="44">
        <v>0</v>
      </c>
      <c r="P38" s="74">
        <v>0</v>
      </c>
    </row>
    <row r="39" spans="1:16" ht="15" customHeight="1" x14ac:dyDescent="0.2">
      <c r="A39" s="111"/>
      <c r="B39" s="114"/>
      <c r="C39" s="84" t="s">
        <v>53</v>
      </c>
      <c r="D39" s="44">
        <v>-167</v>
      </c>
      <c r="E39" s="44">
        <v>0</v>
      </c>
      <c r="F39" s="44">
        <v>-55855.594442000001</v>
      </c>
      <c r="G39" s="66">
        <v>-0.54832000000000003</v>
      </c>
      <c r="H39" s="43">
        <v>-37</v>
      </c>
      <c r="I39" s="44">
        <v>-38907.161788999998</v>
      </c>
      <c r="J39" s="74">
        <v>-0.29305999999999999</v>
      </c>
      <c r="K39" s="44">
        <v>-130</v>
      </c>
      <c r="L39" s="44">
        <v>-60570.926073000002</v>
      </c>
      <c r="M39" s="66">
        <v>-0.62737200000000004</v>
      </c>
      <c r="N39" s="43">
        <v>0</v>
      </c>
      <c r="O39" s="44">
        <v>0</v>
      </c>
      <c r="P39" s="74">
        <v>0</v>
      </c>
    </row>
    <row r="40" spans="1:16" ht="15" customHeight="1" x14ac:dyDescent="0.2">
      <c r="A40" s="111"/>
      <c r="B40" s="114"/>
      <c r="C40" s="84" t="s">
        <v>54</v>
      </c>
      <c r="D40" s="44">
        <v>-141</v>
      </c>
      <c r="E40" s="44">
        <v>0</v>
      </c>
      <c r="F40" s="44">
        <v>-18809.802219000001</v>
      </c>
      <c r="G40" s="66">
        <v>-0.35171400000000003</v>
      </c>
      <c r="H40" s="43">
        <v>-40</v>
      </c>
      <c r="I40" s="44">
        <v>18235.424516999999</v>
      </c>
      <c r="J40" s="74">
        <v>6.3861000000000001E-2</v>
      </c>
      <c r="K40" s="44">
        <v>-101</v>
      </c>
      <c r="L40" s="44">
        <v>-32568.928537</v>
      </c>
      <c r="M40" s="66">
        <v>-0.50975899999999996</v>
      </c>
      <c r="N40" s="43">
        <v>0</v>
      </c>
      <c r="O40" s="44">
        <v>0</v>
      </c>
      <c r="P40" s="74">
        <v>0</v>
      </c>
    </row>
    <row r="41" spans="1:16" ht="15" customHeight="1" x14ac:dyDescent="0.2">
      <c r="A41" s="111"/>
      <c r="B41" s="114"/>
      <c r="C41" s="84" t="s">
        <v>55</v>
      </c>
      <c r="D41" s="44">
        <v>-216</v>
      </c>
      <c r="E41" s="44">
        <v>0</v>
      </c>
      <c r="F41" s="44">
        <v>-21703.448307999999</v>
      </c>
      <c r="G41" s="66">
        <v>-0.385542</v>
      </c>
      <c r="H41" s="43">
        <v>-66</v>
      </c>
      <c r="I41" s="44">
        <v>-16662.203841999999</v>
      </c>
      <c r="J41" s="74">
        <v>-0.20270299999999999</v>
      </c>
      <c r="K41" s="44">
        <v>-150</v>
      </c>
      <c r="L41" s="44">
        <v>-26321.913888999999</v>
      </c>
      <c r="M41" s="66">
        <v>-0.497143</v>
      </c>
      <c r="N41" s="43">
        <v>0</v>
      </c>
      <c r="O41" s="44">
        <v>0</v>
      </c>
      <c r="P41" s="74">
        <v>0</v>
      </c>
    </row>
    <row r="42" spans="1:16" s="3" customFormat="1" ht="15" customHeight="1" x14ac:dyDescent="0.2">
      <c r="A42" s="111"/>
      <c r="B42" s="114"/>
      <c r="C42" s="84" t="s">
        <v>56</v>
      </c>
      <c r="D42" s="35">
        <v>-286</v>
      </c>
      <c r="E42" s="35">
        <v>0</v>
      </c>
      <c r="F42" s="35">
        <v>-92513.416425000003</v>
      </c>
      <c r="G42" s="68">
        <v>-0.40818900000000002</v>
      </c>
      <c r="H42" s="43">
        <v>-88</v>
      </c>
      <c r="I42" s="44">
        <v>-105479.835429</v>
      </c>
      <c r="J42" s="74">
        <v>-3.4923999999999997E-2</v>
      </c>
      <c r="K42" s="35">
        <v>-198</v>
      </c>
      <c r="L42" s="35">
        <v>144228.21679800001</v>
      </c>
      <c r="M42" s="68">
        <v>-0.683168</v>
      </c>
      <c r="N42" s="43">
        <v>0</v>
      </c>
      <c r="O42" s="44">
        <v>0</v>
      </c>
      <c r="P42" s="74">
        <v>0</v>
      </c>
    </row>
    <row r="43" spans="1:16" s="3" customFormat="1" ht="15" customHeight="1" x14ac:dyDescent="0.2">
      <c r="A43" s="112"/>
      <c r="B43" s="115"/>
      <c r="C43" s="85" t="s">
        <v>9</v>
      </c>
      <c r="D43" s="46">
        <v>-833</v>
      </c>
      <c r="E43" s="46">
        <v>0</v>
      </c>
      <c r="F43" s="46">
        <v>-40440.997685000002</v>
      </c>
      <c r="G43" s="67">
        <v>-0.29062900000000003</v>
      </c>
      <c r="H43" s="87">
        <v>-239</v>
      </c>
      <c r="I43" s="46">
        <v>-23555.490554</v>
      </c>
      <c r="J43" s="75">
        <v>-0.167713</v>
      </c>
      <c r="K43" s="46">
        <v>-594</v>
      </c>
      <c r="L43" s="46">
        <v>-47619.634080999997</v>
      </c>
      <c r="M43" s="67">
        <v>-0.34219100000000002</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12</v>
      </c>
      <c r="E45" s="53">
        <v>5.3332999999999998E-2</v>
      </c>
      <c r="F45" s="44">
        <v>181492.5</v>
      </c>
      <c r="G45" s="66">
        <v>0.25</v>
      </c>
      <c r="H45" s="43">
        <v>2</v>
      </c>
      <c r="I45" s="44">
        <v>243035</v>
      </c>
      <c r="J45" s="74">
        <v>0.5</v>
      </c>
      <c r="K45" s="44">
        <v>10</v>
      </c>
      <c r="L45" s="44">
        <v>169184</v>
      </c>
      <c r="M45" s="66">
        <v>0.2</v>
      </c>
      <c r="N45" s="43">
        <v>0</v>
      </c>
      <c r="O45" s="44">
        <v>0</v>
      </c>
      <c r="P45" s="74">
        <v>0</v>
      </c>
    </row>
    <row r="46" spans="1:16" ht="15" customHeight="1" x14ac:dyDescent="0.2">
      <c r="A46" s="111"/>
      <c r="B46" s="114"/>
      <c r="C46" s="84" t="s">
        <v>48</v>
      </c>
      <c r="D46" s="44">
        <v>155</v>
      </c>
      <c r="E46" s="53">
        <v>0.10231</v>
      </c>
      <c r="F46" s="44">
        <v>185653.09677400001</v>
      </c>
      <c r="G46" s="66">
        <v>0.23225799999999999</v>
      </c>
      <c r="H46" s="43">
        <v>36</v>
      </c>
      <c r="I46" s="44">
        <v>200113.52777799999</v>
      </c>
      <c r="J46" s="74">
        <v>0.25</v>
      </c>
      <c r="K46" s="44">
        <v>119</v>
      </c>
      <c r="L46" s="44">
        <v>181278.512605</v>
      </c>
      <c r="M46" s="66">
        <v>0.22689100000000001</v>
      </c>
      <c r="N46" s="43">
        <v>0</v>
      </c>
      <c r="O46" s="44">
        <v>0</v>
      </c>
      <c r="P46" s="74">
        <v>0</v>
      </c>
    </row>
    <row r="47" spans="1:16" ht="15" customHeight="1" x14ac:dyDescent="0.2">
      <c r="A47" s="111"/>
      <c r="B47" s="114"/>
      <c r="C47" s="84" t="s">
        <v>49</v>
      </c>
      <c r="D47" s="44">
        <v>484</v>
      </c>
      <c r="E47" s="53">
        <v>0.124454</v>
      </c>
      <c r="F47" s="44">
        <v>204053.778926</v>
      </c>
      <c r="G47" s="66">
        <v>0.40082600000000002</v>
      </c>
      <c r="H47" s="43">
        <v>124</v>
      </c>
      <c r="I47" s="44">
        <v>195027.54838699999</v>
      </c>
      <c r="J47" s="74">
        <v>0.29838700000000001</v>
      </c>
      <c r="K47" s="44">
        <v>360</v>
      </c>
      <c r="L47" s="44">
        <v>207162.81388900001</v>
      </c>
      <c r="M47" s="66">
        <v>0.43611100000000003</v>
      </c>
      <c r="N47" s="43">
        <v>0</v>
      </c>
      <c r="O47" s="44">
        <v>0</v>
      </c>
      <c r="P47" s="74">
        <v>0</v>
      </c>
    </row>
    <row r="48" spans="1:16" ht="15" customHeight="1" x14ac:dyDescent="0.2">
      <c r="A48" s="111"/>
      <c r="B48" s="114"/>
      <c r="C48" s="84" t="s">
        <v>50</v>
      </c>
      <c r="D48" s="44">
        <v>623</v>
      </c>
      <c r="E48" s="53">
        <v>0.10926</v>
      </c>
      <c r="F48" s="44">
        <v>226121.17335500001</v>
      </c>
      <c r="G48" s="66">
        <v>0.656501</v>
      </c>
      <c r="H48" s="43">
        <v>121</v>
      </c>
      <c r="I48" s="44">
        <v>229939.008264</v>
      </c>
      <c r="J48" s="74">
        <v>0.67768600000000001</v>
      </c>
      <c r="K48" s="44">
        <v>502</v>
      </c>
      <c r="L48" s="44">
        <v>225200.93824700001</v>
      </c>
      <c r="M48" s="66">
        <v>0.65139400000000003</v>
      </c>
      <c r="N48" s="43">
        <v>0</v>
      </c>
      <c r="O48" s="44">
        <v>0</v>
      </c>
      <c r="P48" s="74">
        <v>0</v>
      </c>
    </row>
    <row r="49" spans="1:16" ht="15" customHeight="1" x14ac:dyDescent="0.2">
      <c r="A49" s="111"/>
      <c r="B49" s="114"/>
      <c r="C49" s="84" t="s">
        <v>51</v>
      </c>
      <c r="D49" s="44">
        <v>515</v>
      </c>
      <c r="E49" s="53">
        <v>9.7779000000000005E-2</v>
      </c>
      <c r="F49" s="44">
        <v>252477.19805800001</v>
      </c>
      <c r="G49" s="66">
        <v>0.92621399999999998</v>
      </c>
      <c r="H49" s="43">
        <v>104</v>
      </c>
      <c r="I49" s="44">
        <v>251901.471154</v>
      </c>
      <c r="J49" s="74">
        <v>0.86538499999999996</v>
      </c>
      <c r="K49" s="44">
        <v>411</v>
      </c>
      <c r="L49" s="44">
        <v>252622.880779</v>
      </c>
      <c r="M49" s="66">
        <v>0.94160600000000005</v>
      </c>
      <c r="N49" s="43">
        <v>0</v>
      </c>
      <c r="O49" s="44">
        <v>0</v>
      </c>
      <c r="P49" s="74">
        <v>0</v>
      </c>
    </row>
    <row r="50" spans="1:16" s="3" customFormat="1" ht="15" customHeight="1" x14ac:dyDescent="0.2">
      <c r="A50" s="111"/>
      <c r="B50" s="114"/>
      <c r="C50" s="84" t="s">
        <v>52</v>
      </c>
      <c r="D50" s="35">
        <v>376</v>
      </c>
      <c r="E50" s="55">
        <v>7.9762E-2</v>
      </c>
      <c r="F50" s="35">
        <v>256077.88563800001</v>
      </c>
      <c r="G50" s="68">
        <v>0.94148900000000002</v>
      </c>
      <c r="H50" s="43">
        <v>69</v>
      </c>
      <c r="I50" s="44">
        <v>236483.63768099999</v>
      </c>
      <c r="J50" s="74">
        <v>0.62318799999999996</v>
      </c>
      <c r="K50" s="35">
        <v>307</v>
      </c>
      <c r="L50" s="35">
        <v>260481.80455999999</v>
      </c>
      <c r="M50" s="68">
        <v>1.013029</v>
      </c>
      <c r="N50" s="43">
        <v>0</v>
      </c>
      <c r="O50" s="44">
        <v>0</v>
      </c>
      <c r="P50" s="74">
        <v>0</v>
      </c>
    </row>
    <row r="51" spans="1:16" ht="15" customHeight="1" x14ac:dyDescent="0.2">
      <c r="A51" s="111"/>
      <c r="B51" s="114"/>
      <c r="C51" s="84" t="s">
        <v>53</v>
      </c>
      <c r="D51" s="44">
        <v>232</v>
      </c>
      <c r="E51" s="53">
        <v>5.5462999999999998E-2</v>
      </c>
      <c r="F51" s="44">
        <v>261693.13362099999</v>
      </c>
      <c r="G51" s="66">
        <v>0.94396599999999997</v>
      </c>
      <c r="H51" s="43">
        <v>49</v>
      </c>
      <c r="I51" s="44">
        <v>250422.87755100001</v>
      </c>
      <c r="J51" s="74">
        <v>0.57142899999999996</v>
      </c>
      <c r="K51" s="44">
        <v>183</v>
      </c>
      <c r="L51" s="44">
        <v>264710.85245900002</v>
      </c>
      <c r="M51" s="66">
        <v>1.0437160000000001</v>
      </c>
      <c r="N51" s="43">
        <v>0</v>
      </c>
      <c r="O51" s="44">
        <v>0</v>
      </c>
      <c r="P51" s="74">
        <v>0</v>
      </c>
    </row>
    <row r="52" spans="1:16" ht="15" customHeight="1" x14ac:dyDescent="0.2">
      <c r="A52" s="111"/>
      <c r="B52" s="114"/>
      <c r="C52" s="84" t="s">
        <v>54</v>
      </c>
      <c r="D52" s="44">
        <v>97</v>
      </c>
      <c r="E52" s="53">
        <v>3.1260000000000003E-2</v>
      </c>
      <c r="F52" s="44">
        <v>268980.07216500002</v>
      </c>
      <c r="G52" s="66">
        <v>0.79381400000000002</v>
      </c>
      <c r="H52" s="43">
        <v>16</v>
      </c>
      <c r="I52" s="44">
        <v>247831.75</v>
      </c>
      <c r="J52" s="74">
        <v>0.5625</v>
      </c>
      <c r="K52" s="44">
        <v>81</v>
      </c>
      <c r="L52" s="44">
        <v>273157.51851899998</v>
      </c>
      <c r="M52" s="66">
        <v>0.83950599999999997</v>
      </c>
      <c r="N52" s="43">
        <v>0</v>
      </c>
      <c r="O52" s="44">
        <v>0</v>
      </c>
      <c r="P52" s="74">
        <v>0</v>
      </c>
    </row>
    <row r="53" spans="1:16" ht="15" customHeight="1" x14ac:dyDescent="0.2">
      <c r="A53" s="111"/>
      <c r="B53" s="114"/>
      <c r="C53" s="84" t="s">
        <v>55</v>
      </c>
      <c r="D53" s="44">
        <v>53</v>
      </c>
      <c r="E53" s="53">
        <v>2.1711999999999999E-2</v>
      </c>
      <c r="F53" s="44">
        <v>279832.15094299999</v>
      </c>
      <c r="G53" s="66">
        <v>0.67924499999999999</v>
      </c>
      <c r="H53" s="43">
        <v>11</v>
      </c>
      <c r="I53" s="44">
        <v>231071</v>
      </c>
      <c r="J53" s="74">
        <v>0.45454499999999998</v>
      </c>
      <c r="K53" s="44">
        <v>42</v>
      </c>
      <c r="L53" s="44">
        <v>292602.928571</v>
      </c>
      <c r="M53" s="66">
        <v>0.73809499999999995</v>
      </c>
      <c r="N53" s="43">
        <v>0</v>
      </c>
      <c r="O53" s="44">
        <v>0</v>
      </c>
      <c r="P53" s="74">
        <v>0</v>
      </c>
    </row>
    <row r="54" spans="1:16" s="3" customFormat="1" ht="15" customHeight="1" x14ac:dyDescent="0.2">
      <c r="A54" s="111"/>
      <c r="B54" s="114"/>
      <c r="C54" s="84" t="s">
        <v>56</v>
      </c>
      <c r="D54" s="35">
        <v>12</v>
      </c>
      <c r="E54" s="55">
        <v>2.8809999999999999E-3</v>
      </c>
      <c r="F54" s="35">
        <v>289395.08333300002</v>
      </c>
      <c r="G54" s="68">
        <v>0.75</v>
      </c>
      <c r="H54" s="43">
        <v>2</v>
      </c>
      <c r="I54" s="44">
        <v>225795</v>
      </c>
      <c r="J54" s="74">
        <v>0.5</v>
      </c>
      <c r="K54" s="35">
        <v>10</v>
      </c>
      <c r="L54" s="35">
        <v>302115.09999999998</v>
      </c>
      <c r="M54" s="68">
        <v>0.8</v>
      </c>
      <c r="N54" s="43">
        <v>0</v>
      </c>
      <c r="O54" s="44">
        <v>0</v>
      </c>
      <c r="P54" s="74">
        <v>0</v>
      </c>
    </row>
    <row r="55" spans="1:16" s="3" customFormat="1" ht="15" customHeight="1" x14ac:dyDescent="0.2">
      <c r="A55" s="112"/>
      <c r="B55" s="115"/>
      <c r="C55" s="85" t="s">
        <v>9</v>
      </c>
      <c r="D55" s="46">
        <v>2559</v>
      </c>
      <c r="E55" s="54">
        <v>7.2636999999999993E-2</v>
      </c>
      <c r="F55" s="46">
        <v>235251.434545</v>
      </c>
      <c r="G55" s="67">
        <v>0.70887100000000003</v>
      </c>
      <c r="H55" s="87">
        <v>534</v>
      </c>
      <c r="I55" s="46">
        <v>227417.073034</v>
      </c>
      <c r="J55" s="75">
        <v>0.57116100000000003</v>
      </c>
      <c r="K55" s="46">
        <v>2025</v>
      </c>
      <c r="L55" s="46">
        <v>237317.38469100001</v>
      </c>
      <c r="M55" s="67">
        <v>0.74518499999999999</v>
      </c>
      <c r="N55" s="87">
        <v>0</v>
      </c>
      <c r="O55" s="46">
        <v>0</v>
      </c>
      <c r="P55" s="75">
        <v>0</v>
      </c>
    </row>
    <row r="56" spans="1:16" ht="15" customHeight="1" x14ac:dyDescent="0.2">
      <c r="A56" s="110">
        <v>5</v>
      </c>
      <c r="B56" s="113" t="s">
        <v>60</v>
      </c>
      <c r="C56" s="84" t="s">
        <v>46</v>
      </c>
      <c r="D56" s="44">
        <v>26</v>
      </c>
      <c r="E56" s="53">
        <v>1</v>
      </c>
      <c r="F56" s="44">
        <v>45852.730769000002</v>
      </c>
      <c r="G56" s="66">
        <v>0</v>
      </c>
      <c r="H56" s="43">
        <v>8</v>
      </c>
      <c r="I56" s="44">
        <v>42556.625</v>
      </c>
      <c r="J56" s="74">
        <v>0</v>
      </c>
      <c r="K56" s="44">
        <v>18</v>
      </c>
      <c r="L56" s="44">
        <v>47317.666666999998</v>
      </c>
      <c r="M56" s="66">
        <v>0</v>
      </c>
      <c r="N56" s="43">
        <v>0</v>
      </c>
      <c r="O56" s="44">
        <v>0</v>
      </c>
      <c r="P56" s="74">
        <v>0</v>
      </c>
    </row>
    <row r="57" spans="1:16" ht="15" customHeight="1" x14ac:dyDescent="0.2">
      <c r="A57" s="111"/>
      <c r="B57" s="114"/>
      <c r="C57" s="84" t="s">
        <v>47</v>
      </c>
      <c r="D57" s="44">
        <v>225</v>
      </c>
      <c r="E57" s="53">
        <v>1</v>
      </c>
      <c r="F57" s="44">
        <v>136074.186667</v>
      </c>
      <c r="G57" s="66">
        <v>0.08</v>
      </c>
      <c r="H57" s="43">
        <v>66</v>
      </c>
      <c r="I57" s="44">
        <v>144239.42424200001</v>
      </c>
      <c r="J57" s="74">
        <v>9.0909000000000004E-2</v>
      </c>
      <c r="K57" s="44">
        <v>159</v>
      </c>
      <c r="L57" s="44">
        <v>132684.84276699999</v>
      </c>
      <c r="M57" s="66">
        <v>7.5471999999999997E-2</v>
      </c>
      <c r="N57" s="43">
        <v>0</v>
      </c>
      <c r="O57" s="44">
        <v>0</v>
      </c>
      <c r="P57" s="74">
        <v>0</v>
      </c>
    </row>
    <row r="58" spans="1:16" ht="15" customHeight="1" x14ac:dyDescent="0.2">
      <c r="A58" s="111"/>
      <c r="B58" s="114"/>
      <c r="C58" s="84" t="s">
        <v>48</v>
      </c>
      <c r="D58" s="44">
        <v>1515</v>
      </c>
      <c r="E58" s="53">
        <v>1</v>
      </c>
      <c r="F58" s="44">
        <v>172144.691089</v>
      </c>
      <c r="G58" s="66">
        <v>0.15445500000000001</v>
      </c>
      <c r="H58" s="43">
        <v>537</v>
      </c>
      <c r="I58" s="44">
        <v>182111.29608900001</v>
      </c>
      <c r="J58" s="74">
        <v>0.16014900000000001</v>
      </c>
      <c r="K58" s="44">
        <v>978</v>
      </c>
      <c r="L58" s="44">
        <v>166672.23006100001</v>
      </c>
      <c r="M58" s="66">
        <v>0.15132899999999999</v>
      </c>
      <c r="N58" s="43">
        <v>0</v>
      </c>
      <c r="O58" s="44">
        <v>0</v>
      </c>
      <c r="P58" s="74">
        <v>0</v>
      </c>
    </row>
    <row r="59" spans="1:16" ht="15" customHeight="1" x14ac:dyDescent="0.2">
      <c r="A59" s="111"/>
      <c r="B59" s="114"/>
      <c r="C59" s="84" t="s">
        <v>49</v>
      </c>
      <c r="D59" s="44">
        <v>3889</v>
      </c>
      <c r="E59" s="53">
        <v>1</v>
      </c>
      <c r="F59" s="44">
        <v>206359.96605799999</v>
      </c>
      <c r="G59" s="66">
        <v>0.34790399999999999</v>
      </c>
      <c r="H59" s="43">
        <v>1351</v>
      </c>
      <c r="I59" s="44">
        <v>212388.89267199999</v>
      </c>
      <c r="J59" s="74">
        <v>0.34048899999999999</v>
      </c>
      <c r="K59" s="44">
        <v>2538</v>
      </c>
      <c r="L59" s="44">
        <v>203150.71473599999</v>
      </c>
      <c r="M59" s="66">
        <v>0.351852</v>
      </c>
      <c r="N59" s="43">
        <v>0</v>
      </c>
      <c r="O59" s="44">
        <v>0</v>
      </c>
      <c r="P59" s="74">
        <v>0</v>
      </c>
    </row>
    <row r="60" spans="1:16" ht="15" customHeight="1" x14ac:dyDescent="0.2">
      <c r="A60" s="111"/>
      <c r="B60" s="114"/>
      <c r="C60" s="84" t="s">
        <v>50</v>
      </c>
      <c r="D60" s="44">
        <v>5702</v>
      </c>
      <c r="E60" s="53">
        <v>1</v>
      </c>
      <c r="F60" s="44">
        <v>236657.848299</v>
      </c>
      <c r="G60" s="66">
        <v>0.62188699999999997</v>
      </c>
      <c r="H60" s="43">
        <v>1688</v>
      </c>
      <c r="I60" s="44">
        <v>237616.52132699999</v>
      </c>
      <c r="J60" s="74">
        <v>0.55746399999999996</v>
      </c>
      <c r="K60" s="44">
        <v>4014</v>
      </c>
      <c r="L60" s="44">
        <v>236254.69930199999</v>
      </c>
      <c r="M60" s="66">
        <v>0.64897899999999997</v>
      </c>
      <c r="N60" s="43">
        <v>0</v>
      </c>
      <c r="O60" s="44">
        <v>0</v>
      </c>
      <c r="P60" s="74">
        <v>0</v>
      </c>
    </row>
    <row r="61" spans="1:16" ht="15" customHeight="1" x14ac:dyDescent="0.2">
      <c r="A61" s="111"/>
      <c r="B61" s="114"/>
      <c r="C61" s="84" t="s">
        <v>51</v>
      </c>
      <c r="D61" s="44">
        <v>5267</v>
      </c>
      <c r="E61" s="53">
        <v>1</v>
      </c>
      <c r="F61" s="44">
        <v>266496.49079200003</v>
      </c>
      <c r="G61" s="66">
        <v>0.90620800000000001</v>
      </c>
      <c r="H61" s="43">
        <v>1487</v>
      </c>
      <c r="I61" s="44">
        <v>254242.286483</v>
      </c>
      <c r="J61" s="74">
        <v>0.67585700000000004</v>
      </c>
      <c r="K61" s="44">
        <v>3780</v>
      </c>
      <c r="L61" s="44">
        <v>271317.12618999998</v>
      </c>
      <c r="M61" s="66">
        <v>0.99682499999999996</v>
      </c>
      <c r="N61" s="43">
        <v>0</v>
      </c>
      <c r="O61" s="44">
        <v>0</v>
      </c>
      <c r="P61" s="74">
        <v>0</v>
      </c>
    </row>
    <row r="62" spans="1:16" s="3" customFormat="1" ht="15" customHeight="1" x14ac:dyDescent="0.2">
      <c r="A62" s="111"/>
      <c r="B62" s="114"/>
      <c r="C62" s="84" t="s">
        <v>52</v>
      </c>
      <c r="D62" s="35">
        <v>4714</v>
      </c>
      <c r="E62" s="55">
        <v>1</v>
      </c>
      <c r="F62" s="35">
        <v>282159.57657999999</v>
      </c>
      <c r="G62" s="68">
        <v>1.1134919999999999</v>
      </c>
      <c r="H62" s="43">
        <v>1346</v>
      </c>
      <c r="I62" s="44">
        <v>253573.69762299999</v>
      </c>
      <c r="J62" s="74">
        <v>0.67979199999999995</v>
      </c>
      <c r="K62" s="35">
        <v>3368</v>
      </c>
      <c r="L62" s="35">
        <v>293583.74317099998</v>
      </c>
      <c r="M62" s="68">
        <v>1.2868170000000001</v>
      </c>
      <c r="N62" s="43">
        <v>0</v>
      </c>
      <c r="O62" s="44">
        <v>0</v>
      </c>
      <c r="P62" s="74">
        <v>0</v>
      </c>
    </row>
    <row r="63" spans="1:16" ht="15" customHeight="1" x14ac:dyDescent="0.2">
      <c r="A63" s="111"/>
      <c r="B63" s="114"/>
      <c r="C63" s="84" t="s">
        <v>53</v>
      </c>
      <c r="D63" s="44">
        <v>4183</v>
      </c>
      <c r="E63" s="53">
        <v>1</v>
      </c>
      <c r="F63" s="44">
        <v>289433.961511</v>
      </c>
      <c r="G63" s="66">
        <v>1.1238349999999999</v>
      </c>
      <c r="H63" s="43">
        <v>1215</v>
      </c>
      <c r="I63" s="44">
        <v>247273.67160500001</v>
      </c>
      <c r="J63" s="74">
        <v>0.58106999999999998</v>
      </c>
      <c r="K63" s="44">
        <v>2968</v>
      </c>
      <c r="L63" s="44">
        <v>306692.97506700002</v>
      </c>
      <c r="M63" s="66">
        <v>1.3460240000000001</v>
      </c>
      <c r="N63" s="43">
        <v>0</v>
      </c>
      <c r="O63" s="44">
        <v>0</v>
      </c>
      <c r="P63" s="74">
        <v>0</v>
      </c>
    </row>
    <row r="64" spans="1:16" ht="15" customHeight="1" x14ac:dyDescent="0.2">
      <c r="A64" s="111"/>
      <c r="B64" s="114"/>
      <c r="C64" s="84" t="s">
        <v>54</v>
      </c>
      <c r="D64" s="44">
        <v>3103</v>
      </c>
      <c r="E64" s="53">
        <v>1</v>
      </c>
      <c r="F64" s="44">
        <v>295608.43216199998</v>
      </c>
      <c r="G64" s="66">
        <v>1.049952</v>
      </c>
      <c r="H64" s="43">
        <v>893</v>
      </c>
      <c r="I64" s="44">
        <v>251057.91825300001</v>
      </c>
      <c r="J64" s="74">
        <v>0.48824200000000001</v>
      </c>
      <c r="K64" s="44">
        <v>2210</v>
      </c>
      <c r="L64" s="44">
        <v>313610.06515799998</v>
      </c>
      <c r="M64" s="66">
        <v>1.276923</v>
      </c>
      <c r="N64" s="43">
        <v>0</v>
      </c>
      <c r="O64" s="44">
        <v>0</v>
      </c>
      <c r="P64" s="74">
        <v>0</v>
      </c>
    </row>
    <row r="65" spans="1:16" ht="15" customHeight="1" x14ac:dyDescent="0.2">
      <c r="A65" s="111"/>
      <c r="B65" s="114"/>
      <c r="C65" s="84" t="s">
        <v>55</v>
      </c>
      <c r="D65" s="44">
        <v>2441</v>
      </c>
      <c r="E65" s="53">
        <v>1</v>
      </c>
      <c r="F65" s="44">
        <v>289293.73084799998</v>
      </c>
      <c r="G65" s="66">
        <v>0.77222400000000002</v>
      </c>
      <c r="H65" s="43">
        <v>742</v>
      </c>
      <c r="I65" s="44">
        <v>242869.33153600001</v>
      </c>
      <c r="J65" s="74">
        <v>0.281671</v>
      </c>
      <c r="K65" s="44">
        <v>1699</v>
      </c>
      <c r="L65" s="44">
        <v>309568.54208400002</v>
      </c>
      <c r="M65" s="66">
        <v>0.98646299999999998</v>
      </c>
      <c r="N65" s="43">
        <v>0</v>
      </c>
      <c r="O65" s="44">
        <v>0</v>
      </c>
      <c r="P65" s="74">
        <v>0</v>
      </c>
    </row>
    <row r="66" spans="1:16" s="3" customFormat="1" ht="15" customHeight="1" x14ac:dyDescent="0.2">
      <c r="A66" s="111"/>
      <c r="B66" s="114"/>
      <c r="C66" s="84" t="s">
        <v>56</v>
      </c>
      <c r="D66" s="35">
        <v>4165</v>
      </c>
      <c r="E66" s="55">
        <v>1</v>
      </c>
      <c r="F66" s="35">
        <v>278667.920048</v>
      </c>
      <c r="G66" s="68">
        <v>0.47394999999999998</v>
      </c>
      <c r="H66" s="43">
        <v>1444</v>
      </c>
      <c r="I66" s="44">
        <v>224789.835873</v>
      </c>
      <c r="J66" s="74">
        <v>0.101108</v>
      </c>
      <c r="K66" s="35">
        <v>2721</v>
      </c>
      <c r="L66" s="35">
        <v>307260.33223100001</v>
      </c>
      <c r="M66" s="68">
        <v>0.67181199999999996</v>
      </c>
      <c r="N66" s="43">
        <v>0</v>
      </c>
      <c r="O66" s="44">
        <v>0</v>
      </c>
      <c r="P66" s="74">
        <v>0</v>
      </c>
    </row>
    <row r="67" spans="1:16" s="3" customFormat="1" ht="15" customHeight="1" x14ac:dyDescent="0.2">
      <c r="A67" s="112"/>
      <c r="B67" s="115"/>
      <c r="C67" s="85" t="s">
        <v>9</v>
      </c>
      <c r="D67" s="46">
        <v>35230</v>
      </c>
      <c r="E67" s="54">
        <v>1</v>
      </c>
      <c r="F67" s="46">
        <v>260377.38858900001</v>
      </c>
      <c r="G67" s="67">
        <v>0.76613699999999996</v>
      </c>
      <c r="H67" s="87">
        <v>10777</v>
      </c>
      <c r="I67" s="46">
        <v>236104.145773</v>
      </c>
      <c r="J67" s="75">
        <v>0.4556</v>
      </c>
      <c r="K67" s="46">
        <v>24453</v>
      </c>
      <c r="L67" s="46">
        <v>271075.16545999999</v>
      </c>
      <c r="M67" s="67">
        <v>0.90299799999999997</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430" priority="30" operator="notEqual">
      <formula>H8+K8+N8</formula>
    </cfRule>
  </conditionalFormatting>
  <conditionalFormatting sqref="D20:D30">
    <cfRule type="cellIs" dxfId="429" priority="29" operator="notEqual">
      <formula>H20+K20+N20</formula>
    </cfRule>
  </conditionalFormatting>
  <conditionalFormatting sqref="D32:D42">
    <cfRule type="cellIs" dxfId="428" priority="28" operator="notEqual">
      <formula>H32+K32+N32</formula>
    </cfRule>
  </conditionalFormatting>
  <conditionalFormatting sqref="D44:D54">
    <cfRule type="cellIs" dxfId="427" priority="27" operator="notEqual">
      <formula>H44+K44+N44</formula>
    </cfRule>
  </conditionalFormatting>
  <conditionalFormatting sqref="D56:D66">
    <cfRule type="cellIs" dxfId="426" priority="26" operator="notEqual">
      <formula>H56+K56+N56</formula>
    </cfRule>
  </conditionalFormatting>
  <conditionalFormatting sqref="D19">
    <cfRule type="cellIs" dxfId="425" priority="25" operator="notEqual">
      <formula>SUM(D8:D18)</formula>
    </cfRule>
  </conditionalFormatting>
  <conditionalFormatting sqref="D31">
    <cfRule type="cellIs" dxfId="424" priority="24" operator="notEqual">
      <formula>H31+K31+N31</formula>
    </cfRule>
  </conditionalFormatting>
  <conditionalFormatting sqref="D31">
    <cfRule type="cellIs" dxfId="423" priority="23" operator="notEqual">
      <formula>SUM(D20:D30)</formula>
    </cfRule>
  </conditionalFormatting>
  <conditionalFormatting sqref="D43">
    <cfRule type="cellIs" dxfId="422" priority="22" operator="notEqual">
      <formula>H43+K43+N43</formula>
    </cfRule>
  </conditionalFormatting>
  <conditionalFormatting sqref="D43">
    <cfRule type="cellIs" dxfId="421" priority="21" operator="notEqual">
      <formula>SUM(D32:D42)</formula>
    </cfRule>
  </conditionalFormatting>
  <conditionalFormatting sqref="D55">
    <cfRule type="cellIs" dxfId="420" priority="20" operator="notEqual">
      <formula>H55+K55+N55</formula>
    </cfRule>
  </conditionalFormatting>
  <conditionalFormatting sqref="D55">
    <cfRule type="cellIs" dxfId="419" priority="19" operator="notEqual">
      <formula>SUM(D44:D54)</formula>
    </cfRule>
  </conditionalFormatting>
  <conditionalFormatting sqref="D67">
    <cfRule type="cellIs" dxfId="418" priority="18" operator="notEqual">
      <formula>H67+K67+N67</formula>
    </cfRule>
  </conditionalFormatting>
  <conditionalFormatting sqref="D67">
    <cfRule type="cellIs" dxfId="417" priority="17" operator="notEqual">
      <formula>SUM(D56:D66)</formula>
    </cfRule>
  </conditionalFormatting>
  <conditionalFormatting sqref="H19">
    <cfRule type="cellIs" dxfId="416" priority="16" operator="notEqual">
      <formula>SUM(H8:H18)</formula>
    </cfRule>
  </conditionalFormatting>
  <conditionalFormatting sqref="K19">
    <cfRule type="cellIs" dxfId="415" priority="15" operator="notEqual">
      <formula>SUM(K8:K18)</formula>
    </cfRule>
  </conditionalFormatting>
  <conditionalFormatting sqref="N19">
    <cfRule type="cellIs" dxfId="414" priority="14" operator="notEqual">
      <formula>SUM(N8:N18)</formula>
    </cfRule>
  </conditionalFormatting>
  <conditionalFormatting sqref="H31">
    <cfRule type="cellIs" dxfId="413" priority="13" operator="notEqual">
      <formula>SUM(H20:H30)</formula>
    </cfRule>
  </conditionalFormatting>
  <conditionalFormatting sqref="K31">
    <cfRule type="cellIs" dxfId="412" priority="12" operator="notEqual">
      <formula>SUM(K20:K30)</formula>
    </cfRule>
  </conditionalFormatting>
  <conditionalFormatting sqref="N31">
    <cfRule type="cellIs" dxfId="411" priority="11" operator="notEqual">
      <formula>SUM(N20:N30)</formula>
    </cfRule>
  </conditionalFormatting>
  <conditionalFormatting sqref="H43">
    <cfRule type="cellIs" dxfId="410" priority="10" operator="notEqual">
      <formula>SUM(H32:H42)</formula>
    </cfRule>
  </conditionalFormatting>
  <conditionalFormatting sqref="K43">
    <cfRule type="cellIs" dxfId="409" priority="9" operator="notEqual">
      <formula>SUM(K32:K42)</formula>
    </cfRule>
  </conditionalFormatting>
  <conditionalFormatting sqref="N43">
    <cfRule type="cellIs" dxfId="408" priority="8" operator="notEqual">
      <formula>SUM(N32:N42)</formula>
    </cfRule>
  </conditionalFormatting>
  <conditionalFormatting sqref="H55">
    <cfRule type="cellIs" dxfId="407" priority="7" operator="notEqual">
      <formula>SUM(H44:H54)</formula>
    </cfRule>
  </conditionalFormatting>
  <conditionalFormatting sqref="K55">
    <cfRule type="cellIs" dxfId="406" priority="6" operator="notEqual">
      <formula>SUM(K44:K54)</formula>
    </cfRule>
  </conditionalFormatting>
  <conditionalFormatting sqref="N55">
    <cfRule type="cellIs" dxfId="405" priority="5" operator="notEqual">
      <formula>SUM(N44:N54)</formula>
    </cfRule>
  </conditionalFormatting>
  <conditionalFormatting sqref="H67">
    <cfRule type="cellIs" dxfId="404" priority="4" operator="notEqual">
      <formula>SUM(H56:H66)</formula>
    </cfRule>
  </conditionalFormatting>
  <conditionalFormatting sqref="K67">
    <cfRule type="cellIs" dxfId="403" priority="3" operator="notEqual">
      <formula>SUM(K56:K66)</formula>
    </cfRule>
  </conditionalFormatting>
  <conditionalFormatting sqref="N67">
    <cfRule type="cellIs" dxfId="402" priority="2" operator="notEqual">
      <formula>SUM(N56:N66)</formula>
    </cfRule>
  </conditionalFormatting>
  <conditionalFormatting sqref="D32:D43">
    <cfRule type="cellIs" dxfId="40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95"/>
  <sheetViews>
    <sheetView zoomScaleNormal="100" workbookViewId="0">
      <pane xSplit="2" ySplit="7" topLeftCell="C8" activePane="bottomRight" state="frozen"/>
      <selection pane="topRight" activeCell="C1" sqref="C1"/>
      <selection pane="bottomLeft" activeCell="A9" sqref="A9"/>
      <selection pane="bottomRight" activeCell="C8" sqref="C8"/>
    </sheetView>
  </sheetViews>
  <sheetFormatPr baseColWidth="10" defaultColWidth="10.5" defaultRowHeight="15" customHeight="1" x14ac:dyDescent="0.2"/>
  <cols>
    <col min="1" max="1" width="5" style="3" customWidth="1"/>
    <col min="2" max="2" width="15.83203125" style="1" customWidth="1"/>
    <col min="3" max="3" width="15.6640625" style="80" customWidth="1"/>
    <col min="4" max="4" width="16.5" style="36" customWidth="1"/>
    <col min="5" max="5" width="12.33203125" style="49" customWidth="1"/>
    <col min="6" max="6" width="16.5" style="36" customWidth="1"/>
    <col min="7" max="7" width="16.5" style="62" customWidth="1"/>
    <col min="8" max="9" width="16.5" style="36" customWidth="1"/>
    <col min="10" max="10" width="16.5" style="62" customWidth="1"/>
    <col min="11" max="12" width="16.5" style="36" customWidth="1"/>
    <col min="13" max="13" width="16.5" style="62" customWidth="1"/>
    <col min="14" max="15" width="16.5" style="36" customWidth="1"/>
    <col min="16" max="16" width="16.5" style="62" customWidth="1"/>
    <col min="17" max="28" width="16.5" style="1" customWidth="1"/>
    <col min="29" max="16384" width="10.5" style="1"/>
  </cols>
  <sheetData>
    <row r="1" spans="1:16" ht="15" customHeight="1" x14ac:dyDescent="0.2">
      <c r="B1" s="42"/>
    </row>
    <row r="2" spans="1:16" ht="24.6" customHeight="1" x14ac:dyDescent="0.2">
      <c r="A2" s="116" t="s">
        <v>66</v>
      </c>
      <c r="B2" s="116"/>
      <c r="C2" s="116"/>
      <c r="D2" s="116"/>
      <c r="E2" s="116"/>
      <c r="F2" s="116"/>
      <c r="G2" s="116"/>
      <c r="H2" s="116"/>
      <c r="I2" s="116"/>
      <c r="J2" s="116"/>
      <c r="K2" s="116"/>
      <c r="L2" s="116"/>
      <c r="M2" s="116"/>
      <c r="N2" s="116"/>
      <c r="O2" s="116"/>
      <c r="P2" s="116"/>
    </row>
    <row r="3" spans="1:16" s="21" customFormat="1" ht="15" customHeight="1" x14ac:dyDescent="0.2">
      <c r="A3" s="117" t="str">
        <f>+Notas!C6</f>
        <v>JUNIO 2025 Y JUNIO 2026</v>
      </c>
      <c r="B3" s="117"/>
      <c r="C3" s="117"/>
      <c r="D3" s="117"/>
      <c r="E3" s="117"/>
      <c r="F3" s="117"/>
      <c r="G3" s="117"/>
      <c r="H3" s="117"/>
      <c r="I3" s="117"/>
      <c r="J3" s="117"/>
      <c r="K3" s="117"/>
      <c r="L3" s="117"/>
      <c r="M3" s="117"/>
      <c r="N3" s="117"/>
      <c r="O3" s="117"/>
      <c r="P3" s="117"/>
    </row>
    <row r="4" spans="1:16" ht="15" customHeight="1" x14ac:dyDescent="0.2">
      <c r="A4" s="34"/>
      <c r="B4" s="34"/>
      <c r="C4" s="40"/>
      <c r="D4" s="57"/>
      <c r="E4" s="50"/>
      <c r="F4" s="57"/>
      <c r="G4" s="63"/>
      <c r="H4" s="57"/>
      <c r="I4" s="57"/>
      <c r="J4" s="63"/>
      <c r="K4" s="57"/>
      <c r="L4" s="57"/>
      <c r="M4" s="63"/>
      <c r="N4" s="57"/>
      <c r="O4" s="57"/>
      <c r="P4" s="63"/>
    </row>
    <row r="5" spans="1:16" ht="15" customHeight="1" x14ac:dyDescent="0.2">
      <c r="A5" s="20"/>
      <c r="B5" s="20"/>
      <c r="C5" s="20"/>
      <c r="D5" s="58"/>
      <c r="E5" s="51"/>
      <c r="F5" s="58"/>
      <c r="G5" s="64"/>
      <c r="H5" s="58"/>
      <c r="I5" s="58"/>
      <c r="J5" s="64"/>
      <c r="K5" s="58"/>
      <c r="L5" s="58"/>
      <c r="M5" s="64"/>
      <c r="N5" s="58"/>
      <c r="O5" s="58"/>
      <c r="P5" s="64"/>
    </row>
    <row r="6" spans="1:16" ht="21.6" customHeight="1" x14ac:dyDescent="0.2">
      <c r="A6" s="118" t="s">
        <v>5</v>
      </c>
      <c r="B6" s="118" t="s">
        <v>35</v>
      </c>
      <c r="C6" s="120" t="s">
        <v>36</v>
      </c>
      <c r="D6" s="122" t="s">
        <v>37</v>
      </c>
      <c r="E6" s="122"/>
      <c r="F6" s="122"/>
      <c r="G6" s="122"/>
      <c r="H6" s="123" t="s">
        <v>42</v>
      </c>
      <c r="I6" s="122"/>
      <c r="J6" s="124"/>
      <c r="K6" s="122" t="s">
        <v>43</v>
      </c>
      <c r="L6" s="122"/>
      <c r="M6" s="122"/>
      <c r="N6" s="123" t="s">
        <v>44</v>
      </c>
      <c r="O6" s="122"/>
      <c r="P6" s="124"/>
    </row>
    <row r="7" spans="1:16" s="2" customFormat="1" ht="42" x14ac:dyDescent="0.2">
      <c r="A7" s="119"/>
      <c r="B7" s="119"/>
      <c r="C7" s="121"/>
      <c r="D7" s="71" t="s">
        <v>38</v>
      </c>
      <c r="E7" s="52" t="s">
        <v>39</v>
      </c>
      <c r="F7" s="59" t="s">
        <v>40</v>
      </c>
      <c r="G7" s="65" t="s">
        <v>41</v>
      </c>
      <c r="H7" s="72" t="s">
        <v>38</v>
      </c>
      <c r="I7" s="59" t="s">
        <v>40</v>
      </c>
      <c r="J7" s="73" t="s">
        <v>41</v>
      </c>
      <c r="K7" s="71" t="s">
        <v>38</v>
      </c>
      <c r="L7" s="59" t="s">
        <v>40</v>
      </c>
      <c r="M7" s="65" t="s">
        <v>41</v>
      </c>
      <c r="N7" s="72" t="s">
        <v>38</v>
      </c>
      <c r="O7" s="59" t="s">
        <v>40</v>
      </c>
      <c r="P7" s="73" t="s">
        <v>41</v>
      </c>
    </row>
    <row r="8" spans="1:16" ht="15" customHeight="1" x14ac:dyDescent="0.2">
      <c r="A8" s="110">
        <v>1</v>
      </c>
      <c r="B8" s="113" t="s">
        <v>45</v>
      </c>
      <c r="C8" s="84" t="s">
        <v>46</v>
      </c>
      <c r="D8" s="44">
        <v>7</v>
      </c>
      <c r="E8" s="53">
        <v>5.6452000000000002E-2</v>
      </c>
      <c r="F8" s="44">
        <v>92019.950316000002</v>
      </c>
      <c r="G8" s="66">
        <v>0.42857099999999998</v>
      </c>
      <c r="H8" s="43">
        <v>1</v>
      </c>
      <c r="I8" s="44">
        <v>82023.429606000005</v>
      </c>
      <c r="J8" s="74">
        <v>0</v>
      </c>
      <c r="K8" s="44">
        <v>6</v>
      </c>
      <c r="L8" s="44">
        <v>93686.037100999994</v>
      </c>
      <c r="M8" s="66">
        <v>0.5</v>
      </c>
      <c r="N8" s="43">
        <v>0</v>
      </c>
      <c r="O8" s="44">
        <v>0</v>
      </c>
      <c r="P8" s="74">
        <v>0</v>
      </c>
    </row>
    <row r="9" spans="1:16" ht="15" customHeight="1" x14ac:dyDescent="0.2">
      <c r="A9" s="111"/>
      <c r="B9" s="114"/>
      <c r="C9" s="84" t="s">
        <v>47</v>
      </c>
      <c r="D9" s="44">
        <v>93</v>
      </c>
      <c r="E9" s="53">
        <v>0.16756799999999999</v>
      </c>
      <c r="F9" s="44">
        <v>132378.70669699999</v>
      </c>
      <c r="G9" s="66">
        <v>7.5269000000000003E-2</v>
      </c>
      <c r="H9" s="43">
        <v>40</v>
      </c>
      <c r="I9" s="44">
        <v>131520.110013</v>
      </c>
      <c r="J9" s="74">
        <v>0.125</v>
      </c>
      <c r="K9" s="44">
        <v>53</v>
      </c>
      <c r="L9" s="44">
        <v>133026.70419300001</v>
      </c>
      <c r="M9" s="66">
        <v>3.7735999999999999E-2</v>
      </c>
      <c r="N9" s="43">
        <v>0</v>
      </c>
      <c r="O9" s="44">
        <v>0</v>
      </c>
      <c r="P9" s="74">
        <v>0</v>
      </c>
    </row>
    <row r="10" spans="1:16" ht="15" customHeight="1" x14ac:dyDescent="0.2">
      <c r="A10" s="111"/>
      <c r="B10" s="114"/>
      <c r="C10" s="84" t="s">
        <v>48</v>
      </c>
      <c r="D10" s="44">
        <v>553</v>
      </c>
      <c r="E10" s="53">
        <v>0.124944</v>
      </c>
      <c r="F10" s="44">
        <v>152761.028452</v>
      </c>
      <c r="G10" s="66">
        <v>0.12296600000000001</v>
      </c>
      <c r="H10" s="43">
        <v>202</v>
      </c>
      <c r="I10" s="44">
        <v>158984.75705700001</v>
      </c>
      <c r="J10" s="74">
        <v>0.16831699999999999</v>
      </c>
      <c r="K10" s="44">
        <v>351</v>
      </c>
      <c r="L10" s="44">
        <v>149179.28150499999</v>
      </c>
      <c r="M10" s="66">
        <v>9.6865999999999994E-2</v>
      </c>
      <c r="N10" s="43">
        <v>0</v>
      </c>
      <c r="O10" s="44">
        <v>0</v>
      </c>
      <c r="P10" s="74">
        <v>0</v>
      </c>
    </row>
    <row r="11" spans="1:16" ht="15" customHeight="1" x14ac:dyDescent="0.2">
      <c r="A11" s="111"/>
      <c r="B11" s="114"/>
      <c r="C11" s="84" t="s">
        <v>49</v>
      </c>
      <c r="D11" s="44">
        <v>1317</v>
      </c>
      <c r="E11" s="53">
        <v>0.116683</v>
      </c>
      <c r="F11" s="44">
        <v>178761.483752</v>
      </c>
      <c r="G11" s="66">
        <v>0.28625699999999998</v>
      </c>
      <c r="H11" s="43">
        <v>561</v>
      </c>
      <c r="I11" s="44">
        <v>192403.03516199999</v>
      </c>
      <c r="J11" s="74">
        <v>0.41711199999999998</v>
      </c>
      <c r="K11" s="44">
        <v>756</v>
      </c>
      <c r="L11" s="44">
        <v>168638.58647499999</v>
      </c>
      <c r="M11" s="66">
        <v>0.18915299999999999</v>
      </c>
      <c r="N11" s="43">
        <v>0</v>
      </c>
      <c r="O11" s="44">
        <v>0</v>
      </c>
      <c r="P11" s="74">
        <v>0</v>
      </c>
    </row>
    <row r="12" spans="1:16" ht="15" customHeight="1" x14ac:dyDescent="0.2">
      <c r="A12" s="111"/>
      <c r="B12" s="114"/>
      <c r="C12" s="84" t="s">
        <v>50</v>
      </c>
      <c r="D12" s="44">
        <v>1508</v>
      </c>
      <c r="E12" s="53">
        <v>8.9030999999999999E-2</v>
      </c>
      <c r="F12" s="44">
        <v>201327.929107</v>
      </c>
      <c r="G12" s="66">
        <v>0.480769</v>
      </c>
      <c r="H12" s="43">
        <v>580</v>
      </c>
      <c r="I12" s="44">
        <v>216220.13701100001</v>
      </c>
      <c r="J12" s="74">
        <v>0.60344799999999998</v>
      </c>
      <c r="K12" s="44">
        <v>928</v>
      </c>
      <c r="L12" s="44">
        <v>192020.29916600001</v>
      </c>
      <c r="M12" s="66">
        <v>0.40409499999999998</v>
      </c>
      <c r="N12" s="43">
        <v>0</v>
      </c>
      <c r="O12" s="44">
        <v>0</v>
      </c>
      <c r="P12" s="74">
        <v>0</v>
      </c>
    </row>
    <row r="13" spans="1:16" ht="15" customHeight="1" x14ac:dyDescent="0.2">
      <c r="A13" s="111"/>
      <c r="B13" s="114"/>
      <c r="C13" s="84" t="s">
        <v>51</v>
      </c>
      <c r="D13" s="44">
        <v>1229</v>
      </c>
      <c r="E13" s="53">
        <v>7.7799999999999994E-2</v>
      </c>
      <c r="F13" s="44">
        <v>226715.22906400001</v>
      </c>
      <c r="G13" s="66">
        <v>0.68999200000000005</v>
      </c>
      <c r="H13" s="43">
        <v>455</v>
      </c>
      <c r="I13" s="44">
        <v>227938.40716100001</v>
      </c>
      <c r="J13" s="74">
        <v>0.67472500000000002</v>
      </c>
      <c r="K13" s="44">
        <v>774</v>
      </c>
      <c r="L13" s="44">
        <v>225996.17733999999</v>
      </c>
      <c r="M13" s="66">
        <v>0.69896599999999998</v>
      </c>
      <c r="N13" s="43">
        <v>0</v>
      </c>
      <c r="O13" s="44">
        <v>0</v>
      </c>
      <c r="P13" s="74">
        <v>0</v>
      </c>
    </row>
    <row r="14" spans="1:16" s="3" customFormat="1" ht="15" customHeight="1" x14ac:dyDescent="0.2">
      <c r="A14" s="111"/>
      <c r="B14" s="114"/>
      <c r="C14" s="84" t="s">
        <v>52</v>
      </c>
      <c r="D14" s="35">
        <v>999</v>
      </c>
      <c r="E14" s="55">
        <v>7.2047E-2</v>
      </c>
      <c r="F14" s="35">
        <v>233054.04028399999</v>
      </c>
      <c r="G14" s="68">
        <v>0.82482500000000003</v>
      </c>
      <c r="H14" s="43">
        <v>327</v>
      </c>
      <c r="I14" s="44">
        <v>224604.81090300001</v>
      </c>
      <c r="J14" s="74">
        <v>0.60856299999999997</v>
      </c>
      <c r="K14" s="35">
        <v>672</v>
      </c>
      <c r="L14" s="35">
        <v>237165.49565299999</v>
      </c>
      <c r="M14" s="68">
        <v>0.93006</v>
      </c>
      <c r="N14" s="43">
        <v>0</v>
      </c>
      <c r="O14" s="44">
        <v>0</v>
      </c>
      <c r="P14" s="74">
        <v>0</v>
      </c>
    </row>
    <row r="15" spans="1:16" ht="15" customHeight="1" x14ac:dyDescent="0.2">
      <c r="A15" s="111"/>
      <c r="B15" s="114"/>
      <c r="C15" s="84" t="s">
        <v>53</v>
      </c>
      <c r="D15" s="44">
        <v>812</v>
      </c>
      <c r="E15" s="53">
        <v>6.6600999999999994E-2</v>
      </c>
      <c r="F15" s="44">
        <v>237225.43702300001</v>
      </c>
      <c r="G15" s="66">
        <v>0.77709399999999995</v>
      </c>
      <c r="H15" s="43">
        <v>239</v>
      </c>
      <c r="I15" s="44">
        <v>227625.926041</v>
      </c>
      <c r="J15" s="74">
        <v>0.68200799999999995</v>
      </c>
      <c r="K15" s="44">
        <v>573</v>
      </c>
      <c r="L15" s="44">
        <v>241229.42153399999</v>
      </c>
      <c r="M15" s="66">
        <v>0.81675399999999998</v>
      </c>
      <c r="N15" s="43">
        <v>0</v>
      </c>
      <c r="O15" s="44">
        <v>0</v>
      </c>
      <c r="P15" s="74">
        <v>0</v>
      </c>
    </row>
    <row r="16" spans="1:16" ht="15" customHeight="1" x14ac:dyDescent="0.2">
      <c r="A16" s="111"/>
      <c r="B16" s="114"/>
      <c r="C16" s="84" t="s">
        <v>54</v>
      </c>
      <c r="D16" s="44">
        <v>628</v>
      </c>
      <c r="E16" s="53">
        <v>6.1483999999999997E-2</v>
      </c>
      <c r="F16" s="44">
        <v>234013.520903</v>
      </c>
      <c r="G16" s="66">
        <v>0.68152900000000005</v>
      </c>
      <c r="H16" s="43">
        <v>184</v>
      </c>
      <c r="I16" s="44">
        <v>208484.41454699999</v>
      </c>
      <c r="J16" s="74">
        <v>0.38586999999999999</v>
      </c>
      <c r="K16" s="44">
        <v>444</v>
      </c>
      <c r="L16" s="44">
        <v>244593.15056400001</v>
      </c>
      <c r="M16" s="66">
        <v>0.80405400000000005</v>
      </c>
      <c r="N16" s="43">
        <v>0</v>
      </c>
      <c r="O16" s="44">
        <v>0</v>
      </c>
      <c r="P16" s="74">
        <v>0</v>
      </c>
    </row>
    <row r="17" spans="1:16" ht="15" customHeight="1" x14ac:dyDescent="0.2">
      <c r="A17" s="111"/>
      <c r="B17" s="114"/>
      <c r="C17" s="84" t="s">
        <v>55</v>
      </c>
      <c r="D17" s="44">
        <v>680</v>
      </c>
      <c r="E17" s="53">
        <v>7.9133999999999996E-2</v>
      </c>
      <c r="F17" s="44">
        <v>241695.378677</v>
      </c>
      <c r="G17" s="66">
        <v>0.59558800000000001</v>
      </c>
      <c r="H17" s="43">
        <v>261</v>
      </c>
      <c r="I17" s="44">
        <v>212939.36176900001</v>
      </c>
      <c r="J17" s="74">
        <v>0.19923399999999999</v>
      </c>
      <c r="K17" s="44">
        <v>419</v>
      </c>
      <c r="L17" s="44">
        <v>259607.83789699999</v>
      </c>
      <c r="M17" s="66">
        <v>0.84248199999999995</v>
      </c>
      <c r="N17" s="43">
        <v>0</v>
      </c>
      <c r="O17" s="44">
        <v>0</v>
      </c>
      <c r="P17" s="74">
        <v>0</v>
      </c>
    </row>
    <row r="18" spans="1:16" s="3" customFormat="1" ht="15" customHeight="1" x14ac:dyDescent="0.2">
      <c r="A18" s="111"/>
      <c r="B18" s="114"/>
      <c r="C18" s="84" t="s">
        <v>56</v>
      </c>
      <c r="D18" s="35">
        <v>1194</v>
      </c>
      <c r="E18" s="55">
        <v>5.7709000000000003E-2</v>
      </c>
      <c r="F18" s="35">
        <v>252870.627867</v>
      </c>
      <c r="G18" s="68">
        <v>0.42043599999999998</v>
      </c>
      <c r="H18" s="43">
        <v>429</v>
      </c>
      <c r="I18" s="44">
        <v>200489.32933899999</v>
      </c>
      <c r="J18" s="74">
        <v>7.2261000000000006E-2</v>
      </c>
      <c r="K18" s="35">
        <v>765</v>
      </c>
      <c r="L18" s="35">
        <v>282245.23841300001</v>
      </c>
      <c r="M18" s="68">
        <v>0.61568599999999996</v>
      </c>
      <c r="N18" s="43">
        <v>0</v>
      </c>
      <c r="O18" s="44">
        <v>0</v>
      </c>
      <c r="P18" s="74">
        <v>0</v>
      </c>
    </row>
    <row r="19" spans="1:16" s="3" customFormat="1" ht="15" customHeight="1" x14ac:dyDescent="0.2">
      <c r="A19" s="112"/>
      <c r="B19" s="115"/>
      <c r="C19" s="85" t="s">
        <v>9</v>
      </c>
      <c r="D19" s="46">
        <v>9020</v>
      </c>
      <c r="E19" s="54">
        <v>7.8652E-2</v>
      </c>
      <c r="F19" s="46">
        <v>216605.935169</v>
      </c>
      <c r="G19" s="67">
        <v>0.53414600000000001</v>
      </c>
      <c r="H19" s="87">
        <v>3279</v>
      </c>
      <c r="I19" s="46">
        <v>208085.423507</v>
      </c>
      <c r="J19" s="75">
        <v>0.44098799999999999</v>
      </c>
      <c r="K19" s="46">
        <v>5741</v>
      </c>
      <c r="L19" s="46">
        <v>221472.466739</v>
      </c>
      <c r="M19" s="67">
        <v>0.58735400000000004</v>
      </c>
      <c r="N19" s="87">
        <v>0</v>
      </c>
      <c r="O19" s="46">
        <v>0</v>
      </c>
      <c r="P19" s="75">
        <v>0</v>
      </c>
    </row>
    <row r="20" spans="1:16" ht="15" customHeight="1" x14ac:dyDescent="0.2">
      <c r="A20" s="110">
        <v>2</v>
      </c>
      <c r="B20" s="113" t="s">
        <v>57</v>
      </c>
      <c r="C20" s="84" t="s">
        <v>46</v>
      </c>
      <c r="D20" s="44">
        <v>41</v>
      </c>
      <c r="E20" s="53">
        <v>0.33064500000000002</v>
      </c>
      <c r="F20" s="44">
        <v>95965.146341</v>
      </c>
      <c r="G20" s="66">
        <v>0.146341</v>
      </c>
      <c r="H20" s="43">
        <v>23</v>
      </c>
      <c r="I20" s="44">
        <v>92348.608695999996</v>
      </c>
      <c r="J20" s="74">
        <v>8.6957000000000007E-2</v>
      </c>
      <c r="K20" s="44">
        <v>18</v>
      </c>
      <c r="L20" s="44">
        <v>100586.277778</v>
      </c>
      <c r="M20" s="66">
        <v>0.222222</v>
      </c>
      <c r="N20" s="43">
        <v>0</v>
      </c>
      <c r="O20" s="44">
        <v>0</v>
      </c>
      <c r="P20" s="74">
        <v>0</v>
      </c>
    </row>
    <row r="21" spans="1:16" ht="15" customHeight="1" x14ac:dyDescent="0.2">
      <c r="A21" s="111"/>
      <c r="B21" s="114"/>
      <c r="C21" s="84" t="s">
        <v>47</v>
      </c>
      <c r="D21" s="44">
        <v>279</v>
      </c>
      <c r="E21" s="53">
        <v>0.50270300000000001</v>
      </c>
      <c r="F21" s="44">
        <v>129297.70967700001</v>
      </c>
      <c r="G21" s="66">
        <v>5.0179000000000001E-2</v>
      </c>
      <c r="H21" s="43">
        <v>110</v>
      </c>
      <c r="I21" s="44">
        <v>130742.190909</v>
      </c>
      <c r="J21" s="74">
        <v>5.4545000000000003E-2</v>
      </c>
      <c r="K21" s="44">
        <v>169</v>
      </c>
      <c r="L21" s="44">
        <v>128357.51479299999</v>
      </c>
      <c r="M21" s="66">
        <v>4.7336999999999997E-2</v>
      </c>
      <c r="N21" s="43">
        <v>0</v>
      </c>
      <c r="O21" s="44">
        <v>0</v>
      </c>
      <c r="P21" s="74">
        <v>0</v>
      </c>
    </row>
    <row r="22" spans="1:16" ht="15" customHeight="1" x14ac:dyDescent="0.2">
      <c r="A22" s="111"/>
      <c r="B22" s="114"/>
      <c r="C22" s="84" t="s">
        <v>48</v>
      </c>
      <c r="D22" s="44">
        <v>1360</v>
      </c>
      <c r="E22" s="53">
        <v>0.30727500000000002</v>
      </c>
      <c r="F22" s="44">
        <v>151538.535294</v>
      </c>
      <c r="G22" s="66">
        <v>8.5293999999999995E-2</v>
      </c>
      <c r="H22" s="43">
        <v>617</v>
      </c>
      <c r="I22" s="44">
        <v>154862.68557500001</v>
      </c>
      <c r="J22" s="74">
        <v>8.1036999999999998E-2</v>
      </c>
      <c r="K22" s="44">
        <v>743</v>
      </c>
      <c r="L22" s="44">
        <v>148778.103634</v>
      </c>
      <c r="M22" s="66">
        <v>8.8829000000000005E-2</v>
      </c>
      <c r="N22" s="43">
        <v>0</v>
      </c>
      <c r="O22" s="44">
        <v>0</v>
      </c>
      <c r="P22" s="74">
        <v>0</v>
      </c>
    </row>
    <row r="23" spans="1:16" ht="15" customHeight="1" x14ac:dyDescent="0.2">
      <c r="A23" s="111"/>
      <c r="B23" s="114"/>
      <c r="C23" s="84" t="s">
        <v>49</v>
      </c>
      <c r="D23" s="44">
        <v>1246</v>
      </c>
      <c r="E23" s="53">
        <v>0.110392</v>
      </c>
      <c r="F23" s="44">
        <v>167361.25601899999</v>
      </c>
      <c r="G23" s="66">
        <v>0.19422200000000001</v>
      </c>
      <c r="H23" s="43">
        <v>500</v>
      </c>
      <c r="I23" s="44">
        <v>167022.79800000001</v>
      </c>
      <c r="J23" s="74">
        <v>0.186</v>
      </c>
      <c r="K23" s="44">
        <v>746</v>
      </c>
      <c r="L23" s="44">
        <v>167588.10455799999</v>
      </c>
      <c r="M23" s="66">
        <v>0.19973199999999999</v>
      </c>
      <c r="N23" s="43">
        <v>0</v>
      </c>
      <c r="O23" s="44">
        <v>0</v>
      </c>
      <c r="P23" s="74">
        <v>0</v>
      </c>
    </row>
    <row r="24" spans="1:16" ht="15" customHeight="1" x14ac:dyDescent="0.2">
      <c r="A24" s="111"/>
      <c r="B24" s="114"/>
      <c r="C24" s="84" t="s">
        <v>50</v>
      </c>
      <c r="D24" s="44">
        <v>942</v>
      </c>
      <c r="E24" s="53">
        <v>5.5614999999999998E-2</v>
      </c>
      <c r="F24" s="44">
        <v>188710.229299</v>
      </c>
      <c r="G24" s="66">
        <v>0.31103999999999998</v>
      </c>
      <c r="H24" s="43">
        <v>363</v>
      </c>
      <c r="I24" s="44">
        <v>194356.44903600001</v>
      </c>
      <c r="J24" s="74">
        <v>0.33057900000000001</v>
      </c>
      <c r="K24" s="44">
        <v>579</v>
      </c>
      <c r="L24" s="44">
        <v>185170.37132999999</v>
      </c>
      <c r="M24" s="66">
        <v>0.29879099999999997</v>
      </c>
      <c r="N24" s="43">
        <v>0</v>
      </c>
      <c r="O24" s="44">
        <v>0</v>
      </c>
      <c r="P24" s="74">
        <v>0</v>
      </c>
    </row>
    <row r="25" spans="1:16" ht="15" customHeight="1" x14ac:dyDescent="0.2">
      <c r="A25" s="111"/>
      <c r="B25" s="114"/>
      <c r="C25" s="84" t="s">
        <v>51</v>
      </c>
      <c r="D25" s="44">
        <v>681</v>
      </c>
      <c r="E25" s="53">
        <v>4.3109000000000001E-2</v>
      </c>
      <c r="F25" s="44">
        <v>206059.508076</v>
      </c>
      <c r="G25" s="66">
        <v>0.48311300000000001</v>
      </c>
      <c r="H25" s="43">
        <v>232</v>
      </c>
      <c r="I25" s="44">
        <v>205681.456897</v>
      </c>
      <c r="J25" s="74">
        <v>0.456897</v>
      </c>
      <c r="K25" s="44">
        <v>449</v>
      </c>
      <c r="L25" s="44">
        <v>206254.84855200001</v>
      </c>
      <c r="M25" s="66">
        <v>0.49665900000000002</v>
      </c>
      <c r="N25" s="43">
        <v>0</v>
      </c>
      <c r="O25" s="44">
        <v>0</v>
      </c>
      <c r="P25" s="74">
        <v>0</v>
      </c>
    </row>
    <row r="26" spans="1:16" s="3" customFormat="1" ht="15" customHeight="1" x14ac:dyDescent="0.2">
      <c r="A26" s="111"/>
      <c r="B26" s="114"/>
      <c r="C26" s="84" t="s">
        <v>52</v>
      </c>
      <c r="D26" s="35">
        <v>483</v>
      </c>
      <c r="E26" s="55">
        <v>3.4833000000000003E-2</v>
      </c>
      <c r="F26" s="35">
        <v>208050.291925</v>
      </c>
      <c r="G26" s="68">
        <v>0.50103500000000001</v>
      </c>
      <c r="H26" s="43">
        <v>175</v>
      </c>
      <c r="I26" s="44">
        <v>201691.24571399999</v>
      </c>
      <c r="J26" s="74">
        <v>0.40571400000000002</v>
      </c>
      <c r="K26" s="35">
        <v>308</v>
      </c>
      <c r="L26" s="35">
        <v>211663.38636400001</v>
      </c>
      <c r="M26" s="68">
        <v>0.55519499999999999</v>
      </c>
      <c r="N26" s="43">
        <v>0</v>
      </c>
      <c r="O26" s="44">
        <v>0</v>
      </c>
      <c r="P26" s="74">
        <v>0</v>
      </c>
    </row>
    <row r="27" spans="1:16" ht="15" customHeight="1" x14ac:dyDescent="0.2">
      <c r="A27" s="111"/>
      <c r="B27" s="114"/>
      <c r="C27" s="84" t="s">
        <v>53</v>
      </c>
      <c r="D27" s="44">
        <v>372</v>
      </c>
      <c r="E27" s="53">
        <v>3.0512000000000001E-2</v>
      </c>
      <c r="F27" s="44">
        <v>210896.67473100001</v>
      </c>
      <c r="G27" s="66">
        <v>0.54569900000000005</v>
      </c>
      <c r="H27" s="43">
        <v>122</v>
      </c>
      <c r="I27" s="44">
        <v>185947.66393400001</v>
      </c>
      <c r="J27" s="74">
        <v>0.32786900000000002</v>
      </c>
      <c r="K27" s="44">
        <v>250</v>
      </c>
      <c r="L27" s="44">
        <v>223071.79199999999</v>
      </c>
      <c r="M27" s="66">
        <v>0.65200000000000002</v>
      </c>
      <c r="N27" s="43">
        <v>0</v>
      </c>
      <c r="O27" s="44">
        <v>0</v>
      </c>
      <c r="P27" s="74">
        <v>0</v>
      </c>
    </row>
    <row r="28" spans="1:16" ht="15" customHeight="1" x14ac:dyDescent="0.2">
      <c r="A28" s="111"/>
      <c r="B28" s="114"/>
      <c r="C28" s="84" t="s">
        <v>54</v>
      </c>
      <c r="D28" s="44">
        <v>167</v>
      </c>
      <c r="E28" s="53">
        <v>1.635E-2</v>
      </c>
      <c r="F28" s="44">
        <v>234057.55089799999</v>
      </c>
      <c r="G28" s="66">
        <v>0.41916199999999998</v>
      </c>
      <c r="H28" s="43">
        <v>62</v>
      </c>
      <c r="I28" s="44">
        <v>222948.112903</v>
      </c>
      <c r="J28" s="74">
        <v>0.290323</v>
      </c>
      <c r="K28" s="44">
        <v>105</v>
      </c>
      <c r="L28" s="44">
        <v>240617.40952399999</v>
      </c>
      <c r="M28" s="66">
        <v>0.49523800000000001</v>
      </c>
      <c r="N28" s="43">
        <v>0</v>
      </c>
      <c r="O28" s="44">
        <v>0</v>
      </c>
      <c r="P28" s="74">
        <v>0</v>
      </c>
    </row>
    <row r="29" spans="1:16" ht="15" customHeight="1" x14ac:dyDescent="0.2">
      <c r="A29" s="111"/>
      <c r="B29" s="114"/>
      <c r="C29" s="84" t="s">
        <v>55</v>
      </c>
      <c r="D29" s="44">
        <v>63</v>
      </c>
      <c r="E29" s="53">
        <v>7.332E-3</v>
      </c>
      <c r="F29" s="44">
        <v>235510.33333299999</v>
      </c>
      <c r="G29" s="66">
        <v>0.39682499999999998</v>
      </c>
      <c r="H29" s="43">
        <v>30</v>
      </c>
      <c r="I29" s="44">
        <v>205314.033333</v>
      </c>
      <c r="J29" s="74">
        <v>0.2</v>
      </c>
      <c r="K29" s="44">
        <v>33</v>
      </c>
      <c r="L29" s="44">
        <v>262961.51515200001</v>
      </c>
      <c r="M29" s="66">
        <v>0.57575799999999999</v>
      </c>
      <c r="N29" s="43">
        <v>0</v>
      </c>
      <c r="O29" s="44">
        <v>0</v>
      </c>
      <c r="P29" s="74">
        <v>0</v>
      </c>
    </row>
    <row r="30" spans="1:16" s="3" customFormat="1" ht="15" customHeight="1" x14ac:dyDescent="0.2">
      <c r="A30" s="111"/>
      <c r="B30" s="114"/>
      <c r="C30" s="84" t="s">
        <v>56</v>
      </c>
      <c r="D30" s="35">
        <v>137</v>
      </c>
      <c r="E30" s="55">
        <v>6.6220000000000003E-3</v>
      </c>
      <c r="F30" s="35">
        <v>167278.394161</v>
      </c>
      <c r="G30" s="68">
        <v>0.124088</v>
      </c>
      <c r="H30" s="43">
        <v>116</v>
      </c>
      <c r="I30" s="44">
        <v>144522.965517</v>
      </c>
      <c r="J30" s="74">
        <v>9.4827999999999996E-2</v>
      </c>
      <c r="K30" s="35">
        <v>21</v>
      </c>
      <c r="L30" s="35">
        <v>292975.04761900002</v>
      </c>
      <c r="M30" s="68">
        <v>0.28571400000000002</v>
      </c>
      <c r="N30" s="43">
        <v>0</v>
      </c>
      <c r="O30" s="44">
        <v>0</v>
      </c>
      <c r="P30" s="74">
        <v>0</v>
      </c>
    </row>
    <row r="31" spans="1:16" s="3" customFormat="1" ht="15" customHeight="1" x14ac:dyDescent="0.2">
      <c r="A31" s="112"/>
      <c r="B31" s="115"/>
      <c r="C31" s="85" t="s">
        <v>9</v>
      </c>
      <c r="D31" s="46">
        <v>5771</v>
      </c>
      <c r="E31" s="54">
        <v>5.0321999999999999E-2</v>
      </c>
      <c r="F31" s="46">
        <v>178220.14936800001</v>
      </c>
      <c r="G31" s="67">
        <v>0.26979700000000001</v>
      </c>
      <c r="H31" s="87">
        <v>2350</v>
      </c>
      <c r="I31" s="46">
        <v>173857.56383</v>
      </c>
      <c r="J31" s="75">
        <v>0.222553</v>
      </c>
      <c r="K31" s="46">
        <v>3421</v>
      </c>
      <c r="L31" s="46">
        <v>181216.95615300001</v>
      </c>
      <c r="M31" s="67">
        <v>0.30225099999999999</v>
      </c>
      <c r="N31" s="87">
        <v>0</v>
      </c>
      <c r="O31" s="46">
        <v>0</v>
      </c>
      <c r="P31" s="75">
        <v>0</v>
      </c>
    </row>
    <row r="32" spans="1:16" ht="15" customHeight="1" x14ac:dyDescent="0.2">
      <c r="A32" s="110">
        <v>3</v>
      </c>
      <c r="B32" s="113" t="s">
        <v>58</v>
      </c>
      <c r="C32" s="84" t="s">
        <v>46</v>
      </c>
      <c r="D32" s="44">
        <v>34</v>
      </c>
      <c r="E32" s="44">
        <v>0</v>
      </c>
      <c r="F32" s="44">
        <v>3945.1960260000001</v>
      </c>
      <c r="G32" s="66">
        <v>-0.28222999999999998</v>
      </c>
      <c r="H32" s="43">
        <v>22</v>
      </c>
      <c r="I32" s="44">
        <v>10325.179088999999</v>
      </c>
      <c r="J32" s="74">
        <v>8.6957000000000007E-2</v>
      </c>
      <c r="K32" s="44">
        <v>12</v>
      </c>
      <c r="L32" s="44">
        <v>6900.2406769999998</v>
      </c>
      <c r="M32" s="66">
        <v>-0.27777800000000002</v>
      </c>
      <c r="N32" s="43">
        <v>0</v>
      </c>
      <c r="O32" s="44">
        <v>0</v>
      </c>
      <c r="P32" s="74">
        <v>0</v>
      </c>
    </row>
    <row r="33" spans="1:16" ht="15" customHeight="1" x14ac:dyDescent="0.2">
      <c r="A33" s="111"/>
      <c r="B33" s="114"/>
      <c r="C33" s="84" t="s">
        <v>47</v>
      </c>
      <c r="D33" s="44">
        <v>186</v>
      </c>
      <c r="E33" s="44">
        <v>0</v>
      </c>
      <c r="F33" s="44">
        <v>-3080.9970189999999</v>
      </c>
      <c r="G33" s="66">
        <v>-2.5090000000000001E-2</v>
      </c>
      <c r="H33" s="43">
        <v>70</v>
      </c>
      <c r="I33" s="44">
        <v>-777.91910399999995</v>
      </c>
      <c r="J33" s="74">
        <v>-7.0455000000000004E-2</v>
      </c>
      <c r="K33" s="44">
        <v>116</v>
      </c>
      <c r="L33" s="44">
        <v>-4669.1894009999996</v>
      </c>
      <c r="M33" s="66">
        <v>9.6010000000000002E-3</v>
      </c>
      <c r="N33" s="43">
        <v>0</v>
      </c>
      <c r="O33" s="44">
        <v>0</v>
      </c>
      <c r="P33" s="74">
        <v>0</v>
      </c>
    </row>
    <row r="34" spans="1:16" ht="15" customHeight="1" x14ac:dyDescent="0.2">
      <c r="A34" s="111"/>
      <c r="B34" s="114"/>
      <c r="C34" s="84" t="s">
        <v>48</v>
      </c>
      <c r="D34" s="44">
        <v>807</v>
      </c>
      <c r="E34" s="44">
        <v>0</v>
      </c>
      <c r="F34" s="44">
        <v>-1222.493158</v>
      </c>
      <c r="G34" s="66">
        <v>-3.7671999999999997E-2</v>
      </c>
      <c r="H34" s="43">
        <v>415</v>
      </c>
      <c r="I34" s="44">
        <v>-4122.0714809999999</v>
      </c>
      <c r="J34" s="74">
        <v>-8.7279999999999996E-2</v>
      </c>
      <c r="K34" s="44">
        <v>392</v>
      </c>
      <c r="L34" s="44">
        <v>-401.17787099999998</v>
      </c>
      <c r="M34" s="66">
        <v>-8.0370000000000007E-3</v>
      </c>
      <c r="N34" s="43">
        <v>0</v>
      </c>
      <c r="O34" s="44">
        <v>0</v>
      </c>
      <c r="P34" s="74">
        <v>0</v>
      </c>
    </row>
    <row r="35" spans="1:16" ht="15" customHeight="1" x14ac:dyDescent="0.2">
      <c r="A35" s="111"/>
      <c r="B35" s="114"/>
      <c r="C35" s="84" t="s">
        <v>49</v>
      </c>
      <c r="D35" s="44">
        <v>-71</v>
      </c>
      <c r="E35" s="44">
        <v>0</v>
      </c>
      <c r="F35" s="44">
        <v>-11400.227731999999</v>
      </c>
      <c r="G35" s="66">
        <v>-9.2035000000000006E-2</v>
      </c>
      <c r="H35" s="43">
        <v>-61</v>
      </c>
      <c r="I35" s="44">
        <v>-25380.237162000001</v>
      </c>
      <c r="J35" s="74">
        <v>-0.23111200000000001</v>
      </c>
      <c r="K35" s="44">
        <v>-10</v>
      </c>
      <c r="L35" s="44">
        <v>-1050.481918</v>
      </c>
      <c r="M35" s="66">
        <v>1.0578000000000001E-2</v>
      </c>
      <c r="N35" s="43">
        <v>0</v>
      </c>
      <c r="O35" s="44">
        <v>0</v>
      </c>
      <c r="P35" s="74">
        <v>0</v>
      </c>
    </row>
    <row r="36" spans="1:16" ht="15" customHeight="1" x14ac:dyDescent="0.2">
      <c r="A36" s="111"/>
      <c r="B36" s="114"/>
      <c r="C36" s="84" t="s">
        <v>50</v>
      </c>
      <c r="D36" s="44">
        <v>-566</v>
      </c>
      <c r="E36" s="44">
        <v>0</v>
      </c>
      <c r="F36" s="44">
        <v>-12617.699807000001</v>
      </c>
      <c r="G36" s="66">
        <v>-0.16972899999999999</v>
      </c>
      <c r="H36" s="43">
        <v>-217</v>
      </c>
      <c r="I36" s="44">
        <v>-21863.687975000001</v>
      </c>
      <c r="J36" s="74">
        <v>-0.27287</v>
      </c>
      <c r="K36" s="44">
        <v>-349</v>
      </c>
      <c r="L36" s="44">
        <v>-6849.9278359999998</v>
      </c>
      <c r="M36" s="66">
        <v>-0.10530399999999999</v>
      </c>
      <c r="N36" s="43">
        <v>0</v>
      </c>
      <c r="O36" s="44">
        <v>0</v>
      </c>
      <c r="P36" s="74">
        <v>0</v>
      </c>
    </row>
    <row r="37" spans="1:16" ht="15" customHeight="1" x14ac:dyDescent="0.2">
      <c r="A37" s="111"/>
      <c r="B37" s="114"/>
      <c r="C37" s="84" t="s">
        <v>51</v>
      </c>
      <c r="D37" s="44">
        <v>-548</v>
      </c>
      <c r="E37" s="44">
        <v>0</v>
      </c>
      <c r="F37" s="44">
        <v>-20655.720987000001</v>
      </c>
      <c r="G37" s="66">
        <v>-0.20687900000000001</v>
      </c>
      <c r="H37" s="43">
        <v>-223</v>
      </c>
      <c r="I37" s="44">
        <v>-22256.950263999999</v>
      </c>
      <c r="J37" s="74">
        <v>-0.21782899999999999</v>
      </c>
      <c r="K37" s="44">
        <v>-325</v>
      </c>
      <c r="L37" s="44">
        <v>-19741.328787999999</v>
      </c>
      <c r="M37" s="66">
        <v>-0.20230699999999999</v>
      </c>
      <c r="N37" s="43">
        <v>0</v>
      </c>
      <c r="O37" s="44">
        <v>0</v>
      </c>
      <c r="P37" s="74">
        <v>0</v>
      </c>
    </row>
    <row r="38" spans="1:16" s="3" customFormat="1" ht="15" customHeight="1" x14ac:dyDescent="0.2">
      <c r="A38" s="111"/>
      <c r="B38" s="114"/>
      <c r="C38" s="84" t="s">
        <v>52</v>
      </c>
      <c r="D38" s="35">
        <v>-516</v>
      </c>
      <c r="E38" s="35">
        <v>0</v>
      </c>
      <c r="F38" s="35">
        <v>-25003.748359000001</v>
      </c>
      <c r="G38" s="68">
        <v>-0.32379000000000002</v>
      </c>
      <c r="H38" s="43">
        <v>-152</v>
      </c>
      <c r="I38" s="44">
        <v>-22913.565189000001</v>
      </c>
      <c r="J38" s="74">
        <v>-0.202848</v>
      </c>
      <c r="K38" s="35">
        <v>-364</v>
      </c>
      <c r="L38" s="35">
        <v>-25502.109289</v>
      </c>
      <c r="M38" s="68">
        <v>-0.374865</v>
      </c>
      <c r="N38" s="43">
        <v>0</v>
      </c>
      <c r="O38" s="44">
        <v>0</v>
      </c>
      <c r="P38" s="74">
        <v>0</v>
      </c>
    </row>
    <row r="39" spans="1:16" ht="15" customHeight="1" x14ac:dyDescent="0.2">
      <c r="A39" s="111"/>
      <c r="B39" s="114"/>
      <c r="C39" s="84" t="s">
        <v>53</v>
      </c>
      <c r="D39" s="44">
        <v>-440</v>
      </c>
      <c r="E39" s="44">
        <v>0</v>
      </c>
      <c r="F39" s="44">
        <v>-26328.762291999999</v>
      </c>
      <c r="G39" s="66">
        <v>-0.23139499999999999</v>
      </c>
      <c r="H39" s="43">
        <v>-117</v>
      </c>
      <c r="I39" s="44">
        <v>-41678.262107000002</v>
      </c>
      <c r="J39" s="74">
        <v>-0.35414000000000001</v>
      </c>
      <c r="K39" s="44">
        <v>-323</v>
      </c>
      <c r="L39" s="44">
        <v>-18157.629534</v>
      </c>
      <c r="M39" s="66">
        <v>-0.16475400000000001</v>
      </c>
      <c r="N39" s="43">
        <v>0</v>
      </c>
      <c r="O39" s="44">
        <v>0</v>
      </c>
      <c r="P39" s="74">
        <v>0</v>
      </c>
    </row>
    <row r="40" spans="1:16" ht="15" customHeight="1" x14ac:dyDescent="0.2">
      <c r="A40" s="111"/>
      <c r="B40" s="114"/>
      <c r="C40" s="84" t="s">
        <v>54</v>
      </c>
      <c r="D40" s="44">
        <v>-461</v>
      </c>
      <c r="E40" s="44">
        <v>0</v>
      </c>
      <c r="F40" s="44">
        <v>44.029995</v>
      </c>
      <c r="G40" s="66">
        <v>-0.26236700000000002</v>
      </c>
      <c r="H40" s="43">
        <v>-122</v>
      </c>
      <c r="I40" s="44">
        <v>14463.698356000001</v>
      </c>
      <c r="J40" s="74">
        <v>-9.5547000000000007E-2</v>
      </c>
      <c r="K40" s="44">
        <v>-339</v>
      </c>
      <c r="L40" s="44">
        <v>-3975.7410399999999</v>
      </c>
      <c r="M40" s="66">
        <v>-0.30881599999999998</v>
      </c>
      <c r="N40" s="43">
        <v>0</v>
      </c>
      <c r="O40" s="44">
        <v>0</v>
      </c>
      <c r="P40" s="74">
        <v>0</v>
      </c>
    </row>
    <row r="41" spans="1:16" ht="15" customHeight="1" x14ac:dyDescent="0.2">
      <c r="A41" s="111"/>
      <c r="B41" s="114"/>
      <c r="C41" s="84" t="s">
        <v>55</v>
      </c>
      <c r="D41" s="44">
        <v>-617</v>
      </c>
      <c r="E41" s="44">
        <v>0</v>
      </c>
      <c r="F41" s="44">
        <v>-6185.0453440000001</v>
      </c>
      <c r="G41" s="66">
        <v>-0.198763</v>
      </c>
      <c r="H41" s="43">
        <v>-231</v>
      </c>
      <c r="I41" s="44">
        <v>-7625.3284359999998</v>
      </c>
      <c r="J41" s="74">
        <v>7.6599999999999997E-4</v>
      </c>
      <c r="K41" s="44">
        <v>-386</v>
      </c>
      <c r="L41" s="44">
        <v>3353.6772550000001</v>
      </c>
      <c r="M41" s="66">
        <v>-0.26672499999999999</v>
      </c>
      <c r="N41" s="43">
        <v>0</v>
      </c>
      <c r="O41" s="44">
        <v>0</v>
      </c>
      <c r="P41" s="74">
        <v>0</v>
      </c>
    </row>
    <row r="42" spans="1:16" s="3" customFormat="1" ht="15" customHeight="1" x14ac:dyDescent="0.2">
      <c r="A42" s="111"/>
      <c r="B42" s="114"/>
      <c r="C42" s="84" t="s">
        <v>56</v>
      </c>
      <c r="D42" s="35">
        <v>-1057</v>
      </c>
      <c r="E42" s="35">
        <v>0</v>
      </c>
      <c r="F42" s="35">
        <v>-85592.233705999999</v>
      </c>
      <c r="G42" s="68">
        <v>-0.296348</v>
      </c>
      <c r="H42" s="43">
        <v>-313</v>
      </c>
      <c r="I42" s="44">
        <v>-55966.363821999999</v>
      </c>
      <c r="J42" s="74">
        <v>2.2567E-2</v>
      </c>
      <c r="K42" s="35">
        <v>-744</v>
      </c>
      <c r="L42" s="35">
        <v>10729.809206</v>
      </c>
      <c r="M42" s="68">
        <v>-0.32997199999999999</v>
      </c>
      <c r="N42" s="43">
        <v>0</v>
      </c>
      <c r="O42" s="44">
        <v>0</v>
      </c>
      <c r="P42" s="74">
        <v>0</v>
      </c>
    </row>
    <row r="43" spans="1:16" s="3" customFormat="1" ht="15" customHeight="1" x14ac:dyDescent="0.2">
      <c r="A43" s="112"/>
      <c r="B43" s="115"/>
      <c r="C43" s="85" t="s">
        <v>9</v>
      </c>
      <c r="D43" s="46">
        <v>-3249</v>
      </c>
      <c r="E43" s="46">
        <v>0</v>
      </c>
      <c r="F43" s="46">
        <v>-38385.785801999999</v>
      </c>
      <c r="G43" s="67">
        <v>-0.264349</v>
      </c>
      <c r="H43" s="87">
        <v>-929</v>
      </c>
      <c r="I43" s="46">
        <v>-34227.859677</v>
      </c>
      <c r="J43" s="75">
        <v>-0.21843499999999999</v>
      </c>
      <c r="K43" s="46">
        <v>-2320</v>
      </c>
      <c r="L43" s="46">
        <v>-40255.510585999997</v>
      </c>
      <c r="M43" s="67">
        <v>-0.285103</v>
      </c>
      <c r="N43" s="87">
        <v>0</v>
      </c>
      <c r="O43" s="46">
        <v>0</v>
      </c>
      <c r="P43" s="75">
        <v>0</v>
      </c>
    </row>
    <row r="44" spans="1:16" ht="15" customHeight="1" x14ac:dyDescent="0.2">
      <c r="A44" s="110">
        <v>4</v>
      </c>
      <c r="B44" s="113" t="s">
        <v>59</v>
      </c>
      <c r="C44" s="84" t="s">
        <v>46</v>
      </c>
      <c r="D44" s="44">
        <v>0</v>
      </c>
      <c r="E44" s="53">
        <v>0</v>
      </c>
      <c r="F44" s="44">
        <v>0</v>
      </c>
      <c r="G44" s="66">
        <v>0</v>
      </c>
      <c r="H44" s="43">
        <v>0</v>
      </c>
      <c r="I44" s="44">
        <v>0</v>
      </c>
      <c r="J44" s="74">
        <v>0</v>
      </c>
      <c r="K44" s="44">
        <v>0</v>
      </c>
      <c r="L44" s="44">
        <v>0</v>
      </c>
      <c r="M44" s="66">
        <v>0</v>
      </c>
      <c r="N44" s="43">
        <v>0</v>
      </c>
      <c r="O44" s="44">
        <v>0</v>
      </c>
      <c r="P44" s="74">
        <v>0</v>
      </c>
    </row>
    <row r="45" spans="1:16" ht="15" customHeight="1" x14ac:dyDescent="0.2">
      <c r="A45" s="111"/>
      <c r="B45" s="114"/>
      <c r="C45" s="84" t="s">
        <v>47</v>
      </c>
      <c r="D45" s="44">
        <v>19</v>
      </c>
      <c r="E45" s="53">
        <v>3.4234000000000001E-2</v>
      </c>
      <c r="F45" s="44">
        <v>162842.421053</v>
      </c>
      <c r="G45" s="66">
        <v>0.15789500000000001</v>
      </c>
      <c r="H45" s="43">
        <v>3</v>
      </c>
      <c r="I45" s="44">
        <v>115808</v>
      </c>
      <c r="J45" s="74">
        <v>0</v>
      </c>
      <c r="K45" s="44">
        <v>16</v>
      </c>
      <c r="L45" s="44">
        <v>171661.375</v>
      </c>
      <c r="M45" s="66">
        <v>0.1875</v>
      </c>
      <c r="N45" s="43">
        <v>0</v>
      </c>
      <c r="O45" s="44">
        <v>0</v>
      </c>
      <c r="P45" s="74">
        <v>0</v>
      </c>
    </row>
    <row r="46" spans="1:16" ht="15" customHeight="1" x14ac:dyDescent="0.2">
      <c r="A46" s="111"/>
      <c r="B46" s="114"/>
      <c r="C46" s="84" t="s">
        <v>48</v>
      </c>
      <c r="D46" s="44">
        <v>341</v>
      </c>
      <c r="E46" s="53">
        <v>7.7045000000000002E-2</v>
      </c>
      <c r="F46" s="44">
        <v>178342.68621700001</v>
      </c>
      <c r="G46" s="66">
        <v>0.20527899999999999</v>
      </c>
      <c r="H46" s="43">
        <v>112</v>
      </c>
      <c r="I46" s="44">
        <v>175659.6875</v>
      </c>
      <c r="J46" s="74">
        <v>0.20535700000000001</v>
      </c>
      <c r="K46" s="44">
        <v>229</v>
      </c>
      <c r="L46" s="44">
        <v>179654.89519700001</v>
      </c>
      <c r="M46" s="66">
        <v>0.20524000000000001</v>
      </c>
      <c r="N46" s="43">
        <v>0</v>
      </c>
      <c r="O46" s="44">
        <v>0</v>
      </c>
      <c r="P46" s="74">
        <v>0</v>
      </c>
    </row>
    <row r="47" spans="1:16" ht="15" customHeight="1" x14ac:dyDescent="0.2">
      <c r="A47" s="111"/>
      <c r="B47" s="114"/>
      <c r="C47" s="84" t="s">
        <v>49</v>
      </c>
      <c r="D47" s="44">
        <v>1101</v>
      </c>
      <c r="E47" s="53">
        <v>9.7545999999999994E-2</v>
      </c>
      <c r="F47" s="44">
        <v>200980.07447799999</v>
      </c>
      <c r="G47" s="66">
        <v>0.32061800000000001</v>
      </c>
      <c r="H47" s="43">
        <v>359</v>
      </c>
      <c r="I47" s="44">
        <v>202204.55153200001</v>
      </c>
      <c r="J47" s="74">
        <v>0.325905</v>
      </c>
      <c r="K47" s="44">
        <v>742</v>
      </c>
      <c r="L47" s="44">
        <v>200387.63881400001</v>
      </c>
      <c r="M47" s="66">
        <v>0.31805899999999998</v>
      </c>
      <c r="N47" s="43">
        <v>0</v>
      </c>
      <c r="O47" s="44">
        <v>0</v>
      </c>
      <c r="P47" s="74">
        <v>0</v>
      </c>
    </row>
    <row r="48" spans="1:16" ht="15" customHeight="1" x14ac:dyDescent="0.2">
      <c r="A48" s="111"/>
      <c r="B48" s="114"/>
      <c r="C48" s="84" t="s">
        <v>50</v>
      </c>
      <c r="D48" s="44">
        <v>1511</v>
      </c>
      <c r="E48" s="53">
        <v>8.9207999999999996E-2</v>
      </c>
      <c r="F48" s="44">
        <v>225988.179351</v>
      </c>
      <c r="G48" s="66">
        <v>0.54334899999999997</v>
      </c>
      <c r="H48" s="43">
        <v>456</v>
      </c>
      <c r="I48" s="44">
        <v>226505.66666700001</v>
      </c>
      <c r="J48" s="74">
        <v>0.55701800000000001</v>
      </c>
      <c r="K48" s="44">
        <v>1055</v>
      </c>
      <c r="L48" s="44">
        <v>225764.507109</v>
      </c>
      <c r="M48" s="66">
        <v>0.53744099999999995</v>
      </c>
      <c r="N48" s="43">
        <v>0</v>
      </c>
      <c r="O48" s="44">
        <v>0</v>
      </c>
      <c r="P48" s="74">
        <v>0</v>
      </c>
    </row>
    <row r="49" spans="1:16" ht="15" customHeight="1" x14ac:dyDescent="0.2">
      <c r="A49" s="111"/>
      <c r="B49" s="114"/>
      <c r="C49" s="84" t="s">
        <v>51</v>
      </c>
      <c r="D49" s="44">
        <v>1262</v>
      </c>
      <c r="E49" s="53">
        <v>7.9889000000000002E-2</v>
      </c>
      <c r="F49" s="44">
        <v>248006.50317000001</v>
      </c>
      <c r="G49" s="66">
        <v>0.81616500000000003</v>
      </c>
      <c r="H49" s="43">
        <v>380</v>
      </c>
      <c r="I49" s="44">
        <v>241870.91315800001</v>
      </c>
      <c r="J49" s="74">
        <v>0.76842100000000002</v>
      </c>
      <c r="K49" s="44">
        <v>882</v>
      </c>
      <c r="L49" s="44">
        <v>250649.95464899999</v>
      </c>
      <c r="M49" s="66">
        <v>0.83673500000000001</v>
      </c>
      <c r="N49" s="43">
        <v>0</v>
      </c>
      <c r="O49" s="44">
        <v>0</v>
      </c>
      <c r="P49" s="74">
        <v>0</v>
      </c>
    </row>
    <row r="50" spans="1:16" s="3" customFormat="1" ht="15" customHeight="1" x14ac:dyDescent="0.2">
      <c r="A50" s="111"/>
      <c r="B50" s="114"/>
      <c r="C50" s="84" t="s">
        <v>52</v>
      </c>
      <c r="D50" s="35">
        <v>885</v>
      </c>
      <c r="E50" s="55">
        <v>6.3825000000000007E-2</v>
      </c>
      <c r="F50" s="35">
        <v>256536.59208999999</v>
      </c>
      <c r="G50" s="68">
        <v>0.92768399999999995</v>
      </c>
      <c r="H50" s="43">
        <v>267</v>
      </c>
      <c r="I50" s="44">
        <v>241914.04494399999</v>
      </c>
      <c r="J50" s="74">
        <v>0.72284599999999999</v>
      </c>
      <c r="K50" s="35">
        <v>618</v>
      </c>
      <c r="L50" s="35">
        <v>262854.100324</v>
      </c>
      <c r="M50" s="68">
        <v>1.016181</v>
      </c>
      <c r="N50" s="43">
        <v>0</v>
      </c>
      <c r="O50" s="44">
        <v>0</v>
      </c>
      <c r="P50" s="74">
        <v>0</v>
      </c>
    </row>
    <row r="51" spans="1:16" ht="15" customHeight="1" x14ac:dyDescent="0.2">
      <c r="A51" s="111"/>
      <c r="B51" s="114"/>
      <c r="C51" s="84" t="s">
        <v>53</v>
      </c>
      <c r="D51" s="44">
        <v>580</v>
      </c>
      <c r="E51" s="53">
        <v>4.7572000000000003E-2</v>
      </c>
      <c r="F51" s="44">
        <v>266593.19655200001</v>
      </c>
      <c r="G51" s="66">
        <v>0.94655199999999995</v>
      </c>
      <c r="H51" s="43">
        <v>184</v>
      </c>
      <c r="I51" s="44">
        <v>256067.815217</v>
      </c>
      <c r="J51" s="74">
        <v>0.79891299999999998</v>
      </c>
      <c r="K51" s="44">
        <v>396</v>
      </c>
      <c r="L51" s="44">
        <v>271483.77777799999</v>
      </c>
      <c r="M51" s="66">
        <v>1.0151520000000001</v>
      </c>
      <c r="N51" s="43">
        <v>0</v>
      </c>
      <c r="O51" s="44">
        <v>0</v>
      </c>
      <c r="P51" s="74">
        <v>0</v>
      </c>
    </row>
    <row r="52" spans="1:16" ht="15" customHeight="1" x14ac:dyDescent="0.2">
      <c r="A52" s="111"/>
      <c r="B52" s="114"/>
      <c r="C52" s="84" t="s">
        <v>54</v>
      </c>
      <c r="D52" s="44">
        <v>268</v>
      </c>
      <c r="E52" s="53">
        <v>2.6238000000000001E-2</v>
      </c>
      <c r="F52" s="44">
        <v>270551.56716400001</v>
      </c>
      <c r="G52" s="66">
        <v>0.67910400000000004</v>
      </c>
      <c r="H52" s="43">
        <v>71</v>
      </c>
      <c r="I52" s="44">
        <v>232786.12676099999</v>
      </c>
      <c r="J52" s="74">
        <v>0.309859</v>
      </c>
      <c r="K52" s="44">
        <v>197</v>
      </c>
      <c r="L52" s="44">
        <v>284162.46192899998</v>
      </c>
      <c r="M52" s="66">
        <v>0.81218299999999999</v>
      </c>
      <c r="N52" s="43">
        <v>0</v>
      </c>
      <c r="O52" s="44">
        <v>0</v>
      </c>
      <c r="P52" s="74">
        <v>0</v>
      </c>
    </row>
    <row r="53" spans="1:16" ht="15" customHeight="1" x14ac:dyDescent="0.2">
      <c r="A53" s="111"/>
      <c r="B53" s="114"/>
      <c r="C53" s="84" t="s">
        <v>55</v>
      </c>
      <c r="D53" s="44">
        <v>112</v>
      </c>
      <c r="E53" s="53">
        <v>1.3034E-2</v>
      </c>
      <c r="F53" s="44">
        <v>279627.080357</v>
      </c>
      <c r="G53" s="66">
        <v>0.47321400000000002</v>
      </c>
      <c r="H53" s="43">
        <v>35</v>
      </c>
      <c r="I53" s="44">
        <v>255029.285714</v>
      </c>
      <c r="J53" s="74">
        <v>0.171429</v>
      </c>
      <c r="K53" s="44">
        <v>77</v>
      </c>
      <c r="L53" s="44">
        <v>290807.89610399998</v>
      </c>
      <c r="M53" s="66">
        <v>0.61038999999999999</v>
      </c>
      <c r="N53" s="43">
        <v>0</v>
      </c>
      <c r="O53" s="44">
        <v>0</v>
      </c>
      <c r="P53" s="74">
        <v>0</v>
      </c>
    </row>
    <row r="54" spans="1:16" s="3" customFormat="1" ht="15" customHeight="1" x14ac:dyDescent="0.2">
      <c r="A54" s="111"/>
      <c r="B54" s="114"/>
      <c r="C54" s="84" t="s">
        <v>56</v>
      </c>
      <c r="D54" s="35">
        <v>34</v>
      </c>
      <c r="E54" s="55">
        <v>1.6429999999999999E-3</v>
      </c>
      <c r="F54" s="35">
        <v>267892.85294100002</v>
      </c>
      <c r="G54" s="68">
        <v>0.235294</v>
      </c>
      <c r="H54" s="43">
        <v>12</v>
      </c>
      <c r="I54" s="44">
        <v>263140.33333300002</v>
      </c>
      <c r="J54" s="74">
        <v>0</v>
      </c>
      <c r="K54" s="35">
        <v>22</v>
      </c>
      <c r="L54" s="35">
        <v>270485.13636399998</v>
      </c>
      <c r="M54" s="68">
        <v>0.36363600000000001</v>
      </c>
      <c r="N54" s="43">
        <v>0</v>
      </c>
      <c r="O54" s="44">
        <v>0</v>
      </c>
      <c r="P54" s="74">
        <v>0</v>
      </c>
    </row>
    <row r="55" spans="1:16" s="3" customFormat="1" ht="15" customHeight="1" x14ac:dyDescent="0.2">
      <c r="A55" s="112"/>
      <c r="B55" s="115"/>
      <c r="C55" s="85" t="s">
        <v>9</v>
      </c>
      <c r="D55" s="46">
        <v>6113</v>
      </c>
      <c r="E55" s="54">
        <v>5.3303999999999997E-2</v>
      </c>
      <c r="F55" s="46">
        <v>234620.25486700001</v>
      </c>
      <c r="G55" s="67">
        <v>0.63634900000000005</v>
      </c>
      <c r="H55" s="87">
        <v>1879</v>
      </c>
      <c r="I55" s="46">
        <v>227849.56146900001</v>
      </c>
      <c r="J55" s="75">
        <v>0.56093700000000002</v>
      </c>
      <c r="K55" s="46">
        <v>4234</v>
      </c>
      <c r="L55" s="46">
        <v>237625.00992000001</v>
      </c>
      <c r="M55" s="67">
        <v>0.66981599999999997</v>
      </c>
      <c r="N55" s="87">
        <v>0</v>
      </c>
      <c r="O55" s="46">
        <v>0</v>
      </c>
      <c r="P55" s="75">
        <v>0</v>
      </c>
    </row>
    <row r="56" spans="1:16" ht="15" customHeight="1" x14ac:dyDescent="0.2">
      <c r="A56" s="110">
        <v>5</v>
      </c>
      <c r="B56" s="113" t="s">
        <v>60</v>
      </c>
      <c r="C56" s="84" t="s">
        <v>46</v>
      </c>
      <c r="D56" s="44">
        <v>124</v>
      </c>
      <c r="E56" s="53">
        <v>1</v>
      </c>
      <c r="F56" s="44">
        <v>60074.887096999999</v>
      </c>
      <c r="G56" s="66">
        <v>7.2581000000000007E-2</v>
      </c>
      <c r="H56" s="43">
        <v>60</v>
      </c>
      <c r="I56" s="44">
        <v>68818.933332999994</v>
      </c>
      <c r="J56" s="74">
        <v>6.6667000000000004E-2</v>
      </c>
      <c r="K56" s="44">
        <v>64</v>
      </c>
      <c r="L56" s="44">
        <v>51877.34375</v>
      </c>
      <c r="M56" s="66">
        <v>7.8125E-2</v>
      </c>
      <c r="N56" s="43">
        <v>0</v>
      </c>
      <c r="O56" s="44">
        <v>0</v>
      </c>
      <c r="P56" s="74">
        <v>0</v>
      </c>
    </row>
    <row r="57" spans="1:16" ht="15" customHeight="1" x14ac:dyDescent="0.2">
      <c r="A57" s="111"/>
      <c r="B57" s="114"/>
      <c r="C57" s="84" t="s">
        <v>47</v>
      </c>
      <c r="D57" s="44">
        <v>555</v>
      </c>
      <c r="E57" s="53">
        <v>1</v>
      </c>
      <c r="F57" s="44">
        <v>132595.80360399999</v>
      </c>
      <c r="G57" s="66">
        <v>8.2882999999999998E-2</v>
      </c>
      <c r="H57" s="43">
        <v>231</v>
      </c>
      <c r="I57" s="44">
        <v>130869.19913399999</v>
      </c>
      <c r="J57" s="74">
        <v>7.7922000000000005E-2</v>
      </c>
      <c r="K57" s="44">
        <v>324</v>
      </c>
      <c r="L57" s="44">
        <v>133826.80864199999</v>
      </c>
      <c r="M57" s="66">
        <v>8.6419999999999997E-2</v>
      </c>
      <c r="N57" s="43">
        <v>0</v>
      </c>
      <c r="O57" s="44">
        <v>0</v>
      </c>
      <c r="P57" s="74">
        <v>0</v>
      </c>
    </row>
    <row r="58" spans="1:16" ht="15" customHeight="1" x14ac:dyDescent="0.2">
      <c r="A58" s="111"/>
      <c r="B58" s="114"/>
      <c r="C58" s="84" t="s">
        <v>48</v>
      </c>
      <c r="D58" s="44">
        <v>4426</v>
      </c>
      <c r="E58" s="53">
        <v>1</v>
      </c>
      <c r="F58" s="44">
        <v>166312.00519699999</v>
      </c>
      <c r="G58" s="66">
        <v>0.10709399999999999</v>
      </c>
      <c r="H58" s="43">
        <v>1922</v>
      </c>
      <c r="I58" s="44">
        <v>167714.608221</v>
      </c>
      <c r="J58" s="74">
        <v>0.112383</v>
      </c>
      <c r="K58" s="44">
        <v>2504</v>
      </c>
      <c r="L58" s="44">
        <v>165235.40655000001</v>
      </c>
      <c r="M58" s="66">
        <v>0.103035</v>
      </c>
      <c r="N58" s="43">
        <v>0</v>
      </c>
      <c r="O58" s="44">
        <v>0</v>
      </c>
      <c r="P58" s="74">
        <v>0</v>
      </c>
    </row>
    <row r="59" spans="1:16" ht="15" customHeight="1" x14ac:dyDescent="0.2">
      <c r="A59" s="111"/>
      <c r="B59" s="114"/>
      <c r="C59" s="84" t="s">
        <v>49</v>
      </c>
      <c r="D59" s="44">
        <v>11287</v>
      </c>
      <c r="E59" s="53">
        <v>1</v>
      </c>
      <c r="F59" s="44">
        <v>197562.989191</v>
      </c>
      <c r="G59" s="66">
        <v>0.26145099999999999</v>
      </c>
      <c r="H59" s="43">
        <v>4619</v>
      </c>
      <c r="I59" s="44">
        <v>200684.158043</v>
      </c>
      <c r="J59" s="74">
        <v>0.30591000000000002</v>
      </c>
      <c r="K59" s="44">
        <v>6668</v>
      </c>
      <c r="L59" s="44">
        <v>195400.91976600001</v>
      </c>
      <c r="M59" s="66">
        <v>0.230654</v>
      </c>
      <c r="N59" s="43">
        <v>0</v>
      </c>
      <c r="O59" s="44">
        <v>0</v>
      </c>
      <c r="P59" s="74">
        <v>0</v>
      </c>
    </row>
    <row r="60" spans="1:16" ht="15" customHeight="1" x14ac:dyDescent="0.2">
      <c r="A60" s="111"/>
      <c r="B60" s="114"/>
      <c r="C60" s="84" t="s">
        <v>50</v>
      </c>
      <c r="D60" s="44">
        <v>16938</v>
      </c>
      <c r="E60" s="53">
        <v>1</v>
      </c>
      <c r="F60" s="44">
        <v>228774.57297199999</v>
      </c>
      <c r="G60" s="66">
        <v>0.50903299999999996</v>
      </c>
      <c r="H60" s="43">
        <v>6587</v>
      </c>
      <c r="I60" s="44">
        <v>235386.17246100001</v>
      </c>
      <c r="J60" s="74">
        <v>0.56793700000000003</v>
      </c>
      <c r="K60" s="44">
        <v>10351</v>
      </c>
      <c r="L60" s="44">
        <v>224567.191479</v>
      </c>
      <c r="M60" s="66">
        <v>0.471549</v>
      </c>
      <c r="N60" s="43">
        <v>0</v>
      </c>
      <c r="O60" s="44">
        <v>0</v>
      </c>
      <c r="P60" s="74">
        <v>0</v>
      </c>
    </row>
    <row r="61" spans="1:16" ht="15" customHeight="1" x14ac:dyDescent="0.2">
      <c r="A61" s="111"/>
      <c r="B61" s="114"/>
      <c r="C61" s="84" t="s">
        <v>51</v>
      </c>
      <c r="D61" s="44">
        <v>15797</v>
      </c>
      <c r="E61" s="53">
        <v>1</v>
      </c>
      <c r="F61" s="44">
        <v>257237.296512</v>
      </c>
      <c r="G61" s="66">
        <v>0.780528</v>
      </c>
      <c r="H61" s="43">
        <v>5745</v>
      </c>
      <c r="I61" s="44">
        <v>256540.17162800001</v>
      </c>
      <c r="J61" s="74">
        <v>0.71018300000000001</v>
      </c>
      <c r="K61" s="44">
        <v>10052</v>
      </c>
      <c r="L61" s="44">
        <v>257635.72294100001</v>
      </c>
      <c r="M61" s="66">
        <v>0.82073200000000002</v>
      </c>
      <c r="N61" s="43">
        <v>0</v>
      </c>
      <c r="O61" s="44">
        <v>0</v>
      </c>
      <c r="P61" s="74">
        <v>0</v>
      </c>
    </row>
    <row r="62" spans="1:16" s="3" customFormat="1" ht="15" customHeight="1" x14ac:dyDescent="0.2">
      <c r="A62" s="111"/>
      <c r="B62" s="114"/>
      <c r="C62" s="84" t="s">
        <v>52</v>
      </c>
      <c r="D62" s="35">
        <v>13866</v>
      </c>
      <c r="E62" s="55">
        <v>1</v>
      </c>
      <c r="F62" s="35">
        <v>271534.64308399998</v>
      </c>
      <c r="G62" s="68">
        <v>0.95326699999999998</v>
      </c>
      <c r="H62" s="43">
        <v>5066</v>
      </c>
      <c r="I62" s="44">
        <v>253521.11034300001</v>
      </c>
      <c r="J62" s="74">
        <v>0.708646</v>
      </c>
      <c r="K62" s="35">
        <v>8800</v>
      </c>
      <c r="L62" s="35">
        <v>281904.70636399998</v>
      </c>
      <c r="M62" s="68">
        <v>1.0940909999999999</v>
      </c>
      <c r="N62" s="43">
        <v>0</v>
      </c>
      <c r="O62" s="44">
        <v>0</v>
      </c>
      <c r="P62" s="74">
        <v>0</v>
      </c>
    </row>
    <row r="63" spans="1:16" ht="15" customHeight="1" x14ac:dyDescent="0.2">
      <c r="A63" s="111"/>
      <c r="B63" s="114"/>
      <c r="C63" s="84" t="s">
        <v>53</v>
      </c>
      <c r="D63" s="44">
        <v>12192</v>
      </c>
      <c r="E63" s="53">
        <v>1</v>
      </c>
      <c r="F63" s="44">
        <v>277243.00287099998</v>
      </c>
      <c r="G63" s="66">
        <v>0.998031</v>
      </c>
      <c r="H63" s="43">
        <v>4441</v>
      </c>
      <c r="I63" s="44">
        <v>248350.75320899999</v>
      </c>
      <c r="J63" s="74">
        <v>0.64737699999999998</v>
      </c>
      <c r="K63" s="44">
        <v>7751</v>
      </c>
      <c r="L63" s="44">
        <v>293797.05792799999</v>
      </c>
      <c r="M63" s="66">
        <v>1.198942</v>
      </c>
      <c r="N63" s="43">
        <v>0</v>
      </c>
      <c r="O63" s="44">
        <v>0</v>
      </c>
      <c r="P63" s="74">
        <v>0</v>
      </c>
    </row>
    <row r="64" spans="1:16" ht="15" customHeight="1" x14ac:dyDescent="0.2">
      <c r="A64" s="111"/>
      <c r="B64" s="114"/>
      <c r="C64" s="84" t="s">
        <v>54</v>
      </c>
      <c r="D64" s="44">
        <v>10214</v>
      </c>
      <c r="E64" s="53">
        <v>1</v>
      </c>
      <c r="F64" s="44">
        <v>271701.96730000002</v>
      </c>
      <c r="G64" s="66">
        <v>0.847464</v>
      </c>
      <c r="H64" s="43">
        <v>3803</v>
      </c>
      <c r="I64" s="44">
        <v>236298.81383100001</v>
      </c>
      <c r="J64" s="74">
        <v>0.46200400000000003</v>
      </c>
      <c r="K64" s="44">
        <v>6411</v>
      </c>
      <c r="L64" s="44">
        <v>292703.08922199998</v>
      </c>
      <c r="M64" s="66">
        <v>1.076119</v>
      </c>
      <c r="N64" s="43">
        <v>0</v>
      </c>
      <c r="O64" s="44">
        <v>0</v>
      </c>
      <c r="P64" s="74">
        <v>0</v>
      </c>
    </row>
    <row r="65" spans="1:16" ht="15" customHeight="1" x14ac:dyDescent="0.2">
      <c r="A65" s="111"/>
      <c r="B65" s="114"/>
      <c r="C65" s="84" t="s">
        <v>55</v>
      </c>
      <c r="D65" s="44">
        <v>8593</v>
      </c>
      <c r="E65" s="53">
        <v>1</v>
      </c>
      <c r="F65" s="44">
        <v>272066.82532300003</v>
      </c>
      <c r="G65" s="66">
        <v>0.63505199999999995</v>
      </c>
      <c r="H65" s="43">
        <v>3194</v>
      </c>
      <c r="I65" s="44">
        <v>238382.00250500001</v>
      </c>
      <c r="J65" s="74">
        <v>0.26205400000000001</v>
      </c>
      <c r="K65" s="44">
        <v>5399</v>
      </c>
      <c r="L65" s="44">
        <v>291994.46453</v>
      </c>
      <c r="M65" s="66">
        <v>0.85571399999999997</v>
      </c>
      <c r="N65" s="43">
        <v>0</v>
      </c>
      <c r="O65" s="44">
        <v>0</v>
      </c>
      <c r="P65" s="74">
        <v>0</v>
      </c>
    </row>
    <row r="66" spans="1:16" s="3" customFormat="1" ht="15" customHeight="1" x14ac:dyDescent="0.2">
      <c r="A66" s="111"/>
      <c r="B66" s="114"/>
      <c r="C66" s="84" t="s">
        <v>56</v>
      </c>
      <c r="D66" s="35">
        <v>20690</v>
      </c>
      <c r="E66" s="55">
        <v>1</v>
      </c>
      <c r="F66" s="35">
        <v>267670.72750099999</v>
      </c>
      <c r="G66" s="68">
        <v>0.394152</v>
      </c>
      <c r="H66" s="43">
        <v>8658</v>
      </c>
      <c r="I66" s="44">
        <v>214426.602102</v>
      </c>
      <c r="J66" s="74">
        <v>8.2004999999999995E-2</v>
      </c>
      <c r="K66" s="35">
        <v>12032</v>
      </c>
      <c r="L66" s="35">
        <v>305984.194731</v>
      </c>
      <c r="M66" s="68">
        <v>0.61876699999999996</v>
      </c>
      <c r="N66" s="43">
        <v>0</v>
      </c>
      <c r="O66" s="44">
        <v>0</v>
      </c>
      <c r="P66" s="74">
        <v>0</v>
      </c>
    </row>
    <row r="67" spans="1:16" s="3" customFormat="1" ht="15" customHeight="1" x14ac:dyDescent="0.2">
      <c r="A67" s="112"/>
      <c r="B67" s="115"/>
      <c r="C67" s="85" t="s">
        <v>9</v>
      </c>
      <c r="D67" s="46">
        <v>114682</v>
      </c>
      <c r="E67" s="54">
        <v>1</v>
      </c>
      <c r="F67" s="46">
        <v>250972.07206899999</v>
      </c>
      <c r="G67" s="67">
        <v>0.62857300000000005</v>
      </c>
      <c r="H67" s="87">
        <v>44326</v>
      </c>
      <c r="I67" s="46">
        <v>230379.12723899999</v>
      </c>
      <c r="J67" s="75">
        <v>0.43407899999999999</v>
      </c>
      <c r="K67" s="46">
        <v>70356</v>
      </c>
      <c r="L67" s="46">
        <v>263946.130749</v>
      </c>
      <c r="M67" s="67">
        <v>0.75110900000000003</v>
      </c>
      <c r="N67" s="87">
        <v>0</v>
      </c>
      <c r="O67" s="46">
        <v>0</v>
      </c>
      <c r="P67" s="75">
        <v>0</v>
      </c>
    </row>
    <row r="68" spans="1:16" s="3" customFormat="1" ht="15" customHeight="1" x14ac:dyDescent="0.2">
      <c r="A68" s="78"/>
      <c r="B68" s="79"/>
      <c r="C68" s="81"/>
      <c r="D68" s="45"/>
      <c r="E68" s="76"/>
      <c r="F68" s="45"/>
      <c r="G68" s="77"/>
      <c r="H68" s="45"/>
      <c r="I68" s="45"/>
      <c r="J68" s="77"/>
      <c r="K68" s="45"/>
      <c r="L68" s="45"/>
      <c r="M68" s="77"/>
      <c r="N68" s="45"/>
      <c r="O68" s="45"/>
      <c r="P68" s="77"/>
    </row>
    <row r="69" spans="1:16" s="37" customFormat="1" ht="15" customHeight="1" x14ac:dyDescent="0.2">
      <c r="A69" s="38" t="s">
        <v>2</v>
      </c>
      <c r="C69" s="82"/>
      <c r="D69" s="86">
        <f>+Nacional!D69</f>
        <v>46227</v>
      </c>
      <c r="F69" s="60"/>
      <c r="G69" s="69"/>
      <c r="H69" s="60"/>
      <c r="I69" s="60"/>
      <c r="J69" s="69"/>
      <c r="K69" s="60"/>
      <c r="L69" s="60"/>
      <c r="M69" s="69"/>
      <c r="N69" s="60"/>
      <c r="O69" s="60"/>
      <c r="P69" s="69"/>
    </row>
    <row r="70" spans="1:16" ht="15" customHeight="1" x14ac:dyDescent="0.2">
      <c r="A70" s="47"/>
      <c r="B70" s="24"/>
      <c r="C70" s="83"/>
      <c r="D70" s="61"/>
      <c r="E70" s="56"/>
      <c r="F70" s="61"/>
      <c r="G70" s="70"/>
      <c r="H70" s="61"/>
      <c r="I70" s="61"/>
      <c r="J70" s="70"/>
      <c r="K70" s="61"/>
      <c r="L70" s="61"/>
      <c r="M70" s="70"/>
      <c r="N70" s="61"/>
      <c r="O70" s="61"/>
      <c r="P70" s="70"/>
    </row>
    <row r="71" spans="1:16" ht="15" customHeight="1" x14ac:dyDescent="0.2">
      <c r="A71" s="48"/>
      <c r="C71" s="23"/>
      <c r="D71" s="35"/>
      <c r="E71" s="55"/>
      <c r="F71" s="35"/>
      <c r="G71" s="68"/>
      <c r="H71" s="35"/>
      <c r="I71" s="35"/>
      <c r="J71" s="68"/>
      <c r="K71" s="35"/>
      <c r="L71" s="35"/>
      <c r="M71" s="68"/>
      <c r="N71" s="35"/>
      <c r="O71" s="35"/>
      <c r="P71" s="68"/>
    </row>
    <row r="72" spans="1:16" ht="15" customHeight="1" x14ac:dyDescent="0.2">
      <c r="A72" s="48"/>
      <c r="C72" s="23"/>
      <c r="D72" s="35"/>
      <c r="E72" s="55"/>
      <c r="F72" s="35"/>
      <c r="G72" s="68"/>
      <c r="H72" s="35"/>
      <c r="I72" s="35"/>
      <c r="J72" s="68"/>
      <c r="K72" s="35"/>
      <c r="L72" s="35"/>
      <c r="M72" s="68"/>
      <c r="N72" s="35"/>
      <c r="O72" s="35"/>
      <c r="P72" s="68"/>
    </row>
    <row r="73" spans="1:16" ht="15" customHeight="1" x14ac:dyDescent="0.2">
      <c r="A73" s="48"/>
      <c r="C73" s="23"/>
      <c r="D73" s="35"/>
      <c r="E73" s="55"/>
      <c r="F73" s="35"/>
      <c r="G73" s="68"/>
      <c r="H73" s="35"/>
      <c r="I73" s="35"/>
      <c r="J73" s="68"/>
      <c r="K73" s="35"/>
      <c r="L73" s="35"/>
      <c r="M73" s="68"/>
      <c r="N73" s="35"/>
      <c r="O73" s="35"/>
      <c r="P73" s="68"/>
    </row>
    <row r="74" spans="1:16" ht="15" customHeight="1" x14ac:dyDescent="0.2">
      <c r="A74" s="48"/>
      <c r="C74" s="23"/>
      <c r="D74" s="35"/>
      <c r="E74" s="55"/>
      <c r="F74" s="35"/>
      <c r="G74" s="68"/>
      <c r="H74" s="35"/>
      <c r="I74" s="35"/>
      <c r="J74" s="68"/>
      <c r="K74" s="35"/>
      <c r="L74" s="35"/>
      <c r="M74" s="68"/>
      <c r="N74" s="35"/>
      <c r="O74" s="35"/>
      <c r="P74" s="68"/>
    </row>
    <row r="75" spans="1:16" ht="15" customHeight="1" x14ac:dyDescent="0.2">
      <c r="A75" s="48"/>
      <c r="C75" s="23"/>
      <c r="D75" s="35"/>
      <c r="E75" s="55"/>
      <c r="F75" s="35"/>
      <c r="G75" s="68"/>
      <c r="H75" s="35"/>
      <c r="I75" s="35"/>
      <c r="J75" s="68"/>
      <c r="K75" s="35"/>
      <c r="L75" s="35"/>
      <c r="M75" s="68"/>
      <c r="N75" s="35"/>
      <c r="O75" s="35"/>
      <c r="P75" s="68"/>
    </row>
    <row r="76" spans="1:16" ht="15" customHeight="1" x14ac:dyDescent="0.2">
      <c r="A76" s="48"/>
      <c r="C76" s="23"/>
      <c r="D76" s="35"/>
      <c r="E76" s="55"/>
      <c r="F76" s="35"/>
      <c r="G76" s="68"/>
      <c r="H76" s="35"/>
      <c r="I76" s="35"/>
      <c r="J76" s="68"/>
      <c r="K76" s="35"/>
      <c r="L76" s="35"/>
      <c r="M76" s="68"/>
      <c r="N76" s="35"/>
      <c r="O76" s="35"/>
      <c r="P76" s="68"/>
    </row>
    <row r="77" spans="1:16" ht="15" customHeight="1" x14ac:dyDescent="0.2">
      <c r="A77" s="48"/>
      <c r="C77" s="23"/>
      <c r="D77" s="35"/>
      <c r="E77" s="55"/>
      <c r="F77" s="35"/>
      <c r="G77" s="68"/>
      <c r="H77" s="35"/>
      <c r="I77" s="35"/>
      <c r="J77" s="68"/>
      <c r="K77" s="35"/>
      <c r="L77" s="35"/>
      <c r="M77" s="68"/>
      <c r="N77" s="35"/>
      <c r="O77" s="35"/>
      <c r="P77" s="68"/>
    </row>
    <row r="78" spans="1:16" ht="15" customHeight="1" x14ac:dyDescent="0.2">
      <c r="A78" s="48"/>
      <c r="C78" s="23"/>
      <c r="D78" s="35"/>
      <c r="E78" s="55"/>
      <c r="F78" s="35"/>
      <c r="G78" s="68"/>
      <c r="H78" s="35"/>
      <c r="I78" s="35"/>
      <c r="J78" s="68"/>
      <c r="K78" s="35"/>
      <c r="L78" s="35"/>
      <c r="M78" s="68"/>
      <c r="N78" s="35"/>
      <c r="O78" s="35"/>
      <c r="P78" s="68"/>
    </row>
    <row r="79" spans="1:16" ht="15" customHeight="1" x14ac:dyDescent="0.2">
      <c r="A79" s="48"/>
      <c r="C79" s="23"/>
      <c r="D79" s="35"/>
      <c r="E79" s="55"/>
      <c r="F79" s="35"/>
      <c r="G79" s="68"/>
      <c r="H79" s="35"/>
      <c r="I79" s="35"/>
      <c r="J79" s="68"/>
      <c r="K79" s="35"/>
      <c r="L79" s="35"/>
      <c r="M79" s="68"/>
      <c r="N79" s="35"/>
      <c r="O79" s="35"/>
      <c r="P79" s="68"/>
    </row>
    <row r="80" spans="1:16" ht="15" customHeight="1" x14ac:dyDescent="0.2">
      <c r="A80" s="48"/>
      <c r="C80" s="23"/>
      <c r="D80" s="35"/>
      <c r="E80" s="55"/>
      <c r="F80" s="35"/>
      <c r="G80" s="68"/>
      <c r="H80" s="35"/>
      <c r="I80" s="35"/>
      <c r="J80" s="68"/>
      <c r="K80" s="35"/>
      <c r="L80" s="35"/>
      <c r="M80" s="68"/>
      <c r="N80" s="35"/>
      <c r="O80" s="35"/>
      <c r="P80" s="68"/>
    </row>
    <row r="81" spans="1:16" ht="15" customHeight="1" x14ac:dyDescent="0.2">
      <c r="A81" s="48"/>
      <c r="C81" s="23"/>
      <c r="D81" s="35"/>
      <c r="E81" s="55"/>
      <c r="F81" s="35"/>
      <c r="G81" s="68"/>
      <c r="H81" s="35"/>
      <c r="I81" s="35"/>
      <c r="J81" s="68"/>
      <c r="K81" s="35"/>
      <c r="L81" s="35"/>
      <c r="M81" s="68"/>
      <c r="N81" s="35"/>
      <c r="O81" s="35"/>
      <c r="P81" s="68"/>
    </row>
    <row r="82" spans="1:16" ht="15" customHeight="1" x14ac:dyDescent="0.2">
      <c r="A82" s="48"/>
      <c r="C82" s="23"/>
      <c r="D82" s="35"/>
      <c r="E82" s="55"/>
      <c r="F82" s="35"/>
      <c r="G82" s="68"/>
      <c r="H82" s="35"/>
      <c r="I82" s="35"/>
      <c r="J82" s="68"/>
      <c r="K82" s="35"/>
      <c r="L82" s="35"/>
      <c r="M82" s="68"/>
      <c r="N82" s="35"/>
      <c r="O82" s="35"/>
      <c r="P82" s="68"/>
    </row>
    <row r="83" spans="1:16" ht="15" customHeight="1" x14ac:dyDescent="0.2">
      <c r="A83" s="48"/>
      <c r="C83" s="23"/>
      <c r="D83" s="35"/>
      <c r="E83" s="55"/>
      <c r="F83" s="35"/>
      <c r="G83" s="68"/>
      <c r="H83" s="35"/>
      <c r="I83" s="35"/>
      <c r="J83" s="68"/>
      <c r="K83" s="35"/>
      <c r="L83" s="35"/>
      <c r="M83" s="68"/>
      <c r="N83" s="35"/>
      <c r="O83" s="35"/>
      <c r="P83" s="68"/>
    </row>
    <row r="84" spans="1:16" ht="15" customHeight="1" x14ac:dyDescent="0.2">
      <c r="A84" s="48"/>
      <c r="C84" s="23"/>
      <c r="D84" s="35"/>
      <c r="E84" s="55"/>
      <c r="F84" s="35"/>
      <c r="G84" s="68"/>
      <c r="H84" s="35"/>
      <c r="I84" s="35"/>
      <c r="J84" s="68"/>
      <c r="K84" s="35"/>
      <c r="L84" s="35"/>
      <c r="M84" s="68"/>
      <c r="N84" s="35"/>
      <c r="O84" s="35"/>
      <c r="P84" s="68"/>
    </row>
    <row r="85" spans="1:16" ht="15" customHeight="1" x14ac:dyDescent="0.2">
      <c r="A85" s="48"/>
      <c r="C85" s="23"/>
      <c r="D85" s="35"/>
      <c r="E85" s="55"/>
      <c r="F85" s="35"/>
      <c r="G85" s="68"/>
      <c r="H85" s="35"/>
      <c r="I85" s="35"/>
      <c r="J85" s="68"/>
      <c r="K85" s="35"/>
      <c r="L85" s="35"/>
      <c r="M85" s="68"/>
      <c r="N85" s="35"/>
      <c r="O85" s="35"/>
      <c r="P85" s="68"/>
    </row>
    <row r="86" spans="1:16" ht="15" customHeight="1" x14ac:dyDescent="0.2">
      <c r="A86" s="48"/>
      <c r="C86" s="23"/>
      <c r="D86" s="35"/>
      <c r="E86" s="55"/>
      <c r="F86" s="35"/>
      <c r="G86" s="68"/>
      <c r="H86" s="35"/>
      <c r="I86" s="35"/>
      <c r="J86" s="68"/>
      <c r="K86" s="35"/>
      <c r="L86" s="35"/>
      <c r="M86" s="68"/>
      <c r="N86" s="35"/>
      <c r="O86" s="35"/>
      <c r="P86" s="68"/>
    </row>
    <row r="87" spans="1:16" ht="15" customHeight="1" x14ac:dyDescent="0.2">
      <c r="A87" s="48"/>
      <c r="C87" s="23"/>
      <c r="D87" s="35"/>
      <c r="E87" s="55"/>
      <c r="F87" s="35"/>
      <c r="G87" s="68"/>
      <c r="H87" s="35"/>
      <c r="I87" s="35"/>
      <c r="J87" s="68"/>
      <c r="K87" s="35"/>
      <c r="L87" s="35"/>
      <c r="M87" s="68"/>
      <c r="N87" s="35"/>
      <c r="O87" s="35"/>
      <c r="P87" s="68"/>
    </row>
    <row r="88" spans="1:16" ht="15" customHeight="1" x14ac:dyDescent="0.2">
      <c r="A88" s="48"/>
      <c r="C88" s="23"/>
      <c r="D88" s="35"/>
      <c r="E88" s="55"/>
      <c r="F88" s="35"/>
      <c r="G88" s="68"/>
      <c r="H88" s="35"/>
      <c r="I88" s="35"/>
      <c r="J88" s="68"/>
      <c r="K88" s="35"/>
      <c r="L88" s="35"/>
      <c r="M88" s="68"/>
      <c r="N88" s="35"/>
      <c r="O88" s="35"/>
      <c r="P88" s="68"/>
    </row>
    <row r="89" spans="1:16" ht="15" customHeight="1" x14ac:dyDescent="0.2">
      <c r="A89" s="48"/>
      <c r="C89" s="23"/>
      <c r="D89" s="35"/>
      <c r="E89" s="55"/>
      <c r="F89" s="35"/>
      <c r="G89" s="68"/>
      <c r="H89" s="35"/>
      <c r="I89" s="35"/>
      <c r="J89" s="68"/>
      <c r="K89" s="35"/>
      <c r="L89" s="35"/>
      <c r="M89" s="68"/>
      <c r="N89" s="35"/>
      <c r="O89" s="35"/>
      <c r="P89" s="68"/>
    </row>
    <row r="90" spans="1:16" ht="15" customHeight="1" x14ac:dyDescent="0.2">
      <c r="A90" s="48"/>
      <c r="C90" s="23"/>
      <c r="D90" s="35"/>
      <c r="E90" s="55"/>
      <c r="F90" s="35"/>
      <c r="G90" s="68"/>
      <c r="H90" s="35"/>
      <c r="I90" s="35"/>
      <c r="J90" s="68"/>
      <c r="K90" s="35"/>
      <c r="L90" s="35"/>
      <c r="M90" s="68"/>
      <c r="N90" s="35"/>
      <c r="O90" s="35"/>
      <c r="P90" s="68"/>
    </row>
    <row r="91" spans="1:16" ht="15" customHeight="1" x14ac:dyDescent="0.2">
      <c r="A91" s="48"/>
      <c r="C91" s="23"/>
      <c r="D91" s="35"/>
      <c r="E91" s="55"/>
      <c r="F91" s="35"/>
      <c r="G91" s="68"/>
      <c r="H91" s="35"/>
      <c r="I91" s="35"/>
      <c r="J91" s="68"/>
      <c r="K91" s="35"/>
      <c r="L91" s="35"/>
      <c r="M91" s="68"/>
      <c r="N91" s="35"/>
      <c r="O91" s="35"/>
      <c r="P91" s="68"/>
    </row>
    <row r="92" spans="1:16" ht="15" customHeight="1" x14ac:dyDescent="0.2">
      <c r="A92" s="48"/>
      <c r="C92" s="23"/>
      <c r="D92" s="35"/>
      <c r="E92" s="55"/>
      <c r="F92" s="35"/>
      <c r="G92" s="68"/>
      <c r="H92" s="35"/>
      <c r="I92" s="35"/>
      <c r="J92" s="68"/>
      <c r="K92" s="35"/>
      <c r="L92" s="35"/>
      <c r="M92" s="68"/>
      <c r="N92" s="35"/>
      <c r="O92" s="35"/>
      <c r="P92" s="68"/>
    </row>
    <row r="93" spans="1:16" ht="15" customHeight="1" x14ac:dyDescent="0.2">
      <c r="A93" s="48"/>
      <c r="C93" s="23"/>
      <c r="D93" s="35"/>
      <c r="E93" s="55"/>
      <c r="F93" s="35"/>
      <c r="G93" s="68"/>
      <c r="H93" s="35"/>
      <c r="I93" s="35"/>
      <c r="J93" s="68"/>
      <c r="K93" s="35"/>
      <c r="L93" s="35"/>
      <c r="M93" s="68"/>
      <c r="N93" s="35"/>
      <c r="O93" s="35"/>
      <c r="P93" s="68"/>
    </row>
    <row r="94" spans="1:16" ht="15" customHeight="1" x14ac:dyDescent="0.2">
      <c r="A94" s="48"/>
      <c r="C94" s="23"/>
      <c r="D94" s="35"/>
      <c r="E94" s="55"/>
      <c r="F94" s="35"/>
      <c r="G94" s="68"/>
      <c r="H94" s="35"/>
      <c r="I94" s="35"/>
      <c r="J94" s="68"/>
      <c r="K94" s="35"/>
      <c r="L94" s="35"/>
      <c r="M94" s="68"/>
      <c r="N94" s="35"/>
      <c r="O94" s="35"/>
      <c r="P94" s="68"/>
    </row>
    <row r="95" spans="1:16" ht="15" customHeight="1" x14ac:dyDescent="0.2">
      <c r="A95" s="48"/>
      <c r="C95" s="23"/>
      <c r="D95" s="35"/>
      <c r="E95" s="55"/>
      <c r="F95" s="35"/>
      <c r="G95" s="68"/>
      <c r="H95" s="35"/>
      <c r="I95" s="35"/>
      <c r="J95" s="68"/>
      <c r="K95" s="35"/>
      <c r="L95" s="35"/>
      <c r="M95" s="68"/>
      <c r="N95" s="35"/>
      <c r="O95" s="35"/>
      <c r="P95" s="68"/>
    </row>
  </sheetData>
  <mergeCells count="19">
    <mergeCell ref="A2:P2"/>
    <mergeCell ref="A3:P3"/>
    <mergeCell ref="A6:A7"/>
    <mergeCell ref="B6:B7"/>
    <mergeCell ref="C6:C7"/>
    <mergeCell ref="D6:G6"/>
    <mergeCell ref="H6:J6"/>
    <mergeCell ref="K6:M6"/>
    <mergeCell ref="N6:P6"/>
    <mergeCell ref="A44:A55"/>
    <mergeCell ref="B44:B55"/>
    <mergeCell ref="A56:A67"/>
    <mergeCell ref="B56:B67"/>
    <mergeCell ref="A8:A19"/>
    <mergeCell ref="B8:B19"/>
    <mergeCell ref="A20:A31"/>
    <mergeCell ref="B20:B31"/>
    <mergeCell ref="A32:A43"/>
    <mergeCell ref="B32:B43"/>
  </mergeCells>
  <conditionalFormatting sqref="D8:D19">
    <cfRule type="cellIs" dxfId="400" priority="30" operator="notEqual">
      <formula>H8+K8+N8</formula>
    </cfRule>
  </conditionalFormatting>
  <conditionalFormatting sqref="D20:D30">
    <cfRule type="cellIs" dxfId="399" priority="29" operator="notEqual">
      <formula>H20+K20+N20</formula>
    </cfRule>
  </conditionalFormatting>
  <conditionalFormatting sqref="D32:D42">
    <cfRule type="cellIs" dxfId="398" priority="28" operator="notEqual">
      <formula>H32+K32+N32</formula>
    </cfRule>
  </conditionalFormatting>
  <conditionalFormatting sqref="D44:D54">
    <cfRule type="cellIs" dxfId="397" priority="27" operator="notEqual">
      <formula>H44+K44+N44</formula>
    </cfRule>
  </conditionalFormatting>
  <conditionalFormatting sqref="D56:D66">
    <cfRule type="cellIs" dxfId="396" priority="26" operator="notEqual">
      <formula>H56+K56+N56</formula>
    </cfRule>
  </conditionalFormatting>
  <conditionalFormatting sqref="D19">
    <cfRule type="cellIs" dxfId="395" priority="25" operator="notEqual">
      <formula>SUM(D8:D18)</formula>
    </cfRule>
  </conditionalFormatting>
  <conditionalFormatting sqref="D31">
    <cfRule type="cellIs" dxfId="394" priority="24" operator="notEqual">
      <formula>H31+K31+N31</formula>
    </cfRule>
  </conditionalFormatting>
  <conditionalFormatting sqref="D31">
    <cfRule type="cellIs" dxfId="393" priority="23" operator="notEqual">
      <formula>SUM(D20:D30)</formula>
    </cfRule>
  </conditionalFormatting>
  <conditionalFormatting sqref="D43">
    <cfRule type="cellIs" dxfId="392" priority="22" operator="notEqual">
      <formula>H43+K43+N43</formula>
    </cfRule>
  </conditionalFormatting>
  <conditionalFormatting sqref="D43">
    <cfRule type="cellIs" dxfId="391" priority="21" operator="notEqual">
      <formula>SUM(D32:D42)</formula>
    </cfRule>
  </conditionalFormatting>
  <conditionalFormatting sqref="D55">
    <cfRule type="cellIs" dxfId="390" priority="20" operator="notEqual">
      <formula>H55+K55+N55</formula>
    </cfRule>
  </conditionalFormatting>
  <conditionalFormatting sqref="D55">
    <cfRule type="cellIs" dxfId="389" priority="19" operator="notEqual">
      <formula>SUM(D44:D54)</formula>
    </cfRule>
  </conditionalFormatting>
  <conditionalFormatting sqref="D67">
    <cfRule type="cellIs" dxfId="388" priority="18" operator="notEqual">
      <formula>H67+K67+N67</formula>
    </cfRule>
  </conditionalFormatting>
  <conditionalFormatting sqref="D67">
    <cfRule type="cellIs" dxfId="387" priority="17" operator="notEqual">
      <formula>SUM(D56:D66)</formula>
    </cfRule>
  </conditionalFormatting>
  <conditionalFormatting sqref="H19">
    <cfRule type="cellIs" dxfId="386" priority="16" operator="notEqual">
      <formula>SUM(H8:H18)</formula>
    </cfRule>
  </conditionalFormatting>
  <conditionalFormatting sqref="K19">
    <cfRule type="cellIs" dxfId="385" priority="15" operator="notEqual">
      <formula>SUM(K8:K18)</formula>
    </cfRule>
  </conditionalFormatting>
  <conditionalFormatting sqref="N19">
    <cfRule type="cellIs" dxfId="384" priority="14" operator="notEqual">
      <formula>SUM(N8:N18)</formula>
    </cfRule>
  </conditionalFormatting>
  <conditionalFormatting sqref="H31">
    <cfRule type="cellIs" dxfId="383" priority="13" operator="notEqual">
      <formula>SUM(H20:H30)</formula>
    </cfRule>
  </conditionalFormatting>
  <conditionalFormatting sqref="K31">
    <cfRule type="cellIs" dxfId="382" priority="12" operator="notEqual">
      <formula>SUM(K20:K30)</formula>
    </cfRule>
  </conditionalFormatting>
  <conditionalFormatting sqref="N31">
    <cfRule type="cellIs" dxfId="381" priority="11" operator="notEqual">
      <formula>SUM(N20:N30)</formula>
    </cfRule>
  </conditionalFormatting>
  <conditionalFormatting sqref="H43">
    <cfRule type="cellIs" dxfId="380" priority="10" operator="notEqual">
      <formula>SUM(H32:H42)</formula>
    </cfRule>
  </conditionalFormatting>
  <conditionalFormatting sqref="K43">
    <cfRule type="cellIs" dxfId="379" priority="9" operator="notEqual">
      <formula>SUM(K32:K42)</formula>
    </cfRule>
  </conditionalFormatting>
  <conditionalFormatting sqref="N43">
    <cfRule type="cellIs" dxfId="378" priority="8" operator="notEqual">
      <formula>SUM(N32:N42)</formula>
    </cfRule>
  </conditionalFormatting>
  <conditionalFormatting sqref="H55">
    <cfRule type="cellIs" dxfId="377" priority="7" operator="notEqual">
      <formula>SUM(H44:H54)</formula>
    </cfRule>
  </conditionalFormatting>
  <conditionalFormatting sqref="K55">
    <cfRule type="cellIs" dxfId="376" priority="6" operator="notEqual">
      <formula>SUM(K44:K54)</formula>
    </cfRule>
  </conditionalFormatting>
  <conditionalFormatting sqref="N55">
    <cfRule type="cellIs" dxfId="375" priority="5" operator="notEqual">
      <formula>SUM(N44:N54)</formula>
    </cfRule>
  </conditionalFormatting>
  <conditionalFormatting sqref="H67">
    <cfRule type="cellIs" dxfId="374" priority="4" operator="notEqual">
      <formula>SUM(H56:H66)</formula>
    </cfRule>
  </conditionalFormatting>
  <conditionalFormatting sqref="K67">
    <cfRule type="cellIs" dxfId="373" priority="3" operator="notEqual">
      <formula>SUM(K56:K66)</formula>
    </cfRule>
  </conditionalFormatting>
  <conditionalFormatting sqref="N67">
    <cfRule type="cellIs" dxfId="372" priority="2" operator="notEqual">
      <formula>SUM(N56:N66)</formula>
    </cfRule>
  </conditionalFormatting>
  <conditionalFormatting sqref="D32:D43">
    <cfRule type="cellIs" dxfId="371" priority="1" operator="notEqual">
      <formula>D20-D8</formula>
    </cfRule>
  </conditionalFormatting>
  <printOptions horizontalCentered="1"/>
  <pageMargins left="0.31496062992125984" right="0.31496062992125984" top="0.74803149606299213" bottom="0.74803149606299213" header="0.31496062992125984" footer="0.31496062992125984"/>
  <pageSetup scale="66" fitToHeight="0" orientation="landscape" r:id="rId1"/>
  <rowBreaks count="1" manualBreakCount="1">
    <brk id="4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41</vt:i4>
      </vt:variant>
    </vt:vector>
  </HeadingPairs>
  <TitlesOfParts>
    <vt:vector size="63" baseType="lpstr">
      <vt:lpstr>Indice</vt:lpstr>
      <vt:lpstr>Notas</vt:lpstr>
      <vt:lpstr>Nacional</vt:lpstr>
      <vt:lpstr>XV</vt:lpstr>
      <vt:lpstr>I</vt:lpstr>
      <vt:lpstr>II</vt:lpstr>
      <vt:lpstr>III</vt:lpstr>
      <vt:lpstr>IV</vt:lpstr>
      <vt:lpstr>V</vt:lpstr>
      <vt:lpstr>VI</vt:lpstr>
      <vt:lpstr>VII</vt:lpstr>
      <vt:lpstr>XVI</vt:lpstr>
      <vt:lpstr>VIII</vt:lpstr>
      <vt:lpstr>IX</vt:lpstr>
      <vt:lpstr>XIV</vt:lpstr>
      <vt:lpstr>X</vt:lpstr>
      <vt:lpstr>XI</vt:lpstr>
      <vt:lpstr>XII</vt:lpstr>
      <vt:lpstr>RM</vt:lpstr>
      <vt:lpstr>SI</vt:lpstr>
      <vt:lpstr>Ficha Metadatos</vt:lpstr>
      <vt:lpstr>Total</vt:lpstr>
      <vt:lpstr>'Ficha Metadatos'!Área_de_impresión</vt:lpstr>
      <vt:lpstr>I!Área_de_impresión</vt:lpstr>
      <vt:lpstr>II!Área_de_impresión</vt:lpstr>
      <vt:lpstr>III!Área_de_impresión</vt:lpstr>
      <vt:lpstr>Indice!Área_de_impresión</vt:lpstr>
      <vt:lpstr>IV!Área_de_impresión</vt:lpstr>
      <vt:lpstr>IX!Área_de_impresión</vt:lpstr>
      <vt:lpstr>Nacional!Área_de_impresión</vt:lpstr>
      <vt:lpstr>Notas!Área_de_impresión</vt:lpstr>
      <vt:lpstr>RM!Área_de_impresión</vt:lpstr>
      <vt:lpstr>SI!Área_de_impresión</vt:lpstr>
      <vt:lpstr>Total!Área_de_impresión</vt:lpstr>
      <vt:lpstr>V!Área_de_impresión</vt:lpstr>
      <vt:lpstr>VI!Área_de_impresión</vt:lpstr>
      <vt:lpstr>VII!Área_de_impresión</vt:lpstr>
      <vt:lpstr>VIII!Área_de_impresión</vt:lpstr>
      <vt:lpstr>X!Área_de_impresión</vt:lpstr>
      <vt:lpstr>XI!Área_de_impresión</vt:lpstr>
      <vt:lpstr>XII!Área_de_impresión</vt:lpstr>
      <vt:lpstr>XIV!Área_de_impresión</vt:lpstr>
      <vt:lpstr>XV!Área_de_impresión</vt:lpstr>
      <vt:lpstr>XVI!Área_de_impresión</vt:lpstr>
      <vt:lpstr>I!Títulos_a_imprimir</vt:lpstr>
      <vt:lpstr>II!Títulos_a_imprimir</vt:lpstr>
      <vt:lpstr>III!Títulos_a_imprimir</vt:lpstr>
      <vt:lpstr>IV!Títulos_a_imprimir</vt:lpstr>
      <vt:lpstr>IX!Títulos_a_imprimir</vt:lpstr>
      <vt:lpstr>Nacional!Títulos_a_imprimir</vt:lpstr>
      <vt:lpstr>RM!Títulos_a_imprimir</vt:lpstr>
      <vt:lpstr>SI!Títulos_a_imprimir</vt:lpstr>
      <vt:lpstr>Total!Títulos_a_imprimir</vt:lpstr>
      <vt:lpstr>V!Títulos_a_imprimir</vt:lpstr>
      <vt:lpstr>VI!Títulos_a_imprimir</vt:lpstr>
      <vt:lpstr>VII!Títulos_a_imprimir</vt:lpstr>
      <vt:lpstr>VIII!Títulos_a_imprimir</vt:lpstr>
      <vt:lpstr>X!Títulos_a_imprimir</vt:lpstr>
      <vt:lpstr>XI!Títulos_a_imprimir</vt:lpstr>
      <vt:lpstr>XII!Títulos_a_imprimir</vt:lpstr>
      <vt:lpstr>XIV!Títulos_a_imprimir</vt:lpstr>
      <vt:lpstr>XV!Títulos_a_imprimir</vt:lpstr>
      <vt:lpstr>XVI!Títulos_a_imprimir</vt:lpstr>
    </vt:vector>
  </TitlesOfParts>
  <Company>Superintendencia de Salud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 Mensual de Movilidad de Cartera de Cotizantes del Sistema Isapre</dc:title>
  <dc:subject>Nivel Regional</dc:subject>
  <dc:creator>Claudia Uribe</dc:creator>
  <cp:lastModifiedBy>Claudia Ester Uribe Alvarado</cp:lastModifiedBy>
  <cp:lastPrinted>2021-03-23T12:42:17Z</cp:lastPrinted>
  <dcterms:created xsi:type="dcterms:W3CDTF">2021-02-08T18:40:03Z</dcterms:created>
  <dcterms:modified xsi:type="dcterms:W3CDTF">2026-07-27T13:47:38Z</dcterms:modified>
</cp:coreProperties>
</file>