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OneDrive - superdesalud.gob.cl\Mis Documentos\LABORAL\Estadisticas\Cartera\2026\Est. Mensual Movilidad\Reportes\"/>
    </mc:Choice>
  </mc:AlternateContent>
  <xr:revisionPtr revIDLastSave="11" documentId="6_{59AB7EA5-C85F-47EE-B613-72785DC135DB}" xr6:coauthVersionLast="36" xr6:coauthVersionMax="36" xr10:uidLastSave="{6E9EBC23-03AC-45AE-AB07-64F85E4F0135}"/>
  <workbookProtection workbookAlgorithmName="SHA-512" workbookHashValue="hogfG341E/ro31qfTlpOFrkfOo4AdTRcu8RgPPK00K64rNigG9jzhAhNnlhZqEq4GVjq4OT3CJhoHvXMGi4GPA==" workbookSaltValue="xrbj8I9JJ76NB+FaT7u8dA==" workbookSpinCount="100000" lockStructure="1"/>
  <bookViews>
    <workbookView xWindow="0" yWindow="0" windowWidth="23040" windowHeight="9810" tabRatio="756" xr2:uid="{00000000-000D-0000-FFFF-FFFF00000000}"/>
  </bookViews>
  <sheets>
    <sheet name="Indice" sheetId="1" r:id="rId1"/>
    <sheet name="Notas" sheetId="5" r:id="rId2"/>
    <sheet name="Nacional" sheetId="22" r:id="rId3"/>
    <sheet name="XV" sheetId="23" r:id="rId4"/>
    <sheet name="I" sheetId="24" r:id="rId5"/>
    <sheet name="II" sheetId="25" r:id="rId6"/>
    <sheet name="III" sheetId="26" r:id="rId7"/>
    <sheet name="IV" sheetId="27" r:id="rId8"/>
    <sheet name="V" sheetId="28" r:id="rId9"/>
    <sheet name="VI" sheetId="29" r:id="rId10"/>
    <sheet name="VII" sheetId="30" r:id="rId11"/>
    <sheet name="XVI" sheetId="31" r:id="rId12"/>
    <sheet name="VIII" sheetId="32" r:id="rId13"/>
    <sheet name="IX" sheetId="33" r:id="rId14"/>
    <sheet name="XIV" sheetId="34" r:id="rId15"/>
    <sheet name="X" sheetId="35" r:id="rId16"/>
    <sheet name="XI" sheetId="36" r:id="rId17"/>
    <sheet name="XII" sheetId="37" r:id="rId18"/>
    <sheet name="RM" sheetId="38" r:id="rId19"/>
    <sheet name="SI" sheetId="39" r:id="rId20"/>
    <sheet name="Ficha Metadatos" sheetId="41" r:id="rId21"/>
    <sheet name="Total" sheetId="40" state="hidden" r:id="rId22"/>
  </sheets>
  <definedNames>
    <definedName name="_xlnm.Print_Area" localSheetId="20">'Ficha Metadatos'!$A$1:$H$21</definedName>
    <definedName name="_xlnm.Print_Area" localSheetId="4">I!$A$1:$P$71</definedName>
    <definedName name="_xlnm.Print_Area" localSheetId="5">II!$A$1:$P$71</definedName>
    <definedName name="_xlnm.Print_Area" localSheetId="6">III!$A$1:$P$71</definedName>
    <definedName name="_xlnm.Print_Area" localSheetId="0">Indice!$A$1:$I$42</definedName>
    <definedName name="_xlnm.Print_Area" localSheetId="7">IV!$A$1:$P$71</definedName>
    <definedName name="_xlnm.Print_Area" localSheetId="13">IX!$A$1:$P$71</definedName>
    <definedName name="_xlnm.Print_Area" localSheetId="2">Nacional!$A$1:$P$71</definedName>
    <definedName name="_xlnm.Print_Area" localSheetId="1">Notas!$A$1:$I$25</definedName>
    <definedName name="_xlnm.Print_Area" localSheetId="18">RM!$A$1:$P$71</definedName>
    <definedName name="_xlnm.Print_Area" localSheetId="19">SI!$A$1:$P$71</definedName>
    <definedName name="_xlnm.Print_Area" localSheetId="21">Total!$A$1:$P$71</definedName>
    <definedName name="_xlnm.Print_Area" localSheetId="8">V!$A$1:$P$71</definedName>
    <definedName name="_xlnm.Print_Area" localSheetId="9">VI!$A$1:$P$71</definedName>
    <definedName name="_xlnm.Print_Area" localSheetId="10">VII!$A$1:$P$71</definedName>
    <definedName name="_xlnm.Print_Area" localSheetId="12">VIII!$A$1:$P$71</definedName>
    <definedName name="_xlnm.Print_Area" localSheetId="15">X!$A$1:$P$71</definedName>
    <definedName name="_xlnm.Print_Area" localSheetId="16">XI!$A$1:$P$71</definedName>
    <definedName name="_xlnm.Print_Area" localSheetId="17">XII!$A$1:$P$71</definedName>
    <definedName name="_xlnm.Print_Area" localSheetId="14">XIV!$A$1:$P$71</definedName>
    <definedName name="_xlnm.Print_Area" localSheetId="3">XV!$A$1:$P$71</definedName>
    <definedName name="_xlnm.Print_Area" localSheetId="11">XVI!$A$1:$P$71</definedName>
    <definedName name="_xlnm.Print_Titles" localSheetId="4">I!$2:$7</definedName>
    <definedName name="_xlnm.Print_Titles" localSheetId="5">II!$2:$7</definedName>
    <definedName name="_xlnm.Print_Titles" localSheetId="6">III!$2:$7</definedName>
    <definedName name="_xlnm.Print_Titles" localSheetId="7">IV!$2:$7</definedName>
    <definedName name="_xlnm.Print_Titles" localSheetId="13">IX!$2:$7</definedName>
    <definedName name="_xlnm.Print_Titles" localSheetId="2">Nacional!$2:$7</definedName>
    <definedName name="_xlnm.Print_Titles" localSheetId="18">RM!$2:$7</definedName>
    <definedName name="_xlnm.Print_Titles" localSheetId="19">SI!$2:$7</definedName>
    <definedName name="_xlnm.Print_Titles" localSheetId="21">Total!$2:$7</definedName>
    <definedName name="_xlnm.Print_Titles" localSheetId="8">V!$2:$7</definedName>
    <definedName name="_xlnm.Print_Titles" localSheetId="9">VI!$2:$7</definedName>
    <definedName name="_xlnm.Print_Titles" localSheetId="10">VII!$2:$7</definedName>
    <definedName name="_xlnm.Print_Titles" localSheetId="12">VIII!$2:$7</definedName>
    <definedName name="_xlnm.Print_Titles" localSheetId="15">X!$2:$7</definedName>
    <definedName name="_xlnm.Print_Titles" localSheetId="16">XI!$2:$7</definedName>
    <definedName name="_xlnm.Print_Titles" localSheetId="17">XII!$2:$7</definedName>
    <definedName name="_xlnm.Print_Titles" localSheetId="14">XIV!$2:$7</definedName>
    <definedName name="_xlnm.Print_Titles" localSheetId="3">XV!$2:$7</definedName>
    <definedName name="_xlnm.Print_Titles" localSheetId="11">XVI!$2:$7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N67" i="40" l="1"/>
  <c r="N66" i="40"/>
  <c r="N65" i="40"/>
  <c r="N64" i="40"/>
  <c r="N63" i="40"/>
  <c r="N62" i="40"/>
  <c r="N61" i="40"/>
  <c r="N60" i="40"/>
  <c r="N59" i="40"/>
  <c r="N58" i="40"/>
  <c r="N57" i="40"/>
  <c r="N56" i="40"/>
  <c r="N55" i="40"/>
  <c r="N54" i="40"/>
  <c r="N53" i="40"/>
  <c r="N52" i="40"/>
  <c r="N51" i="40"/>
  <c r="N50" i="40"/>
  <c r="N49" i="40"/>
  <c r="N48" i="40"/>
  <c r="N47" i="40"/>
  <c r="N46" i="40"/>
  <c r="N45" i="40"/>
  <c r="N44" i="40"/>
  <c r="N43" i="40"/>
  <c r="N42" i="40"/>
  <c r="N41" i="40"/>
  <c r="N40" i="40"/>
  <c r="N39" i="40"/>
  <c r="N38" i="40"/>
  <c r="N37" i="40"/>
  <c r="N36" i="40"/>
  <c r="N35" i="40"/>
  <c r="N34" i="40"/>
  <c r="N33" i="40"/>
  <c r="N32" i="40"/>
  <c r="N31" i="40"/>
  <c r="N30" i="40"/>
  <c r="N29" i="40"/>
  <c r="N28" i="40"/>
  <c r="N27" i="40"/>
  <c r="N26" i="40"/>
  <c r="N25" i="40"/>
  <c r="N24" i="40"/>
  <c r="N23" i="40"/>
  <c r="N22" i="40"/>
  <c r="N21" i="40"/>
  <c r="N20" i="40"/>
  <c r="N19" i="40"/>
  <c r="N18" i="40"/>
  <c r="N17" i="40"/>
  <c r="N16" i="40"/>
  <c r="N15" i="40"/>
  <c r="N14" i="40"/>
  <c r="N13" i="40"/>
  <c r="N12" i="40"/>
  <c r="N11" i="40"/>
  <c r="N10" i="40"/>
  <c r="N9" i="40"/>
  <c r="N8" i="40"/>
  <c r="K67" i="40"/>
  <c r="K66" i="40"/>
  <c r="K65" i="40"/>
  <c r="K64" i="40"/>
  <c r="K63" i="40"/>
  <c r="K62" i="40"/>
  <c r="K61" i="40"/>
  <c r="K60" i="40"/>
  <c r="K59" i="40"/>
  <c r="K58" i="40"/>
  <c r="K57" i="40"/>
  <c r="K56" i="40"/>
  <c r="K55" i="40"/>
  <c r="K54" i="40"/>
  <c r="K53" i="40"/>
  <c r="K52" i="40"/>
  <c r="K51" i="40"/>
  <c r="K50" i="40"/>
  <c r="K49" i="40"/>
  <c r="K48" i="40"/>
  <c r="K47" i="40"/>
  <c r="K46" i="40"/>
  <c r="K45" i="40"/>
  <c r="K44" i="40"/>
  <c r="K43" i="40"/>
  <c r="K42" i="40"/>
  <c r="K41" i="40"/>
  <c r="K40" i="40"/>
  <c r="K39" i="40"/>
  <c r="K38" i="40"/>
  <c r="K37" i="40"/>
  <c r="K36" i="40"/>
  <c r="K35" i="40"/>
  <c r="K34" i="40"/>
  <c r="K33" i="40"/>
  <c r="K32" i="40"/>
  <c r="K31" i="40"/>
  <c r="K30" i="40"/>
  <c r="K29" i="40"/>
  <c r="K28" i="40"/>
  <c r="K27" i="40"/>
  <c r="K26" i="40"/>
  <c r="K25" i="40"/>
  <c r="K24" i="40"/>
  <c r="K23" i="40"/>
  <c r="K22" i="40"/>
  <c r="K21" i="40"/>
  <c r="K20" i="40"/>
  <c r="K19" i="40"/>
  <c r="K18" i="40"/>
  <c r="K17" i="40"/>
  <c r="K16" i="40"/>
  <c r="K15" i="40"/>
  <c r="K14" i="40"/>
  <c r="K13" i="40"/>
  <c r="K12" i="40"/>
  <c r="K11" i="40"/>
  <c r="K10" i="40"/>
  <c r="K9" i="40"/>
  <c r="K8" i="40"/>
  <c r="H67" i="40"/>
  <c r="H66" i="40"/>
  <c r="H65" i="40"/>
  <c r="H64" i="40"/>
  <c r="H63" i="40"/>
  <c r="H62" i="40"/>
  <c r="H61" i="40"/>
  <c r="H60" i="40"/>
  <c r="H59" i="40"/>
  <c r="H58" i="40"/>
  <c r="H57" i="40"/>
  <c r="H56" i="40"/>
  <c r="H55" i="40"/>
  <c r="H54" i="40"/>
  <c r="H53" i="40"/>
  <c r="H52" i="40"/>
  <c r="H51" i="40"/>
  <c r="H50" i="40"/>
  <c r="H49" i="40"/>
  <c r="H48" i="40"/>
  <c r="H47" i="40"/>
  <c r="H46" i="40"/>
  <c r="H45"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D67" i="40"/>
  <c r="D66" i="40"/>
  <c r="D65" i="40"/>
  <c r="D64" i="40"/>
  <c r="D63" i="40"/>
  <c r="D62" i="40"/>
  <c r="D61" i="40"/>
  <c r="D60" i="40"/>
  <c r="D59" i="40"/>
  <c r="D58" i="40"/>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D10" i="40"/>
  <c r="D9" i="40"/>
  <c r="D8" i="40"/>
  <c r="D69" i="40"/>
  <c r="D69" i="39"/>
  <c r="D69" i="38"/>
  <c r="D69" i="37"/>
  <c r="D69" i="36"/>
  <c r="D69" i="35"/>
  <c r="D69" i="34"/>
  <c r="D69" i="33"/>
  <c r="D69" i="32"/>
  <c r="D69" i="31"/>
  <c r="D69" i="30"/>
  <c r="D69" i="29"/>
  <c r="D69" i="28"/>
  <c r="D69" i="27"/>
  <c r="D69" i="26"/>
  <c r="D69" i="25" l="1"/>
  <c r="D69" i="24"/>
  <c r="D69" i="23"/>
  <c r="C6" i="5" l="1"/>
  <c r="A3" i="40" l="1"/>
  <c r="A3" i="34"/>
  <c r="A3" i="28"/>
  <c r="A3" i="39"/>
  <c r="A3" i="33"/>
  <c r="A3" i="26"/>
  <c r="A3" i="27"/>
  <c r="A3" i="38"/>
  <c r="A3" i="31"/>
  <c r="A3" i="35"/>
  <c r="A3" i="32"/>
  <c r="A3" i="37"/>
  <c r="A3" i="36"/>
  <c r="A3" i="30"/>
  <c r="A3" i="29"/>
  <c r="A3" i="24"/>
  <c r="A3" i="23"/>
  <c r="A3" i="22"/>
  <c r="A3" i="25"/>
</calcChain>
</file>

<file path=xl/sharedStrings.xml><?xml version="1.0" encoding="utf-8"?>
<sst xmlns="http://schemas.openxmlformats.org/spreadsheetml/2006/main" count="1738" uniqueCount="130">
  <si>
    <t>INDICE</t>
  </si>
  <si>
    <t>CONTENIDO</t>
  </si>
  <si>
    <t>Fecha extracción de información:</t>
  </si>
  <si>
    <t>HOJA</t>
  </si>
  <si>
    <t>NOTAS</t>
  </si>
  <si>
    <t>N°</t>
  </si>
  <si>
    <t>DESCRIPCIÓN</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</si>
  <si>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</si>
  <si>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 xml:space="preserve">Fuente de Información: Superintendencia de Salud, Archivos Maestros de Cotizantes y Cargas de Isapres, Contratos y Cotizaciones de Salud. </t>
  </si>
  <si>
    <t>Total</t>
  </si>
  <si>
    <t>La categoría S/I corresponde a "Sin dato disponible" al momento de la elaboración del producto estadístico.</t>
  </si>
  <si>
    <t>(1) Cotizantes que abandonan el Sistema Isapre, Cotización Pactada promedio y Número de cargas promedio, por Sexo y Tramo de Edad.</t>
  </si>
  <si>
    <t>(4) Cotizantes que se cambian de Isapre, Cotización Pactada promedio y Número de cargas promedio, por Sexo y Tramo de Edad.</t>
  </si>
  <si>
    <t>(3) Diferencia de Cotizantes que abandonan y los que ingresan al Sistema Isapre, Cotización Pactada promedio y Número de cargas promedio, por Sexo y Tramo de Edad.</t>
  </si>
  <si>
    <t>(5) Cotizantes Vigentes, Cotización Pactada promedio y Número de cargas promedio, por Sexo y Tramo de Edad.</t>
  </si>
  <si>
    <t>XV</t>
  </si>
  <si>
    <t>I</t>
  </si>
  <si>
    <t>II</t>
  </si>
  <si>
    <t>III</t>
  </si>
  <si>
    <t>IV</t>
  </si>
  <si>
    <t>V</t>
  </si>
  <si>
    <t>VI</t>
  </si>
  <si>
    <t>VII</t>
  </si>
  <si>
    <t>XVI</t>
  </si>
  <si>
    <t>VIII</t>
  </si>
  <si>
    <t>IX</t>
  </si>
  <si>
    <t>XIV</t>
  </si>
  <si>
    <t>X</t>
  </si>
  <si>
    <t>XI</t>
  </si>
  <si>
    <t>XII</t>
  </si>
  <si>
    <t>RM</t>
  </si>
  <si>
    <t>SI</t>
  </si>
  <si>
    <r>
      <t xml:space="preserve">La </t>
    </r>
    <r>
      <rPr>
        <u/>
        <sz val="9"/>
        <rFont val="Verdana"/>
        <family val="2"/>
      </rPr>
      <t>Diferencia de Cotizantes</t>
    </r>
    <r>
      <rPr>
        <sz val="9"/>
        <rFont val="Verdana"/>
        <family val="2"/>
      </rPr>
      <t xml:space="preserve"> corresponde al resultado neto entre los cotizantes que </t>
    </r>
    <r>
      <rPr>
        <u/>
        <sz val="9"/>
        <rFont val="Verdana"/>
        <family val="2"/>
      </rPr>
      <t>ingresan</t>
    </r>
    <r>
      <rPr>
        <sz val="9"/>
        <rFont val="Verdana"/>
        <family val="2"/>
      </rPr>
      <t xml:space="preserve"> al Sistema Isapre (Cuadro 2) y los que lo </t>
    </r>
    <r>
      <rPr>
        <u/>
        <sz val="9"/>
        <rFont val="Verdana"/>
        <family val="2"/>
      </rPr>
      <t>abandonan</t>
    </r>
    <r>
      <rPr>
        <sz val="9"/>
        <rFont val="Verdana"/>
        <family val="2"/>
      </rPr>
      <t xml:space="preserve"> (Cuadro 1), considerando también las diferencias en la Cotización Pactada promedio y Número de Cargas promedio, para cada Tramo de Edad, Sexo y Región.</t>
    </r>
  </si>
  <si>
    <t>XV - REGIÓN DE ARICA Y PARINACOTA</t>
  </si>
  <si>
    <t>NIVEL NACIONAL</t>
  </si>
  <si>
    <t>Cuadro</t>
  </si>
  <si>
    <t>Tramo de Edad</t>
  </si>
  <si>
    <t>Sistema Isapre</t>
  </si>
  <si>
    <t>N° Cotizantes</t>
  </si>
  <si>
    <t>% de Cotizantes Vigentes</t>
  </si>
  <si>
    <t>Cotización Pactada Promedio por Cotizante ($)</t>
  </si>
  <si>
    <t>N° Cargas Promedio por Cotizante</t>
  </si>
  <si>
    <t>Sexo Femenino</t>
  </si>
  <si>
    <t>Sexo Masculino</t>
  </si>
  <si>
    <t>Sin Información Sexo</t>
  </si>
  <si>
    <t>Cotizantes que abandonan el Sistema Isapre</t>
  </si>
  <si>
    <t>0 a 19 años</t>
  </si>
  <si>
    <t>20 a 24 años</t>
  </si>
  <si>
    <t>25 a 29 años</t>
  </si>
  <si>
    <t>30 a 34 años</t>
  </si>
  <si>
    <t>35 a 39 años</t>
  </si>
  <si>
    <t>40 a 44 años</t>
  </si>
  <si>
    <t>45 a 49 años</t>
  </si>
  <si>
    <t>50 a 54 años</t>
  </si>
  <si>
    <t>55 a 59 años</t>
  </si>
  <si>
    <t>60 a 64 años</t>
  </si>
  <si>
    <t>65 y más años</t>
  </si>
  <si>
    <t>Cotizantes que ingresan al Sistema Isapre</t>
  </si>
  <si>
    <t>Diferencia de Cotizantes</t>
  </si>
  <si>
    <t>Cotizantes que se cambian de Isapre</t>
  </si>
  <si>
    <t>Cotizantes Vigentes</t>
  </si>
  <si>
    <t>Nacional</t>
  </si>
  <si>
    <t>I - REGIÓN DE TARAPACÁ</t>
  </si>
  <si>
    <t>II - REGIÓN DE ANTOFAGASTA</t>
  </si>
  <si>
    <t>III - REGIÓN DE ATACAMA</t>
  </si>
  <si>
    <t>IV - REGIÓN DE COQUIMBO</t>
  </si>
  <si>
    <t>V - REGIÓN DE VALPARAISO</t>
  </si>
  <si>
    <t>VI - REGIÓN DEL LIBERTADOR BERNARDO O´HIGGINS</t>
  </si>
  <si>
    <t>VII - REGIÓN DEL MAULE</t>
  </si>
  <si>
    <t>XVI- REGIÓN DE ÑUBLE</t>
  </si>
  <si>
    <t>VIII - REGIÓN DEL BIOBÍO</t>
  </si>
  <si>
    <t>IX - REGIÓN DE LA ARAUCANÍA</t>
  </si>
  <si>
    <t>XIV - REGIÓN DE LOS RÍOS</t>
  </si>
  <si>
    <t>X - REGIÓN DE LOS LAGOS</t>
  </si>
  <si>
    <t>XI - REGIÓN DE AYSÉN DEL GENERAL CARLOS IBÁÑEZ DEL CAMPO</t>
  </si>
  <si>
    <t>XII - REGIÓN DE MAGALLANES Y LA ANTÁRTICA CHILENA</t>
  </si>
  <si>
    <t>XIII - REGIÓN METROPOLITANA DE SANTIAGO</t>
  </si>
  <si>
    <t>S/I - SIN INFORMACIÓN DE REGIÓN</t>
  </si>
  <si>
    <t>TOTAL</t>
  </si>
  <si>
    <r>
      <t xml:space="preserve">Los Cotizantes que </t>
    </r>
    <r>
      <rPr>
        <u/>
        <sz val="9"/>
        <rFont val="Verdana"/>
        <family val="2"/>
      </rPr>
      <t>abandonan el Sistema Isapre</t>
    </r>
    <r>
      <rPr>
        <sz val="9"/>
        <rFont val="Verdana"/>
        <family val="2"/>
      </rPr>
      <t xml:space="preserve"> son aquellos Cotizantes que se encontraban con beneficios vigentes en el periodo 1 de información (del año anterior) y no se encuentran en el periodo 2 de información (del año actual). Se infiere que estos cotizantes se cambiaron a FONASA, a otro Sistema de Salud, o que han fallecido. Para ellos se incorpora el porcentaje que significan respecto al total de Cotizantes Vigentes (del periodo de información 2), la Cotización Pactada promedio (actualizada según variación del IPC entre ambos periodos) y el Número de Cargas promedio, para cada Tramo de Edad, Sexo y Región, que fueron informados en el periodo de información 1.</t>
    </r>
  </si>
  <si>
    <r>
      <t xml:space="preserve">Los Cotizantes que </t>
    </r>
    <r>
      <rPr>
        <u/>
        <sz val="9"/>
        <rFont val="Verdana"/>
        <family val="2"/>
      </rPr>
      <t>ingresan al Sistema Isapre</t>
    </r>
    <r>
      <rPr>
        <sz val="9"/>
        <rFont val="Verdana"/>
        <family val="2"/>
      </rPr>
      <t xml:space="preserve"> son aquellos Cotizantes que no se encontraban en el periodo 1 de información (del año anterior) y se encuentran con beneficios vigentes en el periodo 2 de información (del año actual). Se infiere que estos cotizantes vienen de FONASA u otro Sistema de Salud o que ingresan por primera vez a trabajar. Para ellos se incorpora el porcentaje que significan respecto al total de Cotizantes Vigentes, la Cotización Pactada promedio y el Número de Cargas promedio, para cada Tramo de Edad, Sexo y Región, que fueron informados en el periodo de información 2.</t>
    </r>
  </si>
  <si>
    <r>
      <t xml:space="preserve">Los Cotizantes que </t>
    </r>
    <r>
      <rPr>
        <u/>
        <sz val="9"/>
        <rFont val="Verdana"/>
        <family val="2"/>
      </rPr>
      <t>se cambian de Isapre</t>
    </r>
    <r>
      <rPr>
        <sz val="9"/>
        <rFont val="Verdana"/>
        <family val="2"/>
      </rPr>
      <t xml:space="preserve"> son aquellos Cotizantes que en el periodo de información 2 (año actual) se encuentran con beneficios vigentes en una Isapre distinta a la que se encontraban en el periodo de información 1 (año anterior). Para ellos se incorpora el porcentaje que significan respecto al total de Cotizantes Vigentes, la Cotización Pactada promedio y el Número de Cargas promedio, para cada tramo de edad, Sexo y Región, que fueron informados en el periodo de información 2.</t>
    </r>
  </si>
  <si>
    <t>ESTADÍSTICA MENSUAL DE MOVILIDAD DE CARTERA DE COTIZANTES DEL SISTEMA ISAPRE A NIVEL REGIONAL</t>
  </si>
  <si>
    <r>
      <t xml:space="preserve">La </t>
    </r>
    <r>
      <rPr>
        <b/>
        <sz val="9"/>
        <color indexed="63"/>
        <rFont val="Verdana"/>
        <family val="2"/>
      </rPr>
      <t>Estadística Mensual de Movilidad de Cartera de Cotizantes del Sistema Isapre a Nivel Regional</t>
    </r>
    <r>
      <rPr>
        <sz val="9"/>
        <color indexed="63"/>
        <rFont val="Verdana"/>
        <family val="2"/>
      </rPr>
      <t xml:space="preserve"> contiene los siguientes cuadros de información, a Nivel Nacional y para cada Región del país:</t>
    </r>
  </si>
  <si>
    <t>Estadística Mensual de Movilidad de Cartera de Cotizantes del Sistema Isapre - Nivel Nacional</t>
  </si>
  <si>
    <t>Estadística Mensual de Movilidad de Cartera de Cotizantes del Sistema Isapre a Nivel Regional - Región de Arica y Parinacota</t>
  </si>
  <si>
    <t>Estadística Mensual de Movilidad de Cartera de Cotizantes del Sistema Isapre a Nivel Regional - Región de Tarapacá</t>
  </si>
  <si>
    <t>Estadística Mensual de Movilidad de Cartera de Cotizantes del Sistema Isapre a Nivel Regional - Región de Antofagasta</t>
  </si>
  <si>
    <t>Estadística Mensual de Movilidad de Cartera de Cotizantes del Sistema Isapre a Nivel Regional - Región de Atacama</t>
  </si>
  <si>
    <t>Estadística Mensual de Movilidad de Cartera de Cotizantes del Sistema Isapre a Nivel Regional - Región de Coquimbo</t>
  </si>
  <si>
    <t>Estadística Mensual de Movilidad de Cartera de Cotizantes del Sistema Isapre a Nivel Regional - Región del Libertador Bernardo O´higgins</t>
  </si>
  <si>
    <t>Estadística Mensual de Movilidad de Cartera de Cotizantes del Sistema Isapre a Nivel Regional - Región del Maule</t>
  </si>
  <si>
    <t>Estadística Mensual de Movilidad de Cartera de Cotizantes del Sistema Isapre a Nivel Regional - Región de Ñuble</t>
  </si>
  <si>
    <t>Estadística Mensual de Movilidad de Cartera de Cotizantes del Sistema Isapre a Nivel Regional - Región del Biobío</t>
  </si>
  <si>
    <t>Estadística Mensual de Movilidad de Cartera de Cotizantes del Sistema Isapre a Nivel Regional - Región de La Araucanía</t>
  </si>
  <si>
    <t>Estadística Mensual de Movilidad de Cartera de Cotizantes del Sistema Isapre a Nivel Regional - Región de Los Ríos</t>
  </si>
  <si>
    <t>Estadística Mensual de Movilidad de Cartera de Cotizantes del Sistema Isapre a Nivel Regional - Región de Los Lagos</t>
  </si>
  <si>
    <t>Estadística Mensual de Movilidad de Cartera de Cotizantes del Sistema Isapre a Nivel Regional - Región de Aysén del General Carlos Ibáñez del Campo</t>
  </si>
  <si>
    <t>Estadística Mensual de Movilidad de Cartera de Cotizantes del Sistema Isapre a Nivel Regional - Región de Magallanes y la Antártica Chilena</t>
  </si>
  <si>
    <t>Estadística Mensual de Movilidad de Cartera de Cotizantes del Sistema Isapre a Nivel Regional - Región Metropolitana de Santiago</t>
  </si>
  <si>
    <t>Estadística Mensual de Movilidad de Cartera de Cotizantes del Sistema Isapre a Nivel Regional - Sin Información Región</t>
  </si>
  <si>
    <t>(2) Cotizantes que ingresan al Sistema Isapre, Cotización Pactada promedio y Número de cargas promedio, por Sexo y Tramo de Edad.</t>
  </si>
  <si>
    <t>Los Cotizantes que se movilizan en el Sistema Isapre corresponde a la sumatoria de aquellos que ingresaron al Sistema, los que lo abandonaron y los que se cambiaron de Isapre.</t>
  </si>
  <si>
    <t>Estadística Mensual de Movilidad de Cartera de Cotizantes del Sistema Isapre a Nivel Regional - Región de Valparaíso</t>
  </si>
  <si>
    <t>FICHA METADATOS</t>
  </si>
  <si>
    <t>ITEM</t>
  </si>
  <si>
    <t>DETALLE</t>
  </si>
  <si>
    <t>Título</t>
  </si>
  <si>
    <t>Resumen</t>
  </si>
  <si>
    <t>Fuente de Información</t>
  </si>
  <si>
    <t xml:space="preserve">Archivos Maestros de Cotizantes y Cargas de Isapres, Contratos y Cotizaciones de Salud. </t>
  </si>
  <si>
    <t>Cobertura</t>
  </si>
  <si>
    <t>Universo</t>
  </si>
  <si>
    <t>Frecuencia de Publicación</t>
  </si>
  <si>
    <t>Mensual.</t>
  </si>
  <si>
    <t>Periodo de Análisis de la Estadística</t>
  </si>
  <si>
    <t>Área Responsable</t>
  </si>
  <si>
    <t>Unidad de Datos y Estadísticas.</t>
  </si>
  <si>
    <t>Modo de Recolección de Datos</t>
  </si>
  <si>
    <t>Registro administrativo. Información proporcionada por las Instituciones de Salud Previsional, vía extranet.</t>
  </si>
  <si>
    <t>Palabras Claves</t>
  </si>
  <si>
    <t xml:space="preserve">Contiene información de los Cotizantes que se movilizan en el Sistema Isapre: Cotizantes que abandonan el Sistema Isapre, Cotizantes que ingresan al Sistema Isapre y Cotizantes que se cambian de Isapre, Cargas y Cotización promedio, por Tramo de Edad y Sexo del Cotizante. </t>
  </si>
  <si>
    <t>Nacional y Regional.</t>
  </si>
  <si>
    <t>Cotizantes del Sistema Isapre, con beneficios vigentes.</t>
  </si>
  <si>
    <t>Cotizantes, Isapres, Movilidad.</t>
  </si>
  <si>
    <t>Ficha Metadatos</t>
  </si>
  <si>
    <t>Ficha Metadatos de la Estadística.</t>
  </si>
  <si>
    <t>Estadística Mensual de Movilidad de Cartera de Cotizantes del Sistema Isapre a Nivel Regional.</t>
  </si>
  <si>
    <t>Mensual. La Estadística presenta información correspondiente a un mes calendario del año en curso y el mismo mes del año anterior.</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</si>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</sst>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General_)"/>
    <numFmt numFmtId="165" formatCode="0.0%"/>
    <numFmt numFmtId="166" formatCode="_ * #,##0.0_ ;_ * \-#,##0.0_ ;_ * &quot;-&quot;_ ;_ @_ "/>
  </numFmts>
  <fonts count="30" x14ac:knownFonts="1">
    <font>
      <sz val="9"/>
      <color theme="1"/>
      <name val="Calibri"/>
      <family val="2"/>
      <scheme val="minor"/>
    </font>
    <font>
      <b/>
      <sz val="9"/>
      <color indexed="63"/>
      <name val="Verdana"/>
      <family val="2"/>
    </font>
    <font>
      <sz val="12"/>
      <name val="Times"/>
      <family val="1"/>
    </font>
    <font>
      <sz val="9"/>
      <name val="Verdana"/>
      <family val="2"/>
    </font>
    <font>
      <sz val="10"/>
      <name val="Helv"/>
    </font>
    <font>
      <b/>
      <sz val="9"/>
      <name val="Verdana"/>
      <family val="2"/>
    </font>
    <font>
      <u/>
      <sz val="9.6"/>
      <color indexed="12"/>
      <name val="Times"/>
      <family val="1"/>
    </font>
    <font>
      <b/>
      <i/>
      <sz val="9"/>
      <color indexed="8"/>
      <name val="Verdana"/>
      <family val="2"/>
    </font>
    <font>
      <b/>
      <sz val="10.5"/>
      <color rgb="FF0067B7"/>
      <name val="Verdana"/>
      <family val="2"/>
    </font>
    <font>
      <sz val="8.5"/>
      <name val="Verdana"/>
      <family val="2"/>
    </font>
    <font>
      <b/>
      <sz val="8.5"/>
      <name val="Verdana"/>
      <family val="2"/>
    </font>
    <font>
      <sz val="8"/>
      <name val="Verdana"/>
      <family val="2"/>
    </font>
    <font>
      <b/>
      <sz val="15"/>
      <color rgb="FF0067B7"/>
      <name val="Verdana"/>
      <family val="2"/>
    </font>
    <font>
      <b/>
      <sz val="15"/>
      <color rgb="FF0070C0"/>
      <name val="Verdana"/>
      <family val="2"/>
    </font>
    <font>
      <sz val="10"/>
      <name val="Verdana"/>
      <family val="2"/>
    </font>
    <font>
      <sz val="12"/>
      <name val="Verdana"/>
      <family val="2"/>
    </font>
    <font>
      <b/>
      <sz val="12"/>
      <color indexed="63"/>
      <name val="Verdana"/>
      <family val="2"/>
    </font>
    <font>
      <b/>
      <sz val="10"/>
      <name val="Verdana"/>
      <family val="2"/>
    </font>
    <font>
      <sz val="9"/>
      <color theme="1"/>
      <name val="Verdana"/>
      <family val="2"/>
    </font>
    <font>
      <b/>
      <sz val="12"/>
      <name val="Verdana"/>
      <family val="2"/>
    </font>
    <font>
      <b/>
      <sz val="14"/>
      <color rgb="FF0067B7"/>
      <name val="Verdana"/>
      <family val="2"/>
    </font>
    <font>
      <b/>
      <u/>
      <sz val="10"/>
      <name val="Verdana"/>
      <family val="2"/>
    </font>
    <font>
      <b/>
      <sz val="8"/>
      <color theme="1"/>
      <name val="Verdana"/>
      <family val="2"/>
    </font>
    <font>
      <b/>
      <sz val="8"/>
      <name val="Verdana"/>
      <family val="2"/>
    </font>
    <font>
      <sz val="8.5"/>
      <color theme="1"/>
      <name val="Verdana"/>
      <family val="2"/>
    </font>
    <font>
      <sz val="9"/>
      <color indexed="63"/>
      <name val="Verdana"/>
      <family val="2"/>
    </font>
    <font>
      <sz val="9"/>
      <color theme="1"/>
      <name val="Calibri"/>
      <family val="2"/>
      <scheme val="minor"/>
    </font>
    <font>
      <u/>
      <sz val="9"/>
      <name val="Verdana"/>
      <family val="2"/>
    </font>
    <font>
      <sz val="8.5"/>
      <color rgb="FFFF0000"/>
      <name val="Verdana"/>
      <family val="2"/>
    </font>
    <font>
      <b/>
      <sz val="14"/>
      <color rgb="FF0070C0"/>
      <name val="Verdana"/>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7">
    <border>
      <left/>
      <right/>
      <top/>
      <bottom/>
      <diagonal/>
    </border>
    <border>
      <left style="dotted">
        <color indexed="8"/>
      </left>
      <right/>
      <top/>
      <bottom/>
      <diagonal/>
    </border>
    <border>
      <left/>
      <right style="dotted">
        <color indexed="8"/>
      </right>
      <top/>
      <bottom/>
      <diagonal/>
    </border>
    <border>
      <left/>
      <right/>
      <top/>
      <bottom style="double">
        <color theme="0" tint="-0.499984740745262"/>
      </bottom>
      <diagonal/>
    </border>
    <border>
      <left style="dotted">
        <color theme="0" tint="-0.499984740745262"/>
      </left>
      <right/>
      <top/>
      <bottom/>
      <diagonal/>
    </border>
    <border>
      <left style="dotted">
        <color theme="0" tint="-0.499984740745262"/>
      </left>
      <right/>
      <top/>
      <bottom style="double">
        <color theme="0" tint="-0.499984740745262"/>
      </bottom>
      <diagonal/>
    </border>
    <border>
      <left/>
      <right/>
      <top style="thin">
        <color indexed="8"/>
      </top>
      <bottom/>
      <diagonal/>
    </border>
    <border>
      <left/>
      <right style="dotted">
        <color indexed="8"/>
      </right>
      <top style="thin">
        <color indexed="8"/>
      </top>
      <bottom/>
      <diagonal/>
    </border>
    <border>
      <left/>
      <right/>
      <top style="thin">
        <color indexed="8"/>
      </top>
      <bottom style="thin">
        <color indexed="64"/>
      </bottom>
      <diagonal/>
    </border>
    <border>
      <left style="dotted">
        <color indexed="8"/>
      </left>
      <right/>
      <top style="thin">
        <color indexed="8"/>
      </top>
      <bottom style="thin">
        <color indexed="64"/>
      </bottom>
      <diagonal/>
    </border>
    <border>
      <left/>
      <right style="dotted">
        <color indexed="8"/>
      </right>
      <top/>
      <bottom style="thin">
        <color indexed="64"/>
      </bottom>
      <diagonal/>
    </border>
    <border>
      <left/>
      <right style="dotted">
        <color theme="0" tint="-0.499984740745262"/>
      </right>
      <top/>
      <bottom/>
      <diagonal/>
    </border>
    <border>
      <left style="dotted">
        <color auto="1"/>
      </left>
      <right/>
      <top/>
      <bottom/>
      <diagonal/>
    </border>
    <border>
      <left/>
      <right/>
      <top/>
      <bottom style="dotted">
        <color auto="1"/>
      </bottom>
      <diagonal/>
    </border>
    <border>
      <left style="dotted">
        <color auto="1"/>
      </left>
      <right/>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right/>
      <top/>
      <bottom style="thin">
        <color indexed="64"/>
      </bottom>
      <diagonal/>
    </border>
    <border>
      <left/>
      <right style="dotted">
        <color indexed="8"/>
      </right>
      <top style="thin">
        <color indexed="8"/>
      </top>
      <bottom style="thin">
        <color indexed="64"/>
      </bottom>
      <diagonal/>
    </border>
    <border>
      <left style="dotted">
        <color indexed="8"/>
      </left>
      <right style="dotted">
        <color indexed="8"/>
      </right>
      <top style="thin">
        <color indexed="8"/>
      </top>
      <bottom/>
      <diagonal/>
    </border>
    <border>
      <left style="dotted">
        <color indexed="8"/>
      </left>
      <right style="dotted">
        <color indexed="8"/>
      </right>
      <top/>
      <bottom style="thin">
        <color indexed="8"/>
      </bottom>
      <diagonal/>
    </border>
    <border>
      <left style="dotted">
        <color indexed="8"/>
      </left>
      <right style="dotted">
        <color indexed="8"/>
      </right>
      <top/>
      <bottom/>
      <diagonal/>
    </border>
    <border>
      <left style="dotted">
        <color indexed="8"/>
      </left>
      <right style="dotted">
        <color indexed="8"/>
      </right>
      <top/>
      <bottom style="thin">
        <color indexed="64"/>
      </bottom>
      <diagonal/>
    </border>
    <border>
      <left style="dotted">
        <color indexed="64"/>
      </left>
      <right/>
      <top/>
      <bottom style="thin">
        <color indexed="64"/>
      </bottom>
      <diagonal/>
    </border>
  </borders>
  <cellStyleXfs count="6">
    <xf numFmtId="0" fontId="0" fillId="0" borderId="0"/>
    <xf numFmtId="164" fontId="2" fillId="0" borderId="0"/>
    <xf numFmtId="37" fontId="4" fillId="0" borderId="0"/>
    <xf numFmtId="0" fontId="6" fillId="0" borderId="0" applyNumberFormat="0" applyFill="0" applyBorder="0" applyAlignment="0" applyProtection="0">
      <alignment vertical="top"/>
      <protection locked="0"/>
    </xf>
    <xf numFmtId="41" fontId="26" fillId="0" borderId="0" applyFont="0" applyFill="0" applyBorder="0" applyAlignment="0" applyProtection="0"/>
    <xf numFmtId="9" fontId="26" fillId="0" borderId="0" applyFont="0" applyFill="0" applyBorder="0" applyAlignment="0" applyProtection="0"/>
  </cellStyleXfs>
  <cellXfs count="129">
    <xf numFmtId="0" fontId="0" fillId="0" borderId="0" xfId="0"/>
    <xf numFmtId="0" fontId="9" fillId="2" borderId="0" xfId="0" applyFont="1" applyFill="1" applyAlignment="1">
      <alignment vertical="center"/>
    </xf>
    <xf numFmtId="0" fontId="9" fillId="2" borderId="0" xfId="0" applyFont="1" applyFill="1" applyAlignment="1">
      <alignment vertical="center" wrapText="1"/>
    </xf>
    <xf numFmtId="0" fontId="10" fillId="2" borderId="0" xfId="0" applyFont="1" applyFill="1" applyAlignment="1">
      <alignment vertical="center"/>
    </xf>
    <xf numFmtId="164" fontId="13" fillId="2" borderId="0" xfId="1" applyFont="1" applyFill="1" applyAlignment="1">
      <alignment vertical="center"/>
    </xf>
    <xf numFmtId="164" fontId="15" fillId="2" borderId="0" xfId="1" applyFont="1" applyFill="1" applyAlignment="1">
      <alignment vertical="center"/>
    </xf>
    <xf numFmtId="164" fontId="3" fillId="2" borderId="0" xfId="1" applyFont="1" applyFill="1" applyAlignment="1">
      <alignment vertical="center"/>
    </xf>
    <xf numFmtId="164" fontId="1" fillId="2" borderId="0" xfId="1" applyFont="1" applyFill="1" applyAlignment="1">
      <alignment horizontal="left" vertical="center"/>
    </xf>
    <xf numFmtId="164" fontId="3" fillId="2" borderId="0" xfId="1" applyFont="1" applyFill="1" applyAlignment="1">
      <alignment vertical="center" wrapText="1"/>
    </xf>
    <xf numFmtId="164" fontId="3" fillId="2" borderId="0" xfId="1" applyFont="1" applyFill="1" applyBorder="1" applyAlignment="1">
      <alignment vertical="center"/>
    </xf>
    <xf numFmtId="17" fontId="7" fillId="2" borderId="0" xfId="0" quotePrefix="1" applyNumberFormat="1" applyFont="1" applyFill="1" applyBorder="1" applyAlignment="1">
      <alignment vertical="center"/>
    </xf>
    <xf numFmtId="49" fontId="1" fillId="2" borderId="0" xfId="0" applyNumberFormat="1" applyFont="1" applyFill="1" applyAlignment="1" applyProtection="1">
      <alignment vertical="center"/>
    </xf>
    <xf numFmtId="164" fontId="16" fillId="2" borderId="0" xfId="1" applyFont="1" applyFill="1" applyAlignment="1">
      <alignment vertical="center"/>
    </xf>
    <xf numFmtId="164" fontId="5" fillId="2" borderId="0" xfId="3" applyNumberFormat="1" applyFont="1" applyFill="1" applyAlignment="1" applyProtection="1">
      <alignment vertical="center"/>
    </xf>
    <xf numFmtId="164" fontId="14" fillId="2" borderId="0" xfId="1" applyFont="1" applyFill="1" applyAlignment="1">
      <alignment vertical="center"/>
    </xf>
    <xf numFmtId="164" fontId="19" fillId="2" borderId="0" xfId="1" applyFont="1" applyFill="1" applyAlignment="1">
      <alignment horizontal="right" vertical="center"/>
    </xf>
    <xf numFmtId="164" fontId="20" fillId="2" borderId="0" xfId="1" applyFont="1" applyFill="1" applyAlignment="1">
      <alignment vertical="center"/>
    </xf>
    <xf numFmtId="0" fontId="18" fillId="2" borderId="0" xfId="0" applyFont="1" applyFill="1" applyAlignment="1">
      <alignment vertical="center"/>
    </xf>
    <xf numFmtId="37" fontId="17" fillId="2" borderId="0" xfId="2" applyFont="1" applyFill="1" applyBorder="1" applyAlignment="1">
      <alignment horizontal="center" vertical="center"/>
    </xf>
    <xf numFmtId="37" fontId="17" fillId="2" borderId="4" xfId="2" applyFont="1" applyFill="1" applyBorder="1" applyAlignment="1">
      <alignment horizontal="center" vertical="center"/>
    </xf>
    <xf numFmtId="17" fontId="8" fillId="2" borderId="0" xfId="0" applyNumberFormat="1" applyFont="1" applyFill="1" applyAlignment="1" applyProtection="1">
      <alignment horizontal="center" vertical="center"/>
    </xf>
    <xf numFmtId="0" fontId="14" fillId="2" borderId="0" xfId="0" applyFont="1" applyFill="1" applyAlignment="1">
      <alignment vertical="center"/>
    </xf>
    <xf numFmtId="164" fontId="9" fillId="2" borderId="0" xfId="1" applyFont="1" applyFill="1" applyAlignment="1">
      <alignment vertical="center"/>
    </xf>
    <xf numFmtId="37" fontId="9" fillId="2" borderId="0" xfId="0" applyNumberFormat="1" applyFont="1" applyFill="1" applyAlignment="1" applyProtection="1">
      <alignment horizontal="center" vertical="center"/>
    </xf>
    <xf numFmtId="37" fontId="9" fillId="2" borderId="0" xfId="0" applyNumberFormat="1" applyFont="1" applyFill="1" applyAlignment="1" applyProtection="1">
      <alignment vertical="center" wrapText="1"/>
    </xf>
    <xf numFmtId="37" fontId="17" fillId="2" borderId="3" xfId="2" applyFont="1" applyFill="1" applyBorder="1" applyAlignment="1">
      <alignment horizontal="center" vertical="center"/>
    </xf>
    <xf numFmtId="164" fontId="25" fillId="2" borderId="0" xfId="1" applyFont="1" applyFill="1" applyBorder="1" applyAlignment="1">
      <alignment horizontal="left" vertical="center"/>
    </xf>
    <xf numFmtId="0" fontId="24" fillId="2" borderId="0" xfId="0" applyFont="1" applyFill="1" applyBorder="1" applyAlignment="1">
      <alignment horizontal="left" vertical="center"/>
    </xf>
    <xf numFmtId="164" fontId="19" fillId="2" borderId="0" xfId="1" quotePrefix="1" applyFont="1" applyFill="1" applyAlignment="1">
      <alignment horizontal="left" vertical="center"/>
    </xf>
    <xf numFmtId="37" fontId="17" fillId="2" borderId="12" xfId="2" applyFont="1" applyFill="1" applyBorder="1" applyAlignment="1">
      <alignment horizontal="center" vertical="center"/>
    </xf>
    <xf numFmtId="164" fontId="14" fillId="2" borderId="0" xfId="1" applyFont="1" applyFill="1" applyBorder="1" applyAlignment="1">
      <alignment vertical="center"/>
    </xf>
    <xf numFmtId="37" fontId="5" fillId="2" borderId="13" xfId="2" applyFont="1" applyFill="1" applyBorder="1" applyAlignment="1">
      <alignment horizontal="center" vertical="center"/>
    </xf>
    <xf numFmtId="37" fontId="5" fillId="2" borderId="15" xfId="2" applyFont="1" applyFill="1" applyBorder="1" applyAlignment="1">
      <alignment horizontal="center" vertical="center"/>
    </xf>
    <xf numFmtId="164" fontId="3" fillId="2" borderId="0" xfId="1" applyFont="1" applyFill="1" applyAlignment="1">
      <alignment horizontal="justify" vertical="center"/>
    </xf>
    <xf numFmtId="37" fontId="21" fillId="2" borderId="0" xfId="0" applyNumberFormat="1" applyFont="1" applyFill="1" applyAlignment="1" applyProtection="1">
      <alignment vertical="center"/>
    </xf>
    <xf numFmtId="41" fontId="9" fillId="2" borderId="0" xfId="4" applyFont="1" applyFill="1" applyAlignment="1" applyProtection="1">
      <alignment vertical="center"/>
    </xf>
    <xf numFmtId="41" fontId="9" fillId="2" borderId="0" xfId="4" applyFont="1" applyFill="1" applyAlignment="1">
      <alignment vertical="center"/>
    </xf>
    <xf numFmtId="164" fontId="11" fillId="2" borderId="0" xfId="1" applyFont="1" applyFill="1" applyAlignment="1">
      <alignment vertical="center"/>
    </xf>
    <xf numFmtId="0" fontId="22" fillId="2" borderId="0" xfId="0" applyFont="1" applyFill="1" applyAlignment="1">
      <alignment vertical="center"/>
    </xf>
    <xf numFmtId="37" fontId="17" fillId="2" borderId="3" xfId="2" applyFont="1" applyFill="1" applyBorder="1" applyAlignment="1">
      <alignment horizontal="center" vertical="center"/>
    </xf>
    <xf numFmtId="37" fontId="21" fillId="2" borderId="0" xfId="0" applyNumberFormat="1" applyFont="1" applyFill="1" applyAlignment="1" applyProtection="1">
      <alignment horizontal="center" vertical="center"/>
    </xf>
    <xf numFmtId="0" fontId="24" fillId="2" borderId="4" xfId="0" applyFont="1" applyFill="1" applyBorder="1" applyAlignment="1">
      <alignment horizontal="left" vertical="center" indent="2"/>
    </xf>
    <xf numFmtId="0" fontId="28" fillId="2" borderId="0" xfId="0" applyFont="1" applyFill="1" applyAlignment="1">
      <alignment vertical="center"/>
    </xf>
    <xf numFmtId="41" fontId="9" fillId="2" borderId="1" xfId="4" applyFont="1" applyFill="1" applyBorder="1" applyAlignment="1" applyProtection="1">
      <alignment vertical="center"/>
    </xf>
    <xf numFmtId="41" fontId="9" fillId="2" borderId="0" xfId="4" applyFont="1" applyFill="1" applyBorder="1" applyAlignment="1" applyProtection="1">
      <alignment vertical="center"/>
    </xf>
    <xf numFmtId="41" fontId="10" fillId="2" borderId="0" xfId="4" applyFont="1" applyFill="1" applyBorder="1" applyAlignment="1" applyProtection="1">
      <alignment vertical="center"/>
    </xf>
    <xf numFmtId="41" fontId="10" fillId="2" borderId="20" xfId="4" applyFont="1" applyFill="1" applyBorder="1" applyAlignment="1" applyProtection="1">
      <alignment vertical="center"/>
    </xf>
    <xf numFmtId="37" fontId="10" fillId="2" borderId="0" xfId="0" applyNumberFormat="1" applyFont="1" applyFill="1" applyAlignment="1" applyProtection="1">
      <alignment vertical="center" wrapText="1"/>
    </xf>
    <xf numFmtId="37" fontId="10" fillId="2" borderId="0" xfId="0" applyNumberFormat="1" applyFont="1" applyFill="1" applyAlignment="1" applyProtection="1">
      <alignment vertical="center"/>
    </xf>
    <xf numFmtId="165" fontId="9" fillId="2" borderId="0" xfId="5" applyNumberFormat="1" applyFont="1" applyFill="1" applyAlignment="1">
      <alignment vertical="center"/>
    </xf>
    <xf numFmtId="165" fontId="21" fillId="2" borderId="0" xfId="5" applyNumberFormat="1" applyFont="1" applyFill="1" applyAlignment="1" applyProtection="1">
      <alignment vertical="center"/>
    </xf>
    <xf numFmtId="165" fontId="8" fillId="2" borderId="0" xfId="5" applyNumberFormat="1" applyFont="1" applyFill="1" applyAlignment="1" applyProtection="1">
      <alignment horizontal="center" vertical="center"/>
    </xf>
    <xf numFmtId="165" fontId="23" fillId="3" borderId="17"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vertical="center"/>
    </xf>
    <xf numFmtId="165" fontId="10" fillId="2" borderId="20" xfId="5" applyNumberFormat="1" applyFont="1" applyFill="1" applyBorder="1" applyAlignment="1" applyProtection="1">
      <alignment vertical="center"/>
    </xf>
    <xf numFmtId="165" fontId="9" fillId="2" borderId="0" xfId="5" applyNumberFormat="1" applyFont="1" applyFill="1" applyAlignment="1" applyProtection="1">
      <alignment vertical="center"/>
    </xf>
    <xf numFmtId="165" fontId="9" fillId="2" borderId="0" xfId="5" applyNumberFormat="1" applyFont="1" applyFill="1" applyAlignment="1" applyProtection="1">
      <alignment vertical="center" wrapText="1"/>
    </xf>
    <xf numFmtId="41" fontId="21" fillId="2" borderId="0" xfId="4" applyFont="1" applyFill="1" applyAlignment="1" applyProtection="1">
      <alignment vertical="center"/>
    </xf>
    <xf numFmtId="41" fontId="8" fillId="2" borderId="0" xfId="4" applyFont="1" applyFill="1" applyAlignment="1" applyProtection="1">
      <alignment horizontal="center" vertical="center"/>
    </xf>
    <xf numFmtId="41" fontId="23" fillId="3" borderId="17" xfId="4" applyFont="1" applyFill="1" applyBorder="1" applyAlignment="1" applyProtection="1">
      <alignment horizontal="center" vertical="center" wrapText="1"/>
    </xf>
    <xf numFmtId="41" fontId="11" fillId="2" borderId="0" xfId="4" applyFont="1" applyFill="1" applyAlignment="1">
      <alignment vertical="center"/>
    </xf>
    <xf numFmtId="41" fontId="9" fillId="2" borderId="0" xfId="4" applyFont="1" applyFill="1" applyAlignment="1" applyProtection="1">
      <alignment vertical="center" wrapText="1"/>
    </xf>
    <xf numFmtId="166" fontId="9" fillId="2" borderId="0" xfId="4" applyNumberFormat="1" applyFont="1" applyFill="1" applyAlignment="1">
      <alignment vertical="center"/>
    </xf>
    <xf numFmtId="166" fontId="21" fillId="2" borderId="0" xfId="4" applyNumberFormat="1" applyFont="1" applyFill="1" applyAlignment="1" applyProtection="1">
      <alignment vertical="center"/>
    </xf>
    <xf numFmtId="166" fontId="8" fillId="2" borderId="0" xfId="4" applyNumberFormat="1" applyFont="1" applyFill="1" applyAlignment="1" applyProtection="1">
      <alignment horizontal="center" vertical="center"/>
    </xf>
    <xf numFmtId="166" fontId="23" fillId="3" borderId="17" xfId="4" applyNumberFormat="1" applyFont="1" applyFill="1" applyBorder="1" applyAlignment="1" applyProtection="1">
      <alignment horizontal="center" vertical="center" wrapText="1"/>
    </xf>
    <xf numFmtId="166" fontId="9" fillId="2" borderId="0" xfId="4" applyNumberFormat="1" applyFont="1" applyFill="1" applyBorder="1" applyAlignment="1" applyProtection="1">
      <alignment vertical="center"/>
    </xf>
    <xf numFmtId="166" fontId="10" fillId="2" borderId="20" xfId="4" applyNumberFormat="1" applyFont="1" applyFill="1" applyBorder="1" applyAlignment="1" applyProtection="1">
      <alignment vertical="center"/>
    </xf>
    <xf numFmtId="166" fontId="9" fillId="2" borderId="0" xfId="4" applyNumberFormat="1" applyFont="1" applyFill="1" applyAlignment="1" applyProtection="1">
      <alignment vertical="center"/>
    </xf>
    <xf numFmtId="166" fontId="11" fillId="2" borderId="0" xfId="4" applyNumberFormat="1" applyFont="1" applyFill="1" applyAlignment="1">
      <alignment vertical="center"/>
    </xf>
    <xf numFmtId="166" fontId="9" fillId="2" borderId="0" xfId="4" applyNumberFormat="1" applyFont="1" applyFill="1" applyAlignment="1" applyProtection="1">
      <alignment vertical="center" wrapText="1"/>
    </xf>
    <xf numFmtId="41" fontId="23" fillId="3" borderId="17" xfId="4" quotePrefix="1" applyFont="1" applyFill="1" applyBorder="1" applyAlignment="1" applyProtection="1">
      <alignment horizontal="center" vertical="center" wrapText="1"/>
    </xf>
    <xf numFmtId="41" fontId="23" fillId="3" borderId="18" xfId="4" quotePrefix="1" applyFont="1" applyFill="1" applyBorder="1" applyAlignment="1" applyProtection="1">
      <alignment horizontal="center" vertical="center" wrapText="1"/>
    </xf>
    <xf numFmtId="166" fontId="23" fillId="3" borderId="19" xfId="4" applyNumberFormat="1" applyFont="1" applyFill="1" applyBorder="1" applyAlignment="1" applyProtection="1">
      <alignment horizontal="center" vertical="center" wrapText="1"/>
    </xf>
    <xf numFmtId="166" fontId="9" fillId="2" borderId="2" xfId="4" applyNumberFormat="1" applyFont="1" applyFill="1" applyBorder="1" applyAlignment="1" applyProtection="1">
      <alignment vertical="center"/>
    </xf>
    <xf numFmtId="166" fontId="10" fillId="2" borderId="10" xfId="4" applyNumberFormat="1" applyFont="1" applyFill="1" applyBorder="1" applyAlignment="1" applyProtection="1">
      <alignment vertical="center"/>
    </xf>
    <xf numFmtId="165" fontId="10" fillId="2" borderId="0" xfId="5" applyNumberFormat="1" applyFont="1" applyFill="1" applyBorder="1" applyAlignment="1" applyProtection="1">
      <alignment vertical="center"/>
    </xf>
    <xf numFmtId="166" fontId="10" fillId="2" borderId="0" xfId="4" applyNumberFormat="1" applyFont="1" applyFill="1" applyBorder="1" applyAlignment="1" applyProtection="1">
      <alignment vertical="center"/>
    </xf>
    <xf numFmtId="0" fontId="10" fillId="2" borderId="0" xfId="0" applyNumberFormat="1" applyFont="1" applyFill="1" applyBorder="1" applyAlignment="1" applyProtection="1">
      <alignment horizontal="center" vertical="center"/>
    </xf>
    <xf numFmtId="37" fontId="10" fillId="2" borderId="0" xfId="0" applyNumberFormat="1" applyFont="1" applyFill="1" applyBorder="1" applyAlignment="1" applyProtection="1">
      <alignment horizontal="center" vertical="center" wrapText="1"/>
    </xf>
    <xf numFmtId="0" fontId="9" fillId="2" borderId="0" xfId="0" applyFont="1" applyFill="1" applyAlignment="1">
      <alignment horizontal="center" vertical="center"/>
    </xf>
    <xf numFmtId="41" fontId="10" fillId="2" borderId="0" xfId="4" applyFont="1" applyFill="1" applyBorder="1" applyAlignment="1" applyProtection="1">
      <alignment horizontal="center" vertical="center"/>
    </xf>
    <xf numFmtId="164" fontId="11" fillId="2" borderId="0" xfId="1" applyFont="1" applyFill="1" applyAlignment="1">
      <alignment horizontal="center" vertical="center"/>
    </xf>
    <xf numFmtId="37" fontId="9" fillId="2" borderId="0" xfId="0" applyNumberFormat="1" applyFont="1" applyFill="1" applyAlignment="1" applyProtection="1">
      <alignment horizontal="center" vertical="center" wrapText="1"/>
    </xf>
    <xf numFmtId="41" fontId="11" fillId="2" borderId="24" xfId="4" applyFont="1" applyFill="1" applyBorder="1" applyAlignment="1" applyProtection="1">
      <alignment horizontal="center" vertical="center"/>
    </xf>
    <xf numFmtId="41" fontId="23" fillId="2" borderId="25" xfId="4" applyFont="1" applyFill="1" applyBorder="1" applyAlignment="1" applyProtection="1">
      <alignment horizontal="center" vertical="center"/>
    </xf>
    <xf numFmtId="14" fontId="11" fillId="2" borderId="0" xfId="3" applyNumberFormat="1" applyFont="1" applyFill="1" applyAlignment="1" applyProtection="1">
      <alignment horizontal="center" vertical="center"/>
    </xf>
    <xf numFmtId="41" fontId="10" fillId="2" borderId="26" xfId="4" applyFont="1" applyFill="1" applyBorder="1" applyAlignment="1" applyProtection="1">
      <alignment vertical="center"/>
    </xf>
    <xf numFmtId="17" fontId="3" fillId="2" borderId="11" xfId="3" quotePrefix="1" applyNumberFormat="1" applyFont="1" applyFill="1" applyBorder="1" applyAlignment="1" applyProtection="1">
      <alignment horizontal="center" vertical="center"/>
    </xf>
    <xf numFmtId="164" fontId="13" fillId="2" borderId="0" xfId="1" applyFont="1" applyFill="1" applyAlignment="1">
      <alignment vertical="center" wrapText="1"/>
    </xf>
    <xf numFmtId="164" fontId="15" fillId="2" borderId="0" xfId="1" applyFont="1" applyFill="1" applyAlignment="1">
      <alignment vertical="center" wrapText="1"/>
    </xf>
    <xf numFmtId="164" fontId="19" fillId="2" borderId="0" xfId="1" applyFont="1" applyFill="1" applyAlignment="1">
      <alignment horizontal="left" vertical="center"/>
    </xf>
    <xf numFmtId="164" fontId="19" fillId="2" borderId="0" xfId="1" applyFont="1" applyFill="1" applyAlignment="1">
      <alignment vertical="center"/>
    </xf>
    <xf numFmtId="164" fontId="1" fillId="2" borderId="0" xfId="1" applyFont="1" applyFill="1" applyAlignment="1">
      <alignment horizontal="left" vertical="center" wrapText="1"/>
    </xf>
    <xf numFmtId="37" fontId="17" fillId="2" borderId="3" xfId="2" applyFont="1" applyFill="1" applyBorder="1" applyAlignment="1">
      <alignment horizontal="center" vertical="center" wrapText="1"/>
    </xf>
    <xf numFmtId="37" fontId="17" fillId="2" borderId="0" xfId="2" applyFont="1" applyFill="1" applyBorder="1" applyAlignment="1">
      <alignment horizontal="center" vertical="center" wrapText="1"/>
    </xf>
    <xf numFmtId="37" fontId="5" fillId="2" borderId="13" xfId="2" applyFont="1" applyFill="1" applyBorder="1" applyAlignment="1">
      <alignment horizontal="left" vertical="center" wrapText="1" indent="3"/>
    </xf>
    <xf numFmtId="37" fontId="5" fillId="2" borderId="15" xfId="2" applyFont="1" applyFill="1" applyBorder="1" applyAlignment="1">
      <alignment horizontal="left" vertical="center" wrapText="1" indent="3"/>
    </xf>
    <xf numFmtId="164" fontId="12" fillId="2" borderId="0" xfId="1" applyFont="1" applyFill="1" applyAlignment="1">
      <alignment horizontal="center" vertical="center"/>
    </xf>
    <xf numFmtId="164" fontId="13" fillId="2" borderId="0" xfId="1" applyFont="1" applyFill="1" applyAlignment="1">
      <alignment horizontal="center" vertical="center" wrapText="1"/>
    </xf>
    <xf numFmtId="164" fontId="25" fillId="2" borderId="0" xfId="1" applyFont="1" applyFill="1" applyBorder="1" applyAlignment="1">
      <alignment horizontal="justify" vertical="center" wrapText="1"/>
    </xf>
    <xf numFmtId="37" fontId="17" fillId="2" borderId="5" xfId="2" applyFont="1" applyFill="1" applyBorder="1" applyAlignment="1">
      <alignment horizontal="center" vertical="center"/>
    </xf>
    <xf numFmtId="37" fontId="17" fillId="2" borderId="3" xfId="2" applyFont="1" applyFill="1" applyBorder="1" applyAlignment="1">
      <alignment horizontal="center" vertical="center"/>
    </xf>
    <xf numFmtId="164" fontId="19" fillId="2" borderId="0" xfId="1" applyFont="1" applyFill="1" applyAlignment="1">
      <alignment horizontal="center" vertical="center"/>
    </xf>
    <xf numFmtId="37" fontId="3" fillId="2" borderId="16" xfId="2" applyFont="1" applyFill="1" applyBorder="1" applyAlignment="1">
      <alignment horizontal="justify" vertical="center" wrapText="1"/>
    </xf>
    <xf numFmtId="37" fontId="3" fillId="2" borderId="15" xfId="2" applyFont="1" applyFill="1" applyBorder="1" applyAlignment="1">
      <alignment horizontal="justify" vertical="center" wrapText="1"/>
    </xf>
    <xf numFmtId="37" fontId="3" fillId="2" borderId="14" xfId="2" applyFont="1" applyFill="1" applyBorder="1" applyAlignment="1">
      <alignment horizontal="justify" vertical="center" wrapText="1"/>
    </xf>
    <xf numFmtId="37" fontId="3" fillId="2" borderId="13" xfId="2" applyFont="1" applyFill="1" applyBorder="1" applyAlignment="1">
      <alignment horizontal="justify" vertical="center" wrapText="1"/>
    </xf>
    <xf numFmtId="37" fontId="3" fillId="2" borderId="16" xfId="2" applyFont="1" applyFill="1" applyBorder="1" applyAlignment="1">
      <alignment horizontal="left" vertical="center" wrapText="1"/>
    </xf>
    <xf numFmtId="37" fontId="3" fillId="2" borderId="15" xfId="2" applyFont="1" applyFill="1" applyBorder="1" applyAlignment="1">
      <alignment horizontal="left" vertical="center" wrapText="1"/>
    </xf>
    <xf numFmtId="37" fontId="29" fillId="2" borderId="0" xfId="0" applyNumberFormat="1" applyFont="1" applyFill="1" applyAlignment="1" applyProtection="1">
      <alignment horizontal="center" vertical="center"/>
    </xf>
    <xf numFmtId="17" fontId="17" fillId="2" borderId="0" xfId="0" applyNumberFormat="1" applyFont="1" applyFill="1" applyAlignment="1" applyProtection="1">
      <alignment horizontal="center" vertical="center"/>
    </xf>
    <xf numFmtId="37" fontId="10" fillId="3" borderId="6" xfId="0" applyNumberFormat="1" applyFont="1" applyFill="1" applyBorder="1" applyAlignment="1" applyProtection="1">
      <alignment horizontal="center" vertical="center" wrapText="1"/>
    </xf>
    <xf numFmtId="37" fontId="10" fillId="3" borderId="17" xfId="0" applyNumberFormat="1" applyFont="1" applyFill="1" applyBorder="1" applyAlignment="1" applyProtection="1">
      <alignment horizontal="center" vertical="center" wrapText="1"/>
    </xf>
    <xf numFmtId="164" fontId="10" fillId="3" borderId="22" xfId="0" applyNumberFormat="1" applyFont="1" applyFill="1" applyBorder="1" applyAlignment="1" applyProtection="1">
      <alignment horizontal="center" vertical="center" wrapText="1"/>
    </xf>
    <xf numFmtId="164" fontId="10" fillId="3" borderId="23" xfId="0" applyNumberFormat="1" applyFont="1" applyFill="1" applyBorder="1" applyAlignment="1" applyProtection="1">
      <alignment horizontal="center" vertical="center" wrapText="1"/>
    </xf>
    <xf numFmtId="37" fontId="10" fillId="3" borderId="8" xfId="0" applyNumberFormat="1" applyFont="1" applyFill="1" applyBorder="1" applyAlignment="1" applyProtection="1">
      <alignment horizontal="center" vertical="center"/>
    </xf>
    <xf numFmtId="37" fontId="10" fillId="3" borderId="9" xfId="0" applyNumberFormat="1" applyFont="1" applyFill="1" applyBorder="1" applyAlignment="1" applyProtection="1">
      <alignment horizontal="center" vertical="center"/>
    </xf>
    <xf numFmtId="37" fontId="10" fillId="3" borderId="21" xfId="0" applyNumberFormat="1" applyFont="1" applyFill="1" applyBorder="1" applyAlignment="1" applyProtection="1">
      <alignment horizontal="center" vertical="center"/>
    </xf>
    <xf numFmtId="0" fontId="10" fillId="2" borderId="6" xfId="0" applyNumberFormat="1" applyFont="1" applyFill="1" applyBorder="1" applyAlignment="1" applyProtection="1">
      <alignment horizontal="center" vertical="center"/>
    </xf>
    <xf numFmtId="0" fontId="10" fillId="2" borderId="0" xfId="0" applyNumberFormat="1" applyFont="1" applyFill="1" applyAlignment="1" applyProtection="1">
      <alignment horizontal="center" vertical="center"/>
    </xf>
    <xf numFmtId="0" fontId="10" fillId="2" borderId="20" xfId="0" applyNumberFormat="1" applyFont="1" applyFill="1" applyBorder="1" applyAlignment="1" applyProtection="1">
      <alignment horizontal="center" vertical="center"/>
    </xf>
    <xf numFmtId="37" fontId="10" fillId="2" borderId="7" xfId="0" applyNumberFormat="1" applyFont="1" applyFill="1" applyBorder="1" applyAlignment="1" applyProtection="1">
      <alignment horizontal="center" vertical="center" wrapText="1"/>
    </xf>
    <xf numFmtId="37" fontId="10" fillId="2" borderId="2" xfId="0" applyNumberFormat="1" applyFont="1" applyFill="1" applyBorder="1" applyAlignment="1" applyProtection="1">
      <alignment horizontal="center" vertical="center" wrapText="1"/>
    </xf>
    <xf numFmtId="37" fontId="10" fillId="2" borderId="10" xfId="0" applyNumberFormat="1" applyFont="1" applyFill="1" applyBorder="1" applyAlignment="1" applyProtection="1">
      <alignment horizontal="center" vertical="center" wrapText="1"/>
    </xf>
    <xf numFmtId="37" fontId="3" fillId="2" borderId="16" xfId="2" applyFont="1" applyFill="1" applyBorder="1" applyAlignment="1">
      <alignment horizontal="left" vertical="center" wrapText="1" indent="1"/>
    </xf>
    <xf numFmtId="37" fontId="3" fillId="2" borderId="15" xfId="2" applyFont="1" applyFill="1" applyBorder="1" applyAlignment="1">
      <alignment horizontal="left" vertical="center" wrapText="1" indent="1"/>
    </xf>
    <xf numFmtId="37" fontId="3" fillId="2" borderId="14" xfId="2" applyFont="1" applyFill="1" applyBorder="1" applyAlignment="1">
      <alignment horizontal="left" vertical="center" wrapText="1" indent="1"/>
    </xf>
    <xf numFmtId="37" fontId="3" fillId="2" borderId="13" xfId="2" applyFont="1" applyFill="1" applyBorder="1" applyAlignment="1">
      <alignment horizontal="left" vertical="center" wrapText="1" indent="1"/>
    </xf>
  </cellXfs>
  <cellStyles count="6">
    <cellStyle name="Hipervínculo" xfId="3" builtinId="8"/>
    <cellStyle name="Millares [0]" xfId="4" builtinId="6"/>
    <cellStyle name="Normal" xfId="0" builtinId="0"/>
    <cellStyle name="Normal_Cartera dic 2000" xfId="2" xr:uid="{00000000-0005-0000-0000-000003000000}"/>
    <cellStyle name="Normal_Licencias dic 1996" xfId="1" xr:uid="{00000000-0005-0000-0000-000004000000}"/>
    <cellStyle name="Porcentaje" xfId="5" builtinId="5"/>
  </cellStyles>
  <dxfs count="581">
    <dxf>
      <fill>
        <patternFill>
          <bgColor theme="7" tint="-0.24994659260841701"/>
        </patternFill>
      </fill>
    </dxf>
    <dxf>
      <fill>
        <patternFill>
          <bgColor rgb="FFFFC0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137160</xdr:rowOff>
    </xdr:from>
    <xdr:to>
      <xdr:col>1</xdr:col>
      <xdr:colOff>601980</xdr:colOff>
      <xdr:row>41</xdr:row>
      <xdr:rowOff>22860</xdr:rowOff>
    </xdr:to>
    <xdr:pic>
      <xdr:nvPicPr>
        <xdr:cNvPr id="2" name="Picture 41" descr="pi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8240"/>
          <a:ext cx="9601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335280</xdr:colOff>
      <xdr:row>1</xdr:row>
      <xdr:rowOff>141562</xdr:rowOff>
    </xdr:from>
    <xdr:to>
      <xdr:col>1</xdr:col>
      <xdr:colOff>1798320</xdr:colOff>
      <xdr:row>4</xdr:row>
      <xdr:rowOff>76503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280" y="286342"/>
          <a:ext cx="1821180" cy="575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0</xdr:rowOff>
    </xdr:from>
    <xdr:to>
      <xdr:col>16</xdr:col>
      <xdr:colOff>783840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330452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251460</xdr:colOff>
      <xdr:row>2</xdr:row>
      <xdr:rowOff>7620</xdr:rowOff>
    </xdr:from>
    <xdr:to>
      <xdr:col>16</xdr:col>
      <xdr:colOff>791460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33121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205740</xdr:colOff>
      <xdr:row>1</xdr:row>
      <xdr:rowOff>304800</xdr:rowOff>
    </xdr:from>
    <xdr:to>
      <xdr:col>16</xdr:col>
      <xdr:colOff>745740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26642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7620</xdr:rowOff>
    </xdr:from>
    <xdr:to>
      <xdr:col>16</xdr:col>
      <xdr:colOff>753360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2740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304800</xdr:rowOff>
    </xdr:from>
    <xdr:to>
      <xdr:col>16</xdr:col>
      <xdr:colOff>753360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327404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220980</xdr:colOff>
      <xdr:row>2</xdr:row>
      <xdr:rowOff>7620</xdr:rowOff>
    </xdr:from>
    <xdr:to>
      <xdr:col>16</xdr:col>
      <xdr:colOff>760980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132816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2</xdr:row>
      <xdr:rowOff>7620</xdr:rowOff>
    </xdr:from>
    <xdr:to>
      <xdr:col>16</xdr:col>
      <xdr:colOff>768600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1328928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137160</xdr:rowOff>
    </xdr:from>
    <xdr:to>
      <xdr:col>1</xdr:col>
      <xdr:colOff>601980</xdr:colOff>
      <xdr:row>24</xdr:row>
      <xdr:rowOff>22860</xdr:rowOff>
    </xdr:to>
    <xdr:pic>
      <xdr:nvPicPr>
        <xdr:cNvPr id="2" name="Picture 41" descr="pi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0140"/>
          <a:ext cx="96012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297180</xdr:colOff>
      <xdr:row>2</xdr:row>
      <xdr:rowOff>34882</xdr:rowOff>
    </xdr:from>
    <xdr:to>
      <xdr:col>1</xdr:col>
      <xdr:colOff>1760220</xdr:colOff>
      <xdr:row>4</xdr:row>
      <xdr:rowOff>114603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 y="324442"/>
          <a:ext cx="1821180" cy="575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1</xdr:row>
      <xdr:rowOff>297180</xdr:rowOff>
    </xdr:from>
    <xdr:to>
      <xdr:col>16</xdr:col>
      <xdr:colOff>783840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1330452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137160</xdr:rowOff>
    </xdr:from>
    <xdr:to>
      <xdr:col>1</xdr:col>
      <xdr:colOff>601980</xdr:colOff>
      <xdr:row>20</xdr:row>
      <xdr:rowOff>22860</xdr:rowOff>
    </xdr:to>
    <xdr:pic>
      <xdr:nvPicPr>
        <xdr:cNvPr id="2" name="Picture 41" descr="pie">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5710"/>
          <a:ext cx="98298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xdr:colOff>
      <xdr:row>2</xdr:row>
      <xdr:rowOff>50122</xdr:rowOff>
    </xdr:from>
    <xdr:to>
      <xdr:col>1</xdr:col>
      <xdr:colOff>1899285</xdr:colOff>
      <xdr:row>4</xdr:row>
      <xdr:rowOff>129843</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6245" y="335872"/>
          <a:ext cx="1844040" cy="565496"/>
        </a:xfrm>
        <a:prstGeom prst="rect">
          <a:avLst/>
        </a:prstGeom>
      </xdr:spPr>
    </xdr:pic>
    <xdr:clientData/>
  </xdr:twoCellAnchor>
  <xdr:twoCellAnchor>
    <xdr:from>
      <xdr:col>10</xdr:col>
      <xdr:colOff>228600</xdr:colOff>
      <xdr:row>3</xdr:row>
      <xdr:rowOff>152400</xdr:rowOff>
    </xdr:from>
    <xdr:to>
      <xdr:col>10</xdr:col>
      <xdr:colOff>768600</xdr:colOff>
      <xdr:row>3</xdr:row>
      <xdr:rowOff>304800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400-000004000000}"/>
            </a:ext>
          </a:extLst>
        </xdr:cNvPr>
        <xdr:cNvSpPr/>
      </xdr:nvSpPr>
      <xdr:spPr>
        <a:xfrm>
          <a:off x="11830050" y="581025"/>
          <a:ext cx="540000" cy="15240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259080</xdr:colOff>
      <xdr:row>2</xdr:row>
      <xdr:rowOff>7620</xdr:rowOff>
    </xdr:from>
    <xdr:to>
      <xdr:col>16</xdr:col>
      <xdr:colOff>799080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133197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334220"/>
          <a:ext cx="9982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22860</xdr:rowOff>
    </xdr:from>
    <xdr:to>
      <xdr:col>16</xdr:col>
      <xdr:colOff>783840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330452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30480</xdr:rowOff>
    </xdr:from>
    <xdr:to>
      <xdr:col>16</xdr:col>
      <xdr:colOff>776220</xdr:colOff>
      <xdr:row>3</xdr:row>
      <xdr:rowOff>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3296900" y="5334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297180</xdr:rowOff>
    </xdr:from>
    <xdr:to>
      <xdr:col>16</xdr:col>
      <xdr:colOff>753360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327404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22860</xdr:rowOff>
    </xdr:from>
    <xdr:to>
      <xdr:col>16</xdr:col>
      <xdr:colOff>753360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1327404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1</xdr:row>
      <xdr:rowOff>304800</xdr:rowOff>
    </xdr:from>
    <xdr:to>
      <xdr:col>16</xdr:col>
      <xdr:colOff>768600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328928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51"/>
  <sheetViews>
    <sheetView tabSelected="1" workbookViewId="0"/>
  </sheetViews>
  <sheetFormatPr baseColWidth="10" defaultColWidth="15.6640625" defaultRowHeight="11.25" x14ac:dyDescent="0.2"/>
  <cols>
    <col min="1" max="1" width="6.6640625" style="6" customWidth="1"/>
    <col min="2" max="2" width="39" style="6" customWidth="1"/>
    <col min="3" max="3" width="50.83203125" style="6" customWidth="1"/>
    <col min="4" max="8" width="15.6640625" style="6"/>
    <col min="9" max="9" width="15.6640625" style="6" customWidth="1"/>
    <col min="10"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4" customFormat="1" ht="16.149999999999999" customHeight="1" x14ac:dyDescent="0.2">
      <c r="C5" s="99"/>
      <c r="D5" s="99"/>
      <c r="E5" s="99"/>
      <c r="F5" s="99"/>
      <c r="G5" s="99"/>
      <c r="H5" s="99"/>
      <c r="I5" s="99"/>
    </row>
    <row r="6" spans="1:9" s="5" customFormat="1" ht="15" x14ac:dyDescent="0.2">
      <c r="D6" s="15" t="s">
        <v>129</v>
      </c>
      <c r="E6" s="28" t="str">
        <f>CONCATENATE(2025," ","Y"," ",D6," ",2026)</f>
        <v>2025 Y MAYO 2026</v>
      </c>
    </row>
    <row r="7" spans="1:9" ht="20.25" x14ac:dyDescent="0.2">
      <c r="A7" s="98"/>
      <c r="B7" s="98"/>
      <c r="C7" s="98"/>
      <c r="D7" s="98"/>
      <c r="E7" s="98"/>
    </row>
    <row r="8" spans="1:9" s="5" customFormat="1" ht="18" x14ac:dyDescent="0.2">
      <c r="B8" s="16" t="s">
        <v>1</v>
      </c>
      <c r="C8" s="12"/>
    </row>
    <row r="9" spans="1:9" x14ac:dyDescent="0.2">
      <c r="B9" s="7"/>
      <c r="C9" s="7"/>
    </row>
    <row r="10" spans="1:9" s="9" customFormat="1" ht="34.15" customHeight="1" x14ac:dyDescent="0.2">
      <c r="B10" s="100" t="s">
        <v>83</v>
      </c>
      <c r="C10" s="100"/>
      <c r="D10" s="100"/>
      <c r="E10" s="100"/>
      <c r="F10" s="100"/>
      <c r="G10" s="100"/>
      <c r="H10" s="100"/>
      <c r="I10" s="100"/>
    </row>
    <row r="11" spans="1:9" s="9" customFormat="1" ht="19.899999999999999" customHeight="1" x14ac:dyDescent="0.2">
      <c r="B11" s="27" t="s">
        <v>11</v>
      </c>
      <c r="C11" s="26"/>
    </row>
    <row r="12" spans="1:9" s="9" customFormat="1" ht="19.899999999999999" customHeight="1" x14ac:dyDescent="0.2">
      <c r="B12" s="27" t="s">
        <v>101</v>
      </c>
      <c r="C12" s="26"/>
    </row>
    <row r="13" spans="1:9" s="9" customFormat="1" ht="19.899999999999999" customHeight="1" x14ac:dyDescent="0.2">
      <c r="B13" s="27" t="s">
        <v>13</v>
      </c>
      <c r="C13" s="26"/>
    </row>
    <row r="14" spans="1:9" s="9" customFormat="1" ht="19.899999999999999" customHeight="1" x14ac:dyDescent="0.2">
      <c r="B14" s="27" t="s">
        <v>12</v>
      </c>
      <c r="C14" s="26"/>
    </row>
    <row r="15" spans="1:9" s="9" customFormat="1" ht="19.899999999999999" customHeight="1" x14ac:dyDescent="0.2">
      <c r="B15" s="27" t="s">
        <v>14</v>
      </c>
      <c r="C15" s="26"/>
    </row>
    <row r="16" spans="1:9" s="9" customFormat="1" ht="11.45" customHeight="1" x14ac:dyDescent="0.2">
      <c r="B16" s="27"/>
      <c r="C16" s="26"/>
    </row>
    <row r="17" spans="2:8" ht="11.45" customHeight="1" x14ac:dyDescent="0.2">
      <c r="B17" s="7"/>
      <c r="C17" s="7"/>
    </row>
    <row r="18" spans="2:8" s="5" customFormat="1" ht="18" x14ac:dyDescent="0.2">
      <c r="B18" s="16" t="s">
        <v>0</v>
      </c>
      <c r="C18" s="12"/>
    </row>
    <row r="19" spans="2:8" x14ac:dyDescent="0.2">
      <c r="B19" s="7"/>
      <c r="C19" s="7"/>
    </row>
    <row r="20" spans="2:8" s="14" customFormat="1" ht="20.45" customHeight="1" thickBot="1" x14ac:dyDescent="0.25">
      <c r="B20" s="39" t="s">
        <v>3</v>
      </c>
      <c r="C20" s="101" t="s">
        <v>1</v>
      </c>
      <c r="D20" s="102"/>
      <c r="E20" s="102"/>
      <c r="F20" s="102"/>
      <c r="G20" s="102"/>
      <c r="H20" s="102"/>
    </row>
    <row r="21" spans="2:8" s="14" customFormat="1" ht="7.15" customHeight="1" thickTop="1" x14ac:dyDescent="0.2">
      <c r="B21" s="18"/>
      <c r="C21" s="19"/>
      <c r="D21" s="18"/>
      <c r="E21" s="18"/>
    </row>
    <row r="22" spans="2:8" ht="20.45" customHeight="1" x14ac:dyDescent="0.2">
      <c r="B22" s="88" t="s">
        <v>61</v>
      </c>
      <c r="C22" s="41" t="s">
        <v>84</v>
      </c>
      <c r="D22" s="9"/>
      <c r="E22" s="9"/>
      <c r="F22" s="9"/>
    </row>
    <row r="23" spans="2:8" ht="20.45" customHeight="1" x14ac:dyDescent="0.2">
      <c r="B23" s="88" t="s">
        <v>15</v>
      </c>
      <c r="C23" s="41" t="s">
        <v>85</v>
      </c>
      <c r="D23" s="9"/>
      <c r="E23" s="9"/>
      <c r="F23" s="9"/>
    </row>
    <row r="24" spans="2:8" ht="20.45" customHeight="1" x14ac:dyDescent="0.2">
      <c r="B24" s="88" t="s">
        <v>16</v>
      </c>
      <c r="C24" s="41" t="s">
        <v>86</v>
      </c>
      <c r="D24" s="9"/>
      <c r="E24" s="9"/>
      <c r="F24" s="9"/>
    </row>
    <row r="25" spans="2:8" ht="20.45" customHeight="1" x14ac:dyDescent="0.2">
      <c r="B25" s="88" t="s">
        <v>17</v>
      </c>
      <c r="C25" s="41" t="s">
        <v>87</v>
      </c>
      <c r="D25" s="9"/>
      <c r="E25" s="9"/>
      <c r="F25" s="9"/>
    </row>
    <row r="26" spans="2:8" ht="20.45" customHeight="1" x14ac:dyDescent="0.2">
      <c r="B26" s="88" t="s">
        <v>18</v>
      </c>
      <c r="C26" s="41" t="s">
        <v>88</v>
      </c>
      <c r="D26" s="9"/>
      <c r="E26" s="9"/>
      <c r="F26" s="9"/>
    </row>
    <row r="27" spans="2:8" ht="20.45" customHeight="1" x14ac:dyDescent="0.2">
      <c r="B27" s="88" t="s">
        <v>19</v>
      </c>
      <c r="C27" s="41" t="s">
        <v>89</v>
      </c>
      <c r="D27" s="9"/>
      <c r="E27" s="9"/>
      <c r="F27" s="9"/>
    </row>
    <row r="28" spans="2:8" ht="20.45" customHeight="1" x14ac:dyDescent="0.2">
      <c r="B28" s="88" t="s">
        <v>20</v>
      </c>
      <c r="C28" s="41" t="s">
        <v>103</v>
      </c>
      <c r="D28" s="9"/>
      <c r="E28" s="9"/>
      <c r="F28" s="9"/>
    </row>
    <row r="29" spans="2:8" ht="20.45" customHeight="1" x14ac:dyDescent="0.2">
      <c r="B29" s="88" t="s">
        <v>21</v>
      </c>
      <c r="C29" s="41" t="s">
        <v>90</v>
      </c>
      <c r="D29" s="9"/>
      <c r="E29" s="9"/>
      <c r="F29" s="9"/>
    </row>
    <row r="30" spans="2:8" ht="20.45" customHeight="1" x14ac:dyDescent="0.2">
      <c r="B30" s="88" t="s">
        <v>22</v>
      </c>
      <c r="C30" s="41" t="s">
        <v>91</v>
      </c>
      <c r="D30" s="9"/>
      <c r="E30" s="9"/>
      <c r="F30" s="9"/>
    </row>
    <row r="31" spans="2:8" ht="20.45" customHeight="1" x14ac:dyDescent="0.2">
      <c r="B31" s="88" t="s">
        <v>23</v>
      </c>
      <c r="C31" s="41" t="s">
        <v>92</v>
      </c>
      <c r="D31" s="9"/>
      <c r="E31" s="9"/>
      <c r="F31" s="9"/>
    </row>
    <row r="32" spans="2:8" ht="20.45" customHeight="1" x14ac:dyDescent="0.2">
      <c r="B32" s="88" t="s">
        <v>24</v>
      </c>
      <c r="C32" s="41" t="s">
        <v>93</v>
      </c>
      <c r="D32" s="9"/>
      <c r="E32" s="9"/>
      <c r="F32" s="9"/>
    </row>
    <row r="33" spans="2:7" ht="20.45" customHeight="1" x14ac:dyDescent="0.2">
      <c r="B33" s="88" t="s">
        <v>25</v>
      </c>
      <c r="C33" s="41" t="s">
        <v>94</v>
      </c>
      <c r="D33" s="9"/>
      <c r="E33" s="9"/>
      <c r="F33" s="9"/>
    </row>
    <row r="34" spans="2:7" ht="20.45" customHeight="1" x14ac:dyDescent="0.2">
      <c r="B34" s="88" t="s">
        <v>26</v>
      </c>
      <c r="C34" s="41" t="s">
        <v>95</v>
      </c>
      <c r="D34" s="9"/>
      <c r="E34" s="9"/>
      <c r="F34" s="9"/>
    </row>
    <row r="35" spans="2:7" ht="20.45" customHeight="1" x14ac:dyDescent="0.2">
      <c r="B35" s="88" t="s">
        <v>27</v>
      </c>
      <c r="C35" s="41" t="s">
        <v>96</v>
      </c>
      <c r="D35" s="9"/>
      <c r="E35" s="9"/>
      <c r="F35" s="9"/>
    </row>
    <row r="36" spans="2:7" ht="20.45" customHeight="1" x14ac:dyDescent="0.2">
      <c r="B36" s="88" t="s">
        <v>28</v>
      </c>
      <c r="C36" s="41" t="s">
        <v>97</v>
      </c>
      <c r="D36" s="9"/>
      <c r="E36" s="9"/>
      <c r="F36" s="9"/>
    </row>
    <row r="37" spans="2:7" ht="20.45" customHeight="1" x14ac:dyDescent="0.2">
      <c r="B37" s="88" t="s">
        <v>29</v>
      </c>
      <c r="C37" s="41" t="s">
        <v>98</v>
      </c>
      <c r="D37" s="9"/>
      <c r="E37" s="9"/>
      <c r="F37" s="9"/>
    </row>
    <row r="38" spans="2:7" ht="20.45" customHeight="1" x14ac:dyDescent="0.2">
      <c r="B38" s="88" t="s">
        <v>30</v>
      </c>
      <c r="C38" s="41" t="s">
        <v>99</v>
      </c>
      <c r="D38" s="9"/>
      <c r="E38" s="9"/>
      <c r="F38" s="9"/>
    </row>
    <row r="39" spans="2:7" ht="20.45" customHeight="1" x14ac:dyDescent="0.2">
      <c r="B39" s="88" t="s">
        <v>31</v>
      </c>
      <c r="C39" s="41" t="s">
        <v>100</v>
      </c>
      <c r="D39" s="9"/>
      <c r="E39" s="9"/>
      <c r="F39" s="9"/>
    </row>
    <row r="40" spans="2:7" ht="20.45" customHeight="1" x14ac:dyDescent="0.2">
      <c r="B40" s="88" t="s">
        <v>125</v>
      </c>
      <c r="C40" s="41" t="s">
        <v>126</v>
      </c>
      <c r="D40" s="9"/>
      <c r="E40" s="9"/>
      <c r="F40" s="9"/>
    </row>
    <row r="41" spans="2:7" ht="15" customHeight="1" x14ac:dyDescent="0.2">
      <c r="B41" s="8"/>
      <c r="C41" s="8"/>
      <c r="D41" s="8"/>
      <c r="E41" s="8"/>
      <c r="F41" s="8"/>
      <c r="G41" s="8"/>
    </row>
    <row r="48" spans="2:7" x14ac:dyDescent="0.2">
      <c r="F48" s="9"/>
      <c r="G48" s="9"/>
    </row>
    <row r="49" spans="3:13" x14ac:dyDescent="0.2">
      <c r="C49" s="10"/>
      <c r="D49" s="10"/>
      <c r="E49" s="10"/>
      <c r="F49" s="10"/>
      <c r="G49" s="9"/>
    </row>
    <row r="50" spans="3:13" x14ac:dyDescent="0.2">
      <c r="C50" s="10"/>
      <c r="D50" s="10"/>
      <c r="E50" s="10"/>
      <c r="F50" s="10"/>
      <c r="G50" s="9"/>
    </row>
    <row r="51" spans="3:13" x14ac:dyDescent="0.2">
      <c r="C51" s="11"/>
      <c r="D51" s="11"/>
      <c r="E51" s="11"/>
      <c r="F51" s="11"/>
      <c r="G51" s="11"/>
      <c r="H51" s="11"/>
      <c r="I51" s="11"/>
      <c r="J51" s="11"/>
      <c r="K51" s="11"/>
      <c r="L51" s="11"/>
      <c r="M51" s="11"/>
    </row>
  </sheetData>
  <mergeCells count="4">
    <mergeCell ref="A7:E7"/>
    <mergeCell ref="C4:I5"/>
    <mergeCell ref="B10:I10"/>
    <mergeCell ref="C20:H20"/>
  </mergeCells>
  <hyperlinks>
    <hyperlink ref="B22" location="Nacional!A1" display="Nacional" xr:uid="{00000000-0004-0000-0000-000000000000}"/>
    <hyperlink ref="B23" location="XV!A1" display="XV" xr:uid="{00000000-0004-0000-0000-000001000000}"/>
    <hyperlink ref="B24" location="I!A1" display="I" xr:uid="{00000000-0004-0000-0000-000002000000}"/>
    <hyperlink ref="B25" location="II!A1" display="II" xr:uid="{00000000-0004-0000-0000-000003000000}"/>
    <hyperlink ref="B26" location="III!A1" display="III" xr:uid="{00000000-0004-0000-0000-000004000000}"/>
    <hyperlink ref="B27" location="IV!A1" display="IV" xr:uid="{00000000-0004-0000-0000-000005000000}"/>
    <hyperlink ref="B28" location="V!A1" display="V" xr:uid="{00000000-0004-0000-0000-000006000000}"/>
    <hyperlink ref="B29" location="VI!A1" display="VI" xr:uid="{00000000-0004-0000-0000-000007000000}"/>
    <hyperlink ref="B30" location="VII!A1" display="VII" xr:uid="{00000000-0004-0000-0000-000008000000}"/>
    <hyperlink ref="B31" location="XVI!A1" display="XVI" xr:uid="{00000000-0004-0000-0000-000009000000}"/>
    <hyperlink ref="B32" location="VIII!A1" display="VIII" xr:uid="{00000000-0004-0000-0000-00000A000000}"/>
    <hyperlink ref="B33" location="IX!A1" display="IX" xr:uid="{00000000-0004-0000-0000-00000B000000}"/>
    <hyperlink ref="B34" location="XIV!A1" display="XIV" xr:uid="{00000000-0004-0000-0000-00000C000000}"/>
    <hyperlink ref="B35" location="X!A1" display="X" xr:uid="{00000000-0004-0000-0000-00000D000000}"/>
    <hyperlink ref="B36" location="XI!A1" display="XI" xr:uid="{00000000-0004-0000-0000-00000E000000}"/>
    <hyperlink ref="B37" location="XII!A1" display="XII" xr:uid="{00000000-0004-0000-0000-00000F000000}"/>
    <hyperlink ref="B38" location="RM!A1" display="RM" xr:uid="{00000000-0004-0000-0000-000010000000}"/>
    <hyperlink ref="B39" location="SI!A1" display="SI" xr:uid="{00000000-0004-0000-0000-000011000000}"/>
    <hyperlink ref="B40" location="'Ficha Metadatos'!A1" display="Ficha Metadatos" xr:uid="{00000000-0004-0000-0000-000012000000}"/>
  </hyperlinks>
  <printOptions horizontalCentered="1"/>
  <pageMargins left="0.31496062992125984" right="0.31496062992125984" top="0.74803149606299213" bottom="0.74803149606299213" header="0.31496062992125984" footer="0.31496062992125984"/>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67</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11</v>
      </c>
      <c r="E8" s="53">
        <v>0.148649</v>
      </c>
      <c r="F8" s="44">
        <v>80575.200828999994</v>
      </c>
      <c r="G8" s="66">
        <v>0.272727</v>
      </c>
      <c r="H8" s="43">
        <v>7</v>
      </c>
      <c r="I8" s="44">
        <v>92547.720574999999</v>
      </c>
      <c r="J8" s="74">
        <v>0.42857099999999998</v>
      </c>
      <c r="K8" s="44">
        <v>4</v>
      </c>
      <c r="L8" s="44">
        <v>59623.291274000003</v>
      </c>
      <c r="M8" s="66">
        <v>0</v>
      </c>
      <c r="N8" s="43">
        <v>0</v>
      </c>
      <c r="O8" s="44">
        <v>0</v>
      </c>
      <c r="P8" s="74">
        <v>0</v>
      </c>
    </row>
    <row r="9" spans="1:16" ht="15" customHeight="1" x14ac:dyDescent="0.2">
      <c r="A9" s="120"/>
      <c r="B9" s="123"/>
      <c r="C9" s="84" t="s">
        <v>47</v>
      </c>
      <c r="D9" s="44">
        <v>44</v>
      </c>
      <c r="E9" s="53">
        <v>0.17460300000000001</v>
      </c>
      <c r="F9" s="44">
        <v>110989.13736399999</v>
      </c>
      <c r="G9" s="66">
        <v>9.0909000000000004E-2</v>
      </c>
      <c r="H9" s="43">
        <v>8</v>
      </c>
      <c r="I9" s="44">
        <v>120296.413719</v>
      </c>
      <c r="J9" s="74">
        <v>0.25</v>
      </c>
      <c r="K9" s="44">
        <v>36</v>
      </c>
      <c r="L9" s="44">
        <v>108920.85373</v>
      </c>
      <c r="M9" s="66">
        <v>5.5556000000000001E-2</v>
      </c>
      <c r="N9" s="43">
        <v>0</v>
      </c>
      <c r="O9" s="44">
        <v>0</v>
      </c>
      <c r="P9" s="74">
        <v>0</v>
      </c>
    </row>
    <row r="10" spans="1:16" ht="15" customHeight="1" x14ac:dyDescent="0.2">
      <c r="A10" s="120"/>
      <c r="B10" s="123"/>
      <c r="C10" s="84" t="s">
        <v>48</v>
      </c>
      <c r="D10" s="44">
        <v>276</v>
      </c>
      <c r="E10" s="53">
        <v>0.14626400000000001</v>
      </c>
      <c r="F10" s="44">
        <v>144397.79522100001</v>
      </c>
      <c r="G10" s="66">
        <v>0.13405800000000001</v>
      </c>
      <c r="H10" s="43">
        <v>103</v>
      </c>
      <c r="I10" s="44">
        <v>146017.077502</v>
      </c>
      <c r="J10" s="74">
        <v>0.174757</v>
      </c>
      <c r="K10" s="44">
        <v>173</v>
      </c>
      <c r="L10" s="44">
        <v>143433.71386399999</v>
      </c>
      <c r="M10" s="66">
        <v>0.10982699999999999</v>
      </c>
      <c r="N10" s="43">
        <v>0</v>
      </c>
      <c r="O10" s="44">
        <v>0</v>
      </c>
      <c r="P10" s="74">
        <v>0</v>
      </c>
    </row>
    <row r="11" spans="1:16" ht="15" customHeight="1" x14ac:dyDescent="0.2">
      <c r="A11" s="120"/>
      <c r="B11" s="123"/>
      <c r="C11" s="84" t="s">
        <v>49</v>
      </c>
      <c r="D11" s="44">
        <v>651</v>
      </c>
      <c r="E11" s="53">
        <v>0.120779</v>
      </c>
      <c r="F11" s="44">
        <v>171085.209325</v>
      </c>
      <c r="G11" s="66">
        <v>0.28110600000000002</v>
      </c>
      <c r="H11" s="43">
        <v>237</v>
      </c>
      <c r="I11" s="44">
        <v>185937.236294</v>
      </c>
      <c r="J11" s="74">
        <v>0.44725700000000002</v>
      </c>
      <c r="K11" s="44">
        <v>414</v>
      </c>
      <c r="L11" s="44">
        <v>162582.96200199999</v>
      </c>
      <c r="M11" s="66">
        <v>0.18598999999999999</v>
      </c>
      <c r="N11" s="43">
        <v>0</v>
      </c>
      <c r="O11" s="44">
        <v>0</v>
      </c>
      <c r="P11" s="74">
        <v>0</v>
      </c>
    </row>
    <row r="12" spans="1:16" ht="15" customHeight="1" x14ac:dyDescent="0.2">
      <c r="A12" s="120"/>
      <c r="B12" s="123"/>
      <c r="C12" s="84" t="s">
        <v>50</v>
      </c>
      <c r="D12" s="44">
        <v>770</v>
      </c>
      <c r="E12" s="53">
        <v>9.3993999999999994E-2</v>
      </c>
      <c r="F12" s="44">
        <v>200666.97443</v>
      </c>
      <c r="G12" s="66">
        <v>0.51168800000000003</v>
      </c>
      <c r="H12" s="43">
        <v>292</v>
      </c>
      <c r="I12" s="44">
        <v>218861.580415</v>
      </c>
      <c r="J12" s="74">
        <v>0.68493199999999999</v>
      </c>
      <c r="K12" s="44">
        <v>478</v>
      </c>
      <c r="L12" s="44">
        <v>189552.277887</v>
      </c>
      <c r="M12" s="66">
        <v>0.405858</v>
      </c>
      <c r="N12" s="43">
        <v>0</v>
      </c>
      <c r="O12" s="44">
        <v>0</v>
      </c>
      <c r="P12" s="74">
        <v>0</v>
      </c>
    </row>
    <row r="13" spans="1:16" ht="15" customHeight="1" x14ac:dyDescent="0.2">
      <c r="A13" s="120"/>
      <c r="B13" s="123"/>
      <c r="C13" s="84" t="s">
        <v>51</v>
      </c>
      <c r="D13" s="44">
        <v>586</v>
      </c>
      <c r="E13" s="53">
        <v>7.8731999999999996E-2</v>
      </c>
      <c r="F13" s="44">
        <v>227897.99287399999</v>
      </c>
      <c r="G13" s="66">
        <v>0.78327599999999997</v>
      </c>
      <c r="H13" s="43">
        <v>199</v>
      </c>
      <c r="I13" s="44">
        <v>237666.75841499999</v>
      </c>
      <c r="J13" s="74">
        <v>0.83919600000000005</v>
      </c>
      <c r="K13" s="44">
        <v>387</v>
      </c>
      <c r="L13" s="44">
        <v>222874.77751799999</v>
      </c>
      <c r="M13" s="66">
        <v>0.75452200000000003</v>
      </c>
      <c r="N13" s="43">
        <v>0</v>
      </c>
      <c r="O13" s="44">
        <v>0</v>
      </c>
      <c r="P13" s="74">
        <v>0</v>
      </c>
    </row>
    <row r="14" spans="1:16" s="3" customFormat="1" ht="15" customHeight="1" x14ac:dyDescent="0.2">
      <c r="A14" s="120"/>
      <c r="B14" s="123"/>
      <c r="C14" s="84" t="s">
        <v>52</v>
      </c>
      <c r="D14" s="35">
        <v>438</v>
      </c>
      <c r="E14" s="55">
        <v>6.6263000000000002E-2</v>
      </c>
      <c r="F14" s="35">
        <v>237496.40448699999</v>
      </c>
      <c r="G14" s="68">
        <v>0.89497700000000002</v>
      </c>
      <c r="H14" s="43">
        <v>138</v>
      </c>
      <c r="I14" s="44">
        <v>229470.66722500001</v>
      </c>
      <c r="J14" s="74">
        <v>0.86231899999999995</v>
      </c>
      <c r="K14" s="35">
        <v>300</v>
      </c>
      <c r="L14" s="35">
        <v>241188.24362699999</v>
      </c>
      <c r="M14" s="68">
        <v>0.91</v>
      </c>
      <c r="N14" s="43">
        <v>0</v>
      </c>
      <c r="O14" s="44">
        <v>0</v>
      </c>
      <c r="P14" s="74">
        <v>0</v>
      </c>
    </row>
    <row r="15" spans="1:16" ht="15" customHeight="1" x14ac:dyDescent="0.2">
      <c r="A15" s="120"/>
      <c r="B15" s="123"/>
      <c r="C15" s="84" t="s">
        <v>53</v>
      </c>
      <c r="D15" s="44">
        <v>327</v>
      </c>
      <c r="E15" s="53">
        <v>5.7449E-2</v>
      </c>
      <c r="F15" s="44">
        <v>225663.875046</v>
      </c>
      <c r="G15" s="66">
        <v>0.74923499999999998</v>
      </c>
      <c r="H15" s="43">
        <v>125</v>
      </c>
      <c r="I15" s="44">
        <v>206769.33064199999</v>
      </c>
      <c r="J15" s="74">
        <v>0.67200000000000004</v>
      </c>
      <c r="K15" s="44">
        <v>202</v>
      </c>
      <c r="L15" s="44">
        <v>237356.04361299999</v>
      </c>
      <c r="M15" s="66">
        <v>0.79703000000000002</v>
      </c>
      <c r="N15" s="43">
        <v>0</v>
      </c>
      <c r="O15" s="44">
        <v>0</v>
      </c>
      <c r="P15" s="74">
        <v>0</v>
      </c>
    </row>
    <row r="16" spans="1:16" ht="15" customHeight="1" x14ac:dyDescent="0.2">
      <c r="A16" s="120"/>
      <c r="B16" s="123"/>
      <c r="C16" s="84" t="s">
        <v>54</v>
      </c>
      <c r="D16" s="44">
        <v>258</v>
      </c>
      <c r="E16" s="53">
        <v>5.9160999999999998E-2</v>
      </c>
      <c r="F16" s="44">
        <v>226412.855133</v>
      </c>
      <c r="G16" s="66">
        <v>0.62015500000000001</v>
      </c>
      <c r="H16" s="43">
        <v>92</v>
      </c>
      <c r="I16" s="44">
        <v>197448.004529</v>
      </c>
      <c r="J16" s="74">
        <v>0.33695700000000001</v>
      </c>
      <c r="K16" s="44">
        <v>166</v>
      </c>
      <c r="L16" s="44">
        <v>242465.66390099999</v>
      </c>
      <c r="M16" s="66">
        <v>0.77710800000000002</v>
      </c>
      <c r="N16" s="43">
        <v>0</v>
      </c>
      <c r="O16" s="44">
        <v>0</v>
      </c>
      <c r="P16" s="74">
        <v>0</v>
      </c>
    </row>
    <row r="17" spans="1:16" ht="15" customHeight="1" x14ac:dyDescent="0.2">
      <c r="A17" s="120"/>
      <c r="B17" s="123"/>
      <c r="C17" s="84" t="s">
        <v>55</v>
      </c>
      <c r="D17" s="44">
        <v>274</v>
      </c>
      <c r="E17" s="53">
        <v>7.0472999999999994E-2</v>
      </c>
      <c r="F17" s="44">
        <v>235295.29728500001</v>
      </c>
      <c r="G17" s="66">
        <v>0.60583900000000002</v>
      </c>
      <c r="H17" s="43">
        <v>116</v>
      </c>
      <c r="I17" s="44">
        <v>204526.46840400001</v>
      </c>
      <c r="J17" s="74">
        <v>0.275862</v>
      </c>
      <c r="K17" s="44">
        <v>158</v>
      </c>
      <c r="L17" s="44">
        <v>257885.07038700001</v>
      </c>
      <c r="M17" s="66">
        <v>0.84810099999999999</v>
      </c>
      <c r="N17" s="43">
        <v>0</v>
      </c>
      <c r="O17" s="44">
        <v>0</v>
      </c>
      <c r="P17" s="74">
        <v>0</v>
      </c>
    </row>
    <row r="18" spans="1:16" s="3" customFormat="1" ht="15" customHeight="1" x14ac:dyDescent="0.2">
      <c r="A18" s="120"/>
      <c r="B18" s="123"/>
      <c r="C18" s="84" t="s">
        <v>56</v>
      </c>
      <c r="D18" s="35">
        <v>503</v>
      </c>
      <c r="E18" s="55">
        <v>4.6082999999999999E-2</v>
      </c>
      <c r="F18" s="35">
        <v>215608.59703999999</v>
      </c>
      <c r="G18" s="68">
        <v>0.43340000000000001</v>
      </c>
      <c r="H18" s="43">
        <v>149</v>
      </c>
      <c r="I18" s="44">
        <v>178311.690347</v>
      </c>
      <c r="J18" s="74">
        <v>5.3691000000000003E-2</v>
      </c>
      <c r="K18" s="35">
        <v>354</v>
      </c>
      <c r="L18" s="35">
        <v>231307.01256999999</v>
      </c>
      <c r="M18" s="68">
        <v>0.59321999999999997</v>
      </c>
      <c r="N18" s="43">
        <v>0</v>
      </c>
      <c r="O18" s="44">
        <v>0</v>
      </c>
      <c r="P18" s="74">
        <v>0</v>
      </c>
    </row>
    <row r="19" spans="1:16" s="3" customFormat="1" ht="15" customHeight="1" x14ac:dyDescent="0.2">
      <c r="A19" s="121"/>
      <c r="B19" s="124"/>
      <c r="C19" s="85" t="s">
        <v>9</v>
      </c>
      <c r="D19" s="46">
        <v>4138</v>
      </c>
      <c r="E19" s="54">
        <v>7.5643000000000002E-2</v>
      </c>
      <c r="F19" s="46">
        <v>206431.60242499999</v>
      </c>
      <c r="G19" s="67">
        <v>0.54639899999999997</v>
      </c>
      <c r="H19" s="87">
        <v>1466</v>
      </c>
      <c r="I19" s="46">
        <v>203200.684014</v>
      </c>
      <c r="J19" s="75">
        <v>0.52523900000000001</v>
      </c>
      <c r="K19" s="46">
        <v>2672</v>
      </c>
      <c r="L19" s="46">
        <v>208204.254518</v>
      </c>
      <c r="M19" s="67">
        <v>0.55800899999999998</v>
      </c>
      <c r="N19" s="87">
        <v>0</v>
      </c>
      <c r="O19" s="46">
        <v>0</v>
      </c>
      <c r="P19" s="75">
        <v>0</v>
      </c>
    </row>
    <row r="20" spans="1:16" ht="15" customHeight="1" x14ac:dyDescent="0.2">
      <c r="A20" s="119">
        <v>2</v>
      </c>
      <c r="B20" s="122" t="s">
        <v>57</v>
      </c>
      <c r="C20" s="84" t="s">
        <v>46</v>
      </c>
      <c r="D20" s="44">
        <v>24</v>
      </c>
      <c r="E20" s="53">
        <v>0.324324</v>
      </c>
      <c r="F20" s="44">
        <v>89669.166666999998</v>
      </c>
      <c r="G20" s="66">
        <v>0.16666700000000001</v>
      </c>
      <c r="H20" s="43">
        <v>6</v>
      </c>
      <c r="I20" s="44">
        <v>73751.166666999998</v>
      </c>
      <c r="J20" s="74">
        <v>0</v>
      </c>
      <c r="K20" s="44">
        <v>18</v>
      </c>
      <c r="L20" s="44">
        <v>94975.166666999998</v>
      </c>
      <c r="M20" s="66">
        <v>0.222222</v>
      </c>
      <c r="N20" s="43">
        <v>0</v>
      </c>
      <c r="O20" s="44">
        <v>0</v>
      </c>
      <c r="P20" s="74">
        <v>0</v>
      </c>
    </row>
    <row r="21" spans="1:16" ht="15" customHeight="1" x14ac:dyDescent="0.2">
      <c r="A21" s="120"/>
      <c r="B21" s="123"/>
      <c r="C21" s="84" t="s">
        <v>47</v>
      </c>
      <c r="D21" s="44">
        <v>120</v>
      </c>
      <c r="E21" s="53">
        <v>0.47619</v>
      </c>
      <c r="F21" s="44">
        <v>126879.55</v>
      </c>
      <c r="G21" s="66">
        <v>5.8333000000000003E-2</v>
      </c>
      <c r="H21" s="43">
        <v>35</v>
      </c>
      <c r="I21" s="44">
        <v>113920.37142900001</v>
      </c>
      <c r="J21" s="74">
        <v>2.8570999999999999E-2</v>
      </c>
      <c r="K21" s="44">
        <v>85</v>
      </c>
      <c r="L21" s="44">
        <v>132215.68235300001</v>
      </c>
      <c r="M21" s="66">
        <v>7.0587999999999998E-2</v>
      </c>
      <c r="N21" s="43">
        <v>0</v>
      </c>
      <c r="O21" s="44">
        <v>0</v>
      </c>
      <c r="P21" s="74">
        <v>0</v>
      </c>
    </row>
    <row r="22" spans="1:16" ht="15" customHeight="1" x14ac:dyDescent="0.2">
      <c r="A22" s="120"/>
      <c r="B22" s="123"/>
      <c r="C22" s="84" t="s">
        <v>48</v>
      </c>
      <c r="D22" s="44">
        <v>548</v>
      </c>
      <c r="E22" s="53">
        <v>0.290408</v>
      </c>
      <c r="F22" s="44">
        <v>160071.15328500001</v>
      </c>
      <c r="G22" s="66">
        <v>9.1241000000000003E-2</v>
      </c>
      <c r="H22" s="43">
        <v>226</v>
      </c>
      <c r="I22" s="44">
        <v>162121.840708</v>
      </c>
      <c r="J22" s="74">
        <v>7.5220999999999996E-2</v>
      </c>
      <c r="K22" s="44">
        <v>322</v>
      </c>
      <c r="L22" s="44">
        <v>158631.850932</v>
      </c>
      <c r="M22" s="66">
        <v>0.10248400000000001</v>
      </c>
      <c r="N22" s="43">
        <v>0</v>
      </c>
      <c r="O22" s="44">
        <v>0</v>
      </c>
      <c r="P22" s="74">
        <v>0</v>
      </c>
    </row>
    <row r="23" spans="1:16" ht="15" customHeight="1" x14ac:dyDescent="0.2">
      <c r="A23" s="120"/>
      <c r="B23" s="123"/>
      <c r="C23" s="84" t="s">
        <v>49</v>
      </c>
      <c r="D23" s="44">
        <v>536</v>
      </c>
      <c r="E23" s="53">
        <v>9.9443000000000004E-2</v>
      </c>
      <c r="F23" s="44">
        <v>169140.48134299999</v>
      </c>
      <c r="G23" s="66">
        <v>0.208955</v>
      </c>
      <c r="H23" s="43">
        <v>215</v>
      </c>
      <c r="I23" s="44">
        <v>180978.390698</v>
      </c>
      <c r="J23" s="74">
        <v>0.24651200000000001</v>
      </c>
      <c r="K23" s="44">
        <v>321</v>
      </c>
      <c r="L23" s="44">
        <v>161211.66355100001</v>
      </c>
      <c r="M23" s="66">
        <v>0.18380099999999999</v>
      </c>
      <c r="N23" s="43">
        <v>0</v>
      </c>
      <c r="O23" s="44">
        <v>0</v>
      </c>
      <c r="P23" s="74">
        <v>0</v>
      </c>
    </row>
    <row r="24" spans="1:16" ht="15" customHeight="1" x14ac:dyDescent="0.2">
      <c r="A24" s="120"/>
      <c r="B24" s="123"/>
      <c r="C24" s="84" t="s">
        <v>50</v>
      </c>
      <c r="D24" s="44">
        <v>364</v>
      </c>
      <c r="E24" s="53">
        <v>4.4434000000000001E-2</v>
      </c>
      <c r="F24" s="44">
        <v>191763.42032999999</v>
      </c>
      <c r="G24" s="66">
        <v>0.37362600000000001</v>
      </c>
      <c r="H24" s="43">
        <v>134</v>
      </c>
      <c r="I24" s="44">
        <v>202224.22388100001</v>
      </c>
      <c r="J24" s="74">
        <v>0.39552199999999998</v>
      </c>
      <c r="K24" s="44">
        <v>230</v>
      </c>
      <c r="L24" s="44">
        <v>185668.86521700001</v>
      </c>
      <c r="M24" s="66">
        <v>0.36087000000000002</v>
      </c>
      <c r="N24" s="43">
        <v>0</v>
      </c>
      <c r="O24" s="44">
        <v>0</v>
      </c>
      <c r="P24" s="74">
        <v>0</v>
      </c>
    </row>
    <row r="25" spans="1:16" ht="15" customHeight="1" x14ac:dyDescent="0.2">
      <c r="A25" s="120"/>
      <c r="B25" s="123"/>
      <c r="C25" s="84" t="s">
        <v>51</v>
      </c>
      <c r="D25" s="44">
        <v>249</v>
      </c>
      <c r="E25" s="53">
        <v>3.3453999999999998E-2</v>
      </c>
      <c r="F25" s="44">
        <v>200007.21686700001</v>
      </c>
      <c r="G25" s="66">
        <v>0.43373499999999998</v>
      </c>
      <c r="H25" s="43">
        <v>93</v>
      </c>
      <c r="I25" s="44">
        <v>209015.15053799999</v>
      </c>
      <c r="J25" s="74">
        <v>0.52688199999999996</v>
      </c>
      <c r="K25" s="44">
        <v>156</v>
      </c>
      <c r="L25" s="44">
        <v>194637.102564</v>
      </c>
      <c r="M25" s="66">
        <v>0.37820500000000001</v>
      </c>
      <c r="N25" s="43">
        <v>0</v>
      </c>
      <c r="O25" s="44">
        <v>0</v>
      </c>
      <c r="P25" s="74">
        <v>0</v>
      </c>
    </row>
    <row r="26" spans="1:16" s="3" customFormat="1" ht="15" customHeight="1" x14ac:dyDescent="0.2">
      <c r="A26" s="120"/>
      <c r="B26" s="123"/>
      <c r="C26" s="84" t="s">
        <v>52</v>
      </c>
      <c r="D26" s="35">
        <v>190</v>
      </c>
      <c r="E26" s="55">
        <v>2.8743999999999999E-2</v>
      </c>
      <c r="F26" s="35">
        <v>220381.86315799999</v>
      </c>
      <c r="G26" s="68">
        <v>0.54210499999999995</v>
      </c>
      <c r="H26" s="43">
        <v>72</v>
      </c>
      <c r="I26" s="44">
        <v>213983.58333299999</v>
      </c>
      <c r="J26" s="74">
        <v>0.44444400000000001</v>
      </c>
      <c r="K26" s="35">
        <v>118</v>
      </c>
      <c r="L26" s="35">
        <v>224285.89830500001</v>
      </c>
      <c r="M26" s="68">
        <v>0.60169499999999998</v>
      </c>
      <c r="N26" s="43">
        <v>0</v>
      </c>
      <c r="O26" s="44">
        <v>0</v>
      </c>
      <c r="P26" s="74">
        <v>0</v>
      </c>
    </row>
    <row r="27" spans="1:16" ht="15" customHeight="1" x14ac:dyDescent="0.2">
      <c r="A27" s="120"/>
      <c r="B27" s="123"/>
      <c r="C27" s="84" t="s">
        <v>53</v>
      </c>
      <c r="D27" s="44">
        <v>121</v>
      </c>
      <c r="E27" s="53">
        <v>2.1257999999999999E-2</v>
      </c>
      <c r="F27" s="44">
        <v>205987.14876000001</v>
      </c>
      <c r="G27" s="66">
        <v>0.46281</v>
      </c>
      <c r="H27" s="43">
        <v>48</v>
      </c>
      <c r="I27" s="44">
        <v>187313.85416700001</v>
      </c>
      <c r="J27" s="74">
        <v>0.22916700000000001</v>
      </c>
      <c r="K27" s="44">
        <v>73</v>
      </c>
      <c r="L27" s="44">
        <v>218265.479452</v>
      </c>
      <c r="M27" s="66">
        <v>0.61643800000000004</v>
      </c>
      <c r="N27" s="43">
        <v>0</v>
      </c>
      <c r="O27" s="44">
        <v>0</v>
      </c>
      <c r="P27" s="74">
        <v>0</v>
      </c>
    </row>
    <row r="28" spans="1:16" ht="15" customHeight="1" x14ac:dyDescent="0.2">
      <c r="A28" s="120"/>
      <c r="B28" s="123"/>
      <c r="C28" s="84" t="s">
        <v>54</v>
      </c>
      <c r="D28" s="44">
        <v>50</v>
      </c>
      <c r="E28" s="53">
        <v>1.1464999999999999E-2</v>
      </c>
      <c r="F28" s="44">
        <v>209754.4</v>
      </c>
      <c r="G28" s="66">
        <v>0.3</v>
      </c>
      <c r="H28" s="43">
        <v>20</v>
      </c>
      <c r="I28" s="44">
        <v>189171.7</v>
      </c>
      <c r="J28" s="74">
        <v>0.25</v>
      </c>
      <c r="K28" s="44">
        <v>30</v>
      </c>
      <c r="L28" s="44">
        <v>223476.2</v>
      </c>
      <c r="M28" s="66">
        <v>0.33333299999999999</v>
      </c>
      <c r="N28" s="43">
        <v>0</v>
      </c>
      <c r="O28" s="44">
        <v>0</v>
      </c>
      <c r="P28" s="74">
        <v>0</v>
      </c>
    </row>
    <row r="29" spans="1:16" ht="15" customHeight="1" x14ac:dyDescent="0.2">
      <c r="A29" s="120"/>
      <c r="B29" s="123"/>
      <c r="C29" s="84" t="s">
        <v>55</v>
      </c>
      <c r="D29" s="44">
        <v>24</v>
      </c>
      <c r="E29" s="53">
        <v>6.1729999999999997E-3</v>
      </c>
      <c r="F29" s="44">
        <v>198496.79166700001</v>
      </c>
      <c r="G29" s="66">
        <v>0.125</v>
      </c>
      <c r="H29" s="43">
        <v>16</v>
      </c>
      <c r="I29" s="44">
        <v>181045.5</v>
      </c>
      <c r="J29" s="74">
        <v>0.125</v>
      </c>
      <c r="K29" s="44">
        <v>8</v>
      </c>
      <c r="L29" s="44">
        <v>233399.375</v>
      </c>
      <c r="M29" s="66">
        <v>0.125</v>
      </c>
      <c r="N29" s="43">
        <v>0</v>
      </c>
      <c r="O29" s="44">
        <v>0</v>
      </c>
      <c r="P29" s="74">
        <v>0</v>
      </c>
    </row>
    <row r="30" spans="1:16" s="3" customFormat="1" ht="15" customHeight="1" x14ac:dyDescent="0.2">
      <c r="A30" s="120"/>
      <c r="B30" s="123"/>
      <c r="C30" s="84" t="s">
        <v>56</v>
      </c>
      <c r="D30" s="35">
        <v>108</v>
      </c>
      <c r="E30" s="55">
        <v>9.8949999999999993E-3</v>
      </c>
      <c r="F30" s="35">
        <v>119420.35185200001</v>
      </c>
      <c r="G30" s="68">
        <v>1.8519000000000001E-2</v>
      </c>
      <c r="H30" s="43">
        <v>99</v>
      </c>
      <c r="I30" s="44">
        <v>110721.03030300001</v>
      </c>
      <c r="J30" s="74">
        <v>0</v>
      </c>
      <c r="K30" s="35">
        <v>9</v>
      </c>
      <c r="L30" s="35">
        <v>215112.88888899999</v>
      </c>
      <c r="M30" s="68">
        <v>0.222222</v>
      </c>
      <c r="N30" s="43">
        <v>0</v>
      </c>
      <c r="O30" s="44">
        <v>0</v>
      </c>
      <c r="P30" s="74">
        <v>0</v>
      </c>
    </row>
    <row r="31" spans="1:16" s="3" customFormat="1" ht="15" customHeight="1" x14ac:dyDescent="0.2">
      <c r="A31" s="121"/>
      <c r="B31" s="124"/>
      <c r="C31" s="85" t="s">
        <v>9</v>
      </c>
      <c r="D31" s="46">
        <v>2334</v>
      </c>
      <c r="E31" s="54">
        <v>4.2666000000000003E-2</v>
      </c>
      <c r="F31" s="46">
        <v>175795.03770399999</v>
      </c>
      <c r="G31" s="67">
        <v>0.25535600000000003</v>
      </c>
      <c r="H31" s="87">
        <v>964</v>
      </c>
      <c r="I31" s="46">
        <v>174850.095436</v>
      </c>
      <c r="J31" s="75">
        <v>0.23132800000000001</v>
      </c>
      <c r="K31" s="46">
        <v>1370</v>
      </c>
      <c r="L31" s="46">
        <v>176459.945985</v>
      </c>
      <c r="M31" s="67">
        <v>0.27226299999999998</v>
      </c>
      <c r="N31" s="87">
        <v>0</v>
      </c>
      <c r="O31" s="46">
        <v>0</v>
      </c>
      <c r="P31" s="75">
        <v>0</v>
      </c>
    </row>
    <row r="32" spans="1:16" ht="15" customHeight="1" x14ac:dyDescent="0.2">
      <c r="A32" s="119">
        <v>3</v>
      </c>
      <c r="B32" s="122" t="s">
        <v>58</v>
      </c>
      <c r="C32" s="84" t="s">
        <v>46</v>
      </c>
      <c r="D32" s="44">
        <v>13</v>
      </c>
      <c r="E32" s="44">
        <v>0</v>
      </c>
      <c r="F32" s="44">
        <v>9093.9658380000001</v>
      </c>
      <c r="G32" s="66">
        <v>-0.106061</v>
      </c>
      <c r="H32" s="43">
        <v>-1</v>
      </c>
      <c r="I32" s="44">
        <v>-18796.553908000002</v>
      </c>
      <c r="J32" s="74">
        <v>-0.42857099999999998</v>
      </c>
      <c r="K32" s="44">
        <v>14</v>
      </c>
      <c r="L32" s="44">
        <v>35351.875393000002</v>
      </c>
      <c r="M32" s="66">
        <v>0.222222</v>
      </c>
      <c r="N32" s="43">
        <v>0</v>
      </c>
      <c r="O32" s="44">
        <v>0</v>
      </c>
      <c r="P32" s="74">
        <v>0</v>
      </c>
    </row>
    <row r="33" spans="1:16" ht="15" customHeight="1" x14ac:dyDescent="0.2">
      <c r="A33" s="120"/>
      <c r="B33" s="123"/>
      <c r="C33" s="84" t="s">
        <v>47</v>
      </c>
      <c r="D33" s="44">
        <v>76</v>
      </c>
      <c r="E33" s="44">
        <v>0</v>
      </c>
      <c r="F33" s="44">
        <v>15890.412635999999</v>
      </c>
      <c r="G33" s="66">
        <v>-3.2576000000000001E-2</v>
      </c>
      <c r="H33" s="43">
        <v>27</v>
      </c>
      <c r="I33" s="44">
        <v>-6376.0422900000003</v>
      </c>
      <c r="J33" s="74">
        <v>-0.22142899999999999</v>
      </c>
      <c r="K33" s="44">
        <v>49</v>
      </c>
      <c r="L33" s="44">
        <v>23294.828623000001</v>
      </c>
      <c r="M33" s="66">
        <v>1.5032999999999999E-2</v>
      </c>
      <c r="N33" s="43">
        <v>0</v>
      </c>
      <c r="O33" s="44">
        <v>0</v>
      </c>
      <c r="P33" s="74">
        <v>0</v>
      </c>
    </row>
    <row r="34" spans="1:16" ht="15" customHeight="1" x14ac:dyDescent="0.2">
      <c r="A34" s="120"/>
      <c r="B34" s="123"/>
      <c r="C34" s="84" t="s">
        <v>48</v>
      </c>
      <c r="D34" s="44">
        <v>272</v>
      </c>
      <c r="E34" s="44">
        <v>0</v>
      </c>
      <c r="F34" s="44">
        <v>15673.358063</v>
      </c>
      <c r="G34" s="66">
        <v>-4.2817000000000001E-2</v>
      </c>
      <c r="H34" s="43">
        <v>123</v>
      </c>
      <c r="I34" s="44">
        <v>16104.763206</v>
      </c>
      <c r="J34" s="74">
        <v>-9.9535999999999999E-2</v>
      </c>
      <c r="K34" s="44">
        <v>149</v>
      </c>
      <c r="L34" s="44">
        <v>15198.137068</v>
      </c>
      <c r="M34" s="66">
        <v>-7.3419999999999996E-3</v>
      </c>
      <c r="N34" s="43">
        <v>0</v>
      </c>
      <c r="O34" s="44">
        <v>0</v>
      </c>
      <c r="P34" s="74">
        <v>0</v>
      </c>
    </row>
    <row r="35" spans="1:16" ht="15" customHeight="1" x14ac:dyDescent="0.2">
      <c r="A35" s="120"/>
      <c r="B35" s="123"/>
      <c r="C35" s="84" t="s">
        <v>49</v>
      </c>
      <c r="D35" s="44">
        <v>-115</v>
      </c>
      <c r="E35" s="44">
        <v>0</v>
      </c>
      <c r="F35" s="44">
        <v>-1944.7279820000001</v>
      </c>
      <c r="G35" s="66">
        <v>-7.2151000000000007E-2</v>
      </c>
      <c r="H35" s="43">
        <v>-22</v>
      </c>
      <c r="I35" s="44">
        <v>-4958.8455960000001</v>
      </c>
      <c r="J35" s="74">
        <v>-0.20074600000000001</v>
      </c>
      <c r="K35" s="44">
        <v>-93</v>
      </c>
      <c r="L35" s="44">
        <v>-1371.2984510000001</v>
      </c>
      <c r="M35" s="66">
        <v>-2.1900000000000001E-3</v>
      </c>
      <c r="N35" s="43">
        <v>0</v>
      </c>
      <c r="O35" s="44">
        <v>0</v>
      </c>
      <c r="P35" s="74">
        <v>0</v>
      </c>
    </row>
    <row r="36" spans="1:16" ht="15" customHeight="1" x14ac:dyDescent="0.2">
      <c r="A36" s="120"/>
      <c r="B36" s="123"/>
      <c r="C36" s="84" t="s">
        <v>50</v>
      </c>
      <c r="D36" s="44">
        <v>-406</v>
      </c>
      <c r="E36" s="44">
        <v>0</v>
      </c>
      <c r="F36" s="44">
        <v>-8903.5541009999997</v>
      </c>
      <c r="G36" s="66">
        <v>-0.13806199999999999</v>
      </c>
      <c r="H36" s="43">
        <v>-158</v>
      </c>
      <c r="I36" s="44">
        <v>-16637.356533999999</v>
      </c>
      <c r="J36" s="74">
        <v>-0.28940900000000003</v>
      </c>
      <c r="K36" s="44">
        <v>-248</v>
      </c>
      <c r="L36" s="44">
        <v>-3883.4126700000002</v>
      </c>
      <c r="M36" s="66">
        <v>-4.4988E-2</v>
      </c>
      <c r="N36" s="43">
        <v>0</v>
      </c>
      <c r="O36" s="44">
        <v>0</v>
      </c>
      <c r="P36" s="74">
        <v>0</v>
      </c>
    </row>
    <row r="37" spans="1:16" ht="15" customHeight="1" x14ac:dyDescent="0.2">
      <c r="A37" s="120"/>
      <c r="B37" s="123"/>
      <c r="C37" s="84" t="s">
        <v>51</v>
      </c>
      <c r="D37" s="44">
        <v>-337</v>
      </c>
      <c r="E37" s="44">
        <v>0</v>
      </c>
      <c r="F37" s="44">
        <v>-27890.776006</v>
      </c>
      <c r="G37" s="66">
        <v>-0.34954200000000002</v>
      </c>
      <c r="H37" s="43">
        <v>-106</v>
      </c>
      <c r="I37" s="44">
        <v>-28651.607876999999</v>
      </c>
      <c r="J37" s="74">
        <v>-0.31231399999999998</v>
      </c>
      <c r="K37" s="44">
        <v>-231</v>
      </c>
      <c r="L37" s="44">
        <v>-28237.674953999998</v>
      </c>
      <c r="M37" s="66">
        <v>-0.37631700000000001</v>
      </c>
      <c r="N37" s="43">
        <v>0</v>
      </c>
      <c r="O37" s="44">
        <v>0</v>
      </c>
      <c r="P37" s="74">
        <v>0</v>
      </c>
    </row>
    <row r="38" spans="1:16" s="3" customFormat="1" ht="15" customHeight="1" x14ac:dyDescent="0.2">
      <c r="A38" s="120"/>
      <c r="B38" s="123"/>
      <c r="C38" s="84" t="s">
        <v>52</v>
      </c>
      <c r="D38" s="35">
        <v>-248</v>
      </c>
      <c r="E38" s="35">
        <v>0</v>
      </c>
      <c r="F38" s="35">
        <v>-17114.541329</v>
      </c>
      <c r="G38" s="68">
        <v>-0.35287200000000002</v>
      </c>
      <c r="H38" s="43">
        <v>-66</v>
      </c>
      <c r="I38" s="44">
        <v>-15487.083892000001</v>
      </c>
      <c r="J38" s="74">
        <v>-0.41787400000000002</v>
      </c>
      <c r="K38" s="35">
        <v>-182</v>
      </c>
      <c r="L38" s="35">
        <v>-16902.345322000001</v>
      </c>
      <c r="M38" s="68">
        <v>-0.308305</v>
      </c>
      <c r="N38" s="43">
        <v>0</v>
      </c>
      <c r="O38" s="44">
        <v>0</v>
      </c>
      <c r="P38" s="74">
        <v>0</v>
      </c>
    </row>
    <row r="39" spans="1:16" ht="15" customHeight="1" x14ac:dyDescent="0.2">
      <c r="A39" s="120"/>
      <c r="B39" s="123"/>
      <c r="C39" s="84" t="s">
        <v>53</v>
      </c>
      <c r="D39" s="44">
        <v>-206</v>
      </c>
      <c r="E39" s="44">
        <v>0</v>
      </c>
      <c r="F39" s="44">
        <v>-19676.726285000001</v>
      </c>
      <c r="G39" s="66">
        <v>-0.28642600000000001</v>
      </c>
      <c r="H39" s="43">
        <v>-77</v>
      </c>
      <c r="I39" s="44">
        <v>-19455.476474999999</v>
      </c>
      <c r="J39" s="74">
        <v>-0.44283299999999998</v>
      </c>
      <c r="K39" s="44">
        <v>-129</v>
      </c>
      <c r="L39" s="44">
        <v>-19090.564160999998</v>
      </c>
      <c r="M39" s="66">
        <v>-0.180591</v>
      </c>
      <c r="N39" s="43">
        <v>0</v>
      </c>
      <c r="O39" s="44">
        <v>0</v>
      </c>
      <c r="P39" s="74">
        <v>0</v>
      </c>
    </row>
    <row r="40" spans="1:16" ht="15" customHeight="1" x14ac:dyDescent="0.2">
      <c r="A40" s="120"/>
      <c r="B40" s="123"/>
      <c r="C40" s="84" t="s">
        <v>54</v>
      </c>
      <c r="D40" s="44">
        <v>-208</v>
      </c>
      <c r="E40" s="44">
        <v>0</v>
      </c>
      <c r="F40" s="44">
        <v>-16658.455132999999</v>
      </c>
      <c r="G40" s="66">
        <v>-0.32015500000000002</v>
      </c>
      <c r="H40" s="43">
        <v>-72</v>
      </c>
      <c r="I40" s="44">
        <v>-8276.3045289999991</v>
      </c>
      <c r="J40" s="74">
        <v>-8.6957000000000007E-2</v>
      </c>
      <c r="K40" s="44">
        <v>-136</v>
      </c>
      <c r="L40" s="44">
        <v>-18989.463900999999</v>
      </c>
      <c r="M40" s="66">
        <v>-0.44377499999999998</v>
      </c>
      <c r="N40" s="43">
        <v>0</v>
      </c>
      <c r="O40" s="44">
        <v>0</v>
      </c>
      <c r="P40" s="74">
        <v>0</v>
      </c>
    </row>
    <row r="41" spans="1:16" ht="15" customHeight="1" x14ac:dyDescent="0.2">
      <c r="A41" s="120"/>
      <c r="B41" s="123"/>
      <c r="C41" s="84" t="s">
        <v>55</v>
      </c>
      <c r="D41" s="44">
        <v>-250</v>
      </c>
      <c r="E41" s="44">
        <v>0</v>
      </c>
      <c r="F41" s="44">
        <v>-36798.505618000003</v>
      </c>
      <c r="G41" s="66">
        <v>-0.48083900000000002</v>
      </c>
      <c r="H41" s="43">
        <v>-100</v>
      </c>
      <c r="I41" s="44">
        <v>-23480.968403999999</v>
      </c>
      <c r="J41" s="74">
        <v>-0.150862</v>
      </c>
      <c r="K41" s="44">
        <v>-150</v>
      </c>
      <c r="L41" s="44">
        <v>-24485.695387</v>
      </c>
      <c r="M41" s="66">
        <v>-0.72310099999999999</v>
      </c>
      <c r="N41" s="43">
        <v>0</v>
      </c>
      <c r="O41" s="44">
        <v>0</v>
      </c>
      <c r="P41" s="74">
        <v>0</v>
      </c>
    </row>
    <row r="42" spans="1:16" s="3" customFormat="1" ht="15" customHeight="1" x14ac:dyDescent="0.2">
      <c r="A42" s="120"/>
      <c r="B42" s="123"/>
      <c r="C42" s="84" t="s">
        <v>56</v>
      </c>
      <c r="D42" s="35">
        <v>-395</v>
      </c>
      <c r="E42" s="35">
        <v>0</v>
      </c>
      <c r="F42" s="35">
        <v>-96188.245188999994</v>
      </c>
      <c r="G42" s="68">
        <v>-0.414881</v>
      </c>
      <c r="H42" s="43">
        <v>-50</v>
      </c>
      <c r="I42" s="44">
        <v>-67590.660044000004</v>
      </c>
      <c r="J42" s="74">
        <v>-5.3691000000000003E-2</v>
      </c>
      <c r="K42" s="35">
        <v>-345</v>
      </c>
      <c r="L42" s="35">
        <v>-16194.123680999999</v>
      </c>
      <c r="M42" s="68">
        <v>-0.37099799999999999</v>
      </c>
      <c r="N42" s="43">
        <v>0</v>
      </c>
      <c r="O42" s="44">
        <v>0</v>
      </c>
      <c r="P42" s="74">
        <v>0</v>
      </c>
    </row>
    <row r="43" spans="1:16" s="3" customFormat="1" ht="15" customHeight="1" x14ac:dyDescent="0.2">
      <c r="A43" s="121"/>
      <c r="B43" s="124"/>
      <c r="C43" s="85" t="s">
        <v>9</v>
      </c>
      <c r="D43" s="46">
        <v>-1804</v>
      </c>
      <c r="E43" s="46">
        <v>0</v>
      </c>
      <c r="F43" s="46">
        <v>-30636.564721999999</v>
      </c>
      <c r="G43" s="67">
        <v>-0.29104400000000002</v>
      </c>
      <c r="H43" s="87">
        <v>-502</v>
      </c>
      <c r="I43" s="46">
        <v>-28350.588577999999</v>
      </c>
      <c r="J43" s="75">
        <v>-0.29391099999999998</v>
      </c>
      <c r="K43" s="46">
        <v>-1302</v>
      </c>
      <c r="L43" s="46">
        <v>-31744.308532999999</v>
      </c>
      <c r="M43" s="67">
        <v>-0.285746</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7</v>
      </c>
      <c r="E45" s="53">
        <v>2.7778000000000001E-2</v>
      </c>
      <c r="F45" s="44">
        <v>148720</v>
      </c>
      <c r="G45" s="66">
        <v>0.14285700000000001</v>
      </c>
      <c r="H45" s="43">
        <v>0</v>
      </c>
      <c r="I45" s="44">
        <v>0</v>
      </c>
      <c r="J45" s="74">
        <v>0</v>
      </c>
      <c r="K45" s="44">
        <v>7</v>
      </c>
      <c r="L45" s="44">
        <v>148720</v>
      </c>
      <c r="M45" s="66">
        <v>0.14285700000000001</v>
      </c>
      <c r="N45" s="43">
        <v>0</v>
      </c>
      <c r="O45" s="44">
        <v>0</v>
      </c>
      <c r="P45" s="74">
        <v>0</v>
      </c>
    </row>
    <row r="46" spans="1:16" ht="15" customHeight="1" x14ac:dyDescent="0.2">
      <c r="A46" s="120"/>
      <c r="B46" s="123"/>
      <c r="C46" s="84" t="s">
        <v>48</v>
      </c>
      <c r="D46" s="44">
        <v>128</v>
      </c>
      <c r="E46" s="53">
        <v>6.7833000000000004E-2</v>
      </c>
      <c r="F46" s="44">
        <v>185050.367188</v>
      </c>
      <c r="G46" s="66">
        <v>0.234375</v>
      </c>
      <c r="H46" s="43">
        <v>41</v>
      </c>
      <c r="I46" s="44">
        <v>183028.365854</v>
      </c>
      <c r="J46" s="74">
        <v>0.121951</v>
      </c>
      <c r="K46" s="44">
        <v>87</v>
      </c>
      <c r="L46" s="44">
        <v>186003.264368</v>
      </c>
      <c r="M46" s="66">
        <v>0.287356</v>
      </c>
      <c r="N46" s="43">
        <v>0</v>
      </c>
      <c r="O46" s="44">
        <v>0</v>
      </c>
      <c r="P46" s="74">
        <v>0</v>
      </c>
    </row>
    <row r="47" spans="1:16" ht="15" customHeight="1" x14ac:dyDescent="0.2">
      <c r="A47" s="120"/>
      <c r="B47" s="123"/>
      <c r="C47" s="84" t="s">
        <v>49</v>
      </c>
      <c r="D47" s="44">
        <v>502</v>
      </c>
      <c r="E47" s="53">
        <v>9.3134999999999996E-2</v>
      </c>
      <c r="F47" s="44">
        <v>214067.54980099999</v>
      </c>
      <c r="G47" s="66">
        <v>0.44223099999999999</v>
      </c>
      <c r="H47" s="43">
        <v>174</v>
      </c>
      <c r="I47" s="44">
        <v>216567.52873600001</v>
      </c>
      <c r="J47" s="74">
        <v>0.47701100000000002</v>
      </c>
      <c r="K47" s="44">
        <v>328</v>
      </c>
      <c r="L47" s="44">
        <v>212741.34146299999</v>
      </c>
      <c r="M47" s="66">
        <v>0.42377999999999999</v>
      </c>
      <c r="N47" s="43">
        <v>0</v>
      </c>
      <c r="O47" s="44">
        <v>0</v>
      </c>
      <c r="P47" s="74">
        <v>0</v>
      </c>
    </row>
    <row r="48" spans="1:16" ht="15" customHeight="1" x14ac:dyDescent="0.2">
      <c r="A48" s="120"/>
      <c r="B48" s="123"/>
      <c r="C48" s="84" t="s">
        <v>50</v>
      </c>
      <c r="D48" s="44">
        <v>643</v>
      </c>
      <c r="E48" s="53">
        <v>7.8491000000000005E-2</v>
      </c>
      <c r="F48" s="44">
        <v>250827.80404399999</v>
      </c>
      <c r="G48" s="66">
        <v>0.75894200000000001</v>
      </c>
      <c r="H48" s="43">
        <v>183</v>
      </c>
      <c r="I48" s="44">
        <v>253363.26775999999</v>
      </c>
      <c r="J48" s="74">
        <v>0.78142100000000003</v>
      </c>
      <c r="K48" s="44">
        <v>460</v>
      </c>
      <c r="L48" s="44">
        <v>249819.130435</v>
      </c>
      <c r="M48" s="66">
        <v>0.75</v>
      </c>
      <c r="N48" s="43">
        <v>0</v>
      </c>
      <c r="O48" s="44">
        <v>0</v>
      </c>
      <c r="P48" s="74">
        <v>0</v>
      </c>
    </row>
    <row r="49" spans="1:16" ht="15" customHeight="1" x14ac:dyDescent="0.2">
      <c r="A49" s="120"/>
      <c r="B49" s="123"/>
      <c r="C49" s="84" t="s">
        <v>51</v>
      </c>
      <c r="D49" s="44">
        <v>506</v>
      </c>
      <c r="E49" s="53">
        <v>6.7983000000000002E-2</v>
      </c>
      <c r="F49" s="44">
        <v>267213.23320199997</v>
      </c>
      <c r="G49" s="66">
        <v>0.94861700000000004</v>
      </c>
      <c r="H49" s="43">
        <v>160</v>
      </c>
      <c r="I49" s="44">
        <v>259198.06875000001</v>
      </c>
      <c r="J49" s="74">
        <v>0.83750000000000002</v>
      </c>
      <c r="K49" s="44">
        <v>346</v>
      </c>
      <c r="L49" s="44">
        <v>270919.66762999998</v>
      </c>
      <c r="M49" s="66">
        <v>1</v>
      </c>
      <c r="N49" s="43">
        <v>0</v>
      </c>
      <c r="O49" s="44">
        <v>0</v>
      </c>
      <c r="P49" s="74">
        <v>0</v>
      </c>
    </row>
    <row r="50" spans="1:16" s="3" customFormat="1" ht="15" customHeight="1" x14ac:dyDescent="0.2">
      <c r="A50" s="120"/>
      <c r="B50" s="123"/>
      <c r="C50" s="84" t="s">
        <v>52</v>
      </c>
      <c r="D50" s="35">
        <v>319</v>
      </c>
      <c r="E50" s="55">
        <v>4.8259999999999997E-2</v>
      </c>
      <c r="F50" s="35">
        <v>289939.40752399998</v>
      </c>
      <c r="G50" s="68">
        <v>1.153605</v>
      </c>
      <c r="H50" s="43">
        <v>82</v>
      </c>
      <c r="I50" s="44">
        <v>267737.28048800002</v>
      </c>
      <c r="J50" s="74">
        <v>0.93902399999999997</v>
      </c>
      <c r="K50" s="35">
        <v>237</v>
      </c>
      <c r="L50" s="35">
        <v>297621.15611799998</v>
      </c>
      <c r="M50" s="68">
        <v>1.2278480000000001</v>
      </c>
      <c r="N50" s="43">
        <v>0</v>
      </c>
      <c r="O50" s="44">
        <v>0</v>
      </c>
      <c r="P50" s="74">
        <v>0</v>
      </c>
    </row>
    <row r="51" spans="1:16" ht="15" customHeight="1" x14ac:dyDescent="0.2">
      <c r="A51" s="120"/>
      <c r="B51" s="123"/>
      <c r="C51" s="84" t="s">
        <v>53</v>
      </c>
      <c r="D51" s="44">
        <v>228</v>
      </c>
      <c r="E51" s="53">
        <v>4.0056000000000001E-2</v>
      </c>
      <c r="F51" s="44">
        <v>263221.24561400001</v>
      </c>
      <c r="G51" s="66">
        <v>0.82017499999999999</v>
      </c>
      <c r="H51" s="43">
        <v>73</v>
      </c>
      <c r="I51" s="44">
        <v>254820.986301</v>
      </c>
      <c r="J51" s="74">
        <v>0.64383599999999996</v>
      </c>
      <c r="K51" s="44">
        <v>155</v>
      </c>
      <c r="L51" s="44">
        <v>267177.496774</v>
      </c>
      <c r="M51" s="66">
        <v>0.90322599999999997</v>
      </c>
      <c r="N51" s="43">
        <v>0</v>
      </c>
      <c r="O51" s="44">
        <v>0</v>
      </c>
      <c r="P51" s="74">
        <v>0</v>
      </c>
    </row>
    <row r="52" spans="1:16" ht="15" customHeight="1" x14ac:dyDescent="0.2">
      <c r="A52" s="120"/>
      <c r="B52" s="123"/>
      <c r="C52" s="84" t="s">
        <v>54</v>
      </c>
      <c r="D52" s="44">
        <v>72</v>
      </c>
      <c r="E52" s="53">
        <v>1.651E-2</v>
      </c>
      <c r="F52" s="44">
        <v>303901.45833300002</v>
      </c>
      <c r="G52" s="66">
        <v>1.0277780000000001</v>
      </c>
      <c r="H52" s="43">
        <v>20</v>
      </c>
      <c r="I52" s="44">
        <v>228139.55</v>
      </c>
      <c r="J52" s="74">
        <v>0.25</v>
      </c>
      <c r="K52" s="44">
        <v>52</v>
      </c>
      <c r="L52" s="44">
        <v>333040.65384599997</v>
      </c>
      <c r="M52" s="66">
        <v>1.3269230000000001</v>
      </c>
      <c r="N52" s="43">
        <v>0</v>
      </c>
      <c r="O52" s="44">
        <v>0</v>
      </c>
      <c r="P52" s="74">
        <v>0</v>
      </c>
    </row>
    <row r="53" spans="1:16" ht="15" customHeight="1" x14ac:dyDescent="0.2">
      <c r="A53" s="120"/>
      <c r="B53" s="123"/>
      <c r="C53" s="84" t="s">
        <v>55</v>
      </c>
      <c r="D53" s="44">
        <v>30</v>
      </c>
      <c r="E53" s="53">
        <v>7.7159999999999998E-3</v>
      </c>
      <c r="F53" s="44">
        <v>296357.3</v>
      </c>
      <c r="G53" s="66">
        <v>0.63333300000000003</v>
      </c>
      <c r="H53" s="43">
        <v>9</v>
      </c>
      <c r="I53" s="44">
        <v>331366.22222200001</v>
      </c>
      <c r="J53" s="74">
        <v>0.33333299999999999</v>
      </c>
      <c r="K53" s="44">
        <v>21</v>
      </c>
      <c r="L53" s="44">
        <v>281353.47619000002</v>
      </c>
      <c r="M53" s="66">
        <v>0.76190500000000005</v>
      </c>
      <c r="N53" s="43">
        <v>0</v>
      </c>
      <c r="O53" s="44">
        <v>0</v>
      </c>
      <c r="P53" s="74">
        <v>0</v>
      </c>
    </row>
    <row r="54" spans="1:16" s="3" customFormat="1" ht="15" customHeight="1" x14ac:dyDescent="0.2">
      <c r="A54" s="120"/>
      <c r="B54" s="123"/>
      <c r="C54" s="84" t="s">
        <v>56</v>
      </c>
      <c r="D54" s="35">
        <v>9</v>
      </c>
      <c r="E54" s="55">
        <v>8.25E-4</v>
      </c>
      <c r="F54" s="35">
        <v>306019.22222200001</v>
      </c>
      <c r="G54" s="68">
        <v>0.44444400000000001</v>
      </c>
      <c r="H54" s="43">
        <v>2</v>
      </c>
      <c r="I54" s="44">
        <v>196368.5</v>
      </c>
      <c r="J54" s="74">
        <v>0</v>
      </c>
      <c r="K54" s="35">
        <v>7</v>
      </c>
      <c r="L54" s="35">
        <v>337348</v>
      </c>
      <c r="M54" s="68">
        <v>0.57142899999999996</v>
      </c>
      <c r="N54" s="43">
        <v>0</v>
      </c>
      <c r="O54" s="44">
        <v>0</v>
      </c>
      <c r="P54" s="74">
        <v>0</v>
      </c>
    </row>
    <row r="55" spans="1:16" s="3" customFormat="1" ht="15" customHeight="1" x14ac:dyDescent="0.2">
      <c r="A55" s="121"/>
      <c r="B55" s="124"/>
      <c r="C55" s="85" t="s">
        <v>9</v>
      </c>
      <c r="D55" s="46">
        <v>2444</v>
      </c>
      <c r="E55" s="54">
        <v>4.4677000000000001E-2</v>
      </c>
      <c r="F55" s="46">
        <v>251519.01923100001</v>
      </c>
      <c r="G55" s="67">
        <v>0.76636700000000002</v>
      </c>
      <c r="H55" s="87">
        <v>744</v>
      </c>
      <c r="I55" s="46">
        <v>243976.202957</v>
      </c>
      <c r="J55" s="75">
        <v>0.66801100000000002</v>
      </c>
      <c r="K55" s="46">
        <v>1700</v>
      </c>
      <c r="L55" s="46">
        <v>254820.11058800001</v>
      </c>
      <c r="M55" s="67">
        <v>0.80941200000000002</v>
      </c>
      <c r="N55" s="87">
        <v>0</v>
      </c>
      <c r="O55" s="46">
        <v>0</v>
      </c>
      <c r="P55" s="75">
        <v>0</v>
      </c>
    </row>
    <row r="56" spans="1:16" ht="15" customHeight="1" x14ac:dyDescent="0.2">
      <c r="A56" s="119">
        <v>5</v>
      </c>
      <c r="B56" s="122" t="s">
        <v>60</v>
      </c>
      <c r="C56" s="84" t="s">
        <v>46</v>
      </c>
      <c r="D56" s="44">
        <v>74</v>
      </c>
      <c r="E56" s="53">
        <v>1</v>
      </c>
      <c r="F56" s="44">
        <v>67998.932432000001</v>
      </c>
      <c r="G56" s="66">
        <v>8.1081E-2</v>
      </c>
      <c r="H56" s="43">
        <v>32</v>
      </c>
      <c r="I56" s="44">
        <v>54442.65625</v>
      </c>
      <c r="J56" s="74">
        <v>0</v>
      </c>
      <c r="K56" s="44">
        <v>42</v>
      </c>
      <c r="L56" s="44">
        <v>78327.523809999999</v>
      </c>
      <c r="M56" s="66">
        <v>0.14285700000000001</v>
      </c>
      <c r="N56" s="43">
        <v>0</v>
      </c>
      <c r="O56" s="44">
        <v>0</v>
      </c>
      <c r="P56" s="74">
        <v>0</v>
      </c>
    </row>
    <row r="57" spans="1:16" ht="15" customHeight="1" x14ac:dyDescent="0.2">
      <c r="A57" s="120"/>
      <c r="B57" s="123"/>
      <c r="C57" s="84" t="s">
        <v>47</v>
      </c>
      <c r="D57" s="44">
        <v>252</v>
      </c>
      <c r="E57" s="53">
        <v>1</v>
      </c>
      <c r="F57" s="44">
        <v>132728.79761899999</v>
      </c>
      <c r="G57" s="66">
        <v>8.7302000000000005E-2</v>
      </c>
      <c r="H57" s="43">
        <v>84</v>
      </c>
      <c r="I57" s="44">
        <v>131228.95238100001</v>
      </c>
      <c r="J57" s="74">
        <v>7.1429000000000006E-2</v>
      </c>
      <c r="K57" s="44">
        <v>168</v>
      </c>
      <c r="L57" s="44">
        <v>133478.72023800001</v>
      </c>
      <c r="M57" s="66">
        <v>9.5238000000000003E-2</v>
      </c>
      <c r="N57" s="43">
        <v>0</v>
      </c>
      <c r="O57" s="44">
        <v>0</v>
      </c>
      <c r="P57" s="74">
        <v>0</v>
      </c>
    </row>
    <row r="58" spans="1:16" ht="15" customHeight="1" x14ac:dyDescent="0.2">
      <c r="A58" s="120"/>
      <c r="B58" s="123"/>
      <c r="C58" s="84" t="s">
        <v>48</v>
      </c>
      <c r="D58" s="44">
        <v>1887</v>
      </c>
      <c r="E58" s="53">
        <v>1</v>
      </c>
      <c r="F58" s="44">
        <v>169290.74191800001</v>
      </c>
      <c r="G58" s="66">
        <v>0.13036600000000001</v>
      </c>
      <c r="H58" s="43">
        <v>734</v>
      </c>
      <c r="I58" s="44">
        <v>177643.35149900001</v>
      </c>
      <c r="J58" s="74">
        <v>0.14577699999999999</v>
      </c>
      <c r="K58" s="44">
        <v>1153</v>
      </c>
      <c r="L58" s="44">
        <v>163973.46921099999</v>
      </c>
      <c r="M58" s="66">
        <v>0.120555</v>
      </c>
      <c r="N58" s="43">
        <v>0</v>
      </c>
      <c r="O58" s="44">
        <v>0</v>
      </c>
      <c r="P58" s="74">
        <v>0</v>
      </c>
    </row>
    <row r="59" spans="1:16" ht="15" customHeight="1" x14ac:dyDescent="0.2">
      <c r="A59" s="120"/>
      <c r="B59" s="123"/>
      <c r="C59" s="84" t="s">
        <v>49</v>
      </c>
      <c r="D59" s="44">
        <v>5390</v>
      </c>
      <c r="E59" s="53">
        <v>1</v>
      </c>
      <c r="F59" s="44">
        <v>202888.52356199999</v>
      </c>
      <c r="G59" s="66">
        <v>0.34304299999999999</v>
      </c>
      <c r="H59" s="43">
        <v>2132</v>
      </c>
      <c r="I59" s="44">
        <v>214360.80206399999</v>
      </c>
      <c r="J59" s="74">
        <v>0.433865</v>
      </c>
      <c r="K59" s="44">
        <v>3258</v>
      </c>
      <c r="L59" s="44">
        <v>195381.188459</v>
      </c>
      <c r="M59" s="66">
        <v>0.28360999999999997</v>
      </c>
      <c r="N59" s="43">
        <v>0</v>
      </c>
      <c r="O59" s="44">
        <v>0</v>
      </c>
      <c r="P59" s="74">
        <v>0</v>
      </c>
    </row>
    <row r="60" spans="1:16" ht="15" customHeight="1" x14ac:dyDescent="0.2">
      <c r="A60" s="120"/>
      <c r="B60" s="123"/>
      <c r="C60" s="84" t="s">
        <v>50</v>
      </c>
      <c r="D60" s="44">
        <v>8192</v>
      </c>
      <c r="E60" s="53">
        <v>1</v>
      </c>
      <c r="F60" s="44">
        <v>240641.677734</v>
      </c>
      <c r="G60" s="66">
        <v>0.63769500000000001</v>
      </c>
      <c r="H60" s="43">
        <v>3010</v>
      </c>
      <c r="I60" s="44">
        <v>245537.95116299999</v>
      </c>
      <c r="J60" s="74">
        <v>0.669435</v>
      </c>
      <c r="K60" s="44">
        <v>5182</v>
      </c>
      <c r="L60" s="44">
        <v>237797.64395999999</v>
      </c>
      <c r="M60" s="66">
        <v>0.619259</v>
      </c>
      <c r="N60" s="43">
        <v>0</v>
      </c>
      <c r="O60" s="44">
        <v>0</v>
      </c>
      <c r="P60" s="74">
        <v>0</v>
      </c>
    </row>
    <row r="61" spans="1:16" ht="15" customHeight="1" x14ac:dyDescent="0.2">
      <c r="A61" s="120"/>
      <c r="B61" s="123"/>
      <c r="C61" s="84" t="s">
        <v>51</v>
      </c>
      <c r="D61" s="44">
        <v>7443</v>
      </c>
      <c r="E61" s="53">
        <v>1</v>
      </c>
      <c r="F61" s="44">
        <v>266220.66424800002</v>
      </c>
      <c r="G61" s="66">
        <v>0.90339899999999995</v>
      </c>
      <c r="H61" s="43">
        <v>2650</v>
      </c>
      <c r="I61" s="44">
        <v>254232.97283000001</v>
      </c>
      <c r="J61" s="74">
        <v>0.73886799999999997</v>
      </c>
      <c r="K61" s="44">
        <v>4793</v>
      </c>
      <c r="L61" s="44">
        <v>272848.53453</v>
      </c>
      <c r="M61" s="66">
        <v>0.994367</v>
      </c>
      <c r="N61" s="43">
        <v>0</v>
      </c>
      <c r="O61" s="44">
        <v>0</v>
      </c>
      <c r="P61" s="74">
        <v>0</v>
      </c>
    </row>
    <row r="62" spans="1:16" s="3" customFormat="1" ht="15" customHeight="1" x14ac:dyDescent="0.2">
      <c r="A62" s="120"/>
      <c r="B62" s="123"/>
      <c r="C62" s="84" t="s">
        <v>52</v>
      </c>
      <c r="D62" s="35">
        <v>6610</v>
      </c>
      <c r="E62" s="55">
        <v>1</v>
      </c>
      <c r="F62" s="35">
        <v>283667.80544600001</v>
      </c>
      <c r="G62" s="68">
        <v>1.109985</v>
      </c>
      <c r="H62" s="43">
        <v>2231</v>
      </c>
      <c r="I62" s="44">
        <v>251328.183326</v>
      </c>
      <c r="J62" s="74">
        <v>0.74316499999999996</v>
      </c>
      <c r="K62" s="35">
        <v>4379</v>
      </c>
      <c r="L62" s="35">
        <v>300144.10070800001</v>
      </c>
      <c r="M62" s="68">
        <v>1.2968710000000001</v>
      </c>
      <c r="N62" s="43">
        <v>0</v>
      </c>
      <c r="O62" s="44">
        <v>0</v>
      </c>
      <c r="P62" s="74">
        <v>0</v>
      </c>
    </row>
    <row r="63" spans="1:16" ht="15" customHeight="1" x14ac:dyDescent="0.2">
      <c r="A63" s="120"/>
      <c r="B63" s="123"/>
      <c r="C63" s="84" t="s">
        <v>53</v>
      </c>
      <c r="D63" s="44">
        <v>5692</v>
      </c>
      <c r="E63" s="53">
        <v>1</v>
      </c>
      <c r="F63" s="44">
        <v>281670.85962800001</v>
      </c>
      <c r="G63" s="66">
        <v>1.073788</v>
      </c>
      <c r="H63" s="43">
        <v>1985</v>
      </c>
      <c r="I63" s="44">
        <v>242851.10780900001</v>
      </c>
      <c r="J63" s="74">
        <v>0.64735500000000001</v>
      </c>
      <c r="K63" s="44">
        <v>3707</v>
      </c>
      <c r="L63" s="44">
        <v>302457.80523300002</v>
      </c>
      <c r="M63" s="66">
        <v>1.3021309999999999</v>
      </c>
      <c r="N63" s="43">
        <v>0</v>
      </c>
      <c r="O63" s="44">
        <v>0</v>
      </c>
      <c r="P63" s="74">
        <v>0</v>
      </c>
    </row>
    <row r="64" spans="1:16" ht="15" customHeight="1" x14ac:dyDescent="0.2">
      <c r="A64" s="120"/>
      <c r="B64" s="123"/>
      <c r="C64" s="84" t="s">
        <v>54</v>
      </c>
      <c r="D64" s="44">
        <v>4361</v>
      </c>
      <c r="E64" s="53">
        <v>1</v>
      </c>
      <c r="F64" s="44">
        <v>268630.712681</v>
      </c>
      <c r="G64" s="66">
        <v>0.89887600000000001</v>
      </c>
      <c r="H64" s="43">
        <v>1572</v>
      </c>
      <c r="I64" s="44">
        <v>220700.570611</v>
      </c>
      <c r="J64" s="74">
        <v>0.43002499999999999</v>
      </c>
      <c r="K64" s="44">
        <v>2789</v>
      </c>
      <c r="L64" s="44">
        <v>295646.19612799998</v>
      </c>
      <c r="M64" s="66">
        <v>1.163141</v>
      </c>
      <c r="N64" s="43">
        <v>0</v>
      </c>
      <c r="O64" s="44">
        <v>0</v>
      </c>
      <c r="P64" s="74">
        <v>0</v>
      </c>
    </row>
    <row r="65" spans="1:16" ht="15" customHeight="1" x14ac:dyDescent="0.2">
      <c r="A65" s="120"/>
      <c r="B65" s="123"/>
      <c r="C65" s="84" t="s">
        <v>55</v>
      </c>
      <c r="D65" s="44">
        <v>3888</v>
      </c>
      <c r="E65" s="53">
        <v>1</v>
      </c>
      <c r="F65" s="44">
        <v>260704.99048400001</v>
      </c>
      <c r="G65" s="66">
        <v>0.674126</v>
      </c>
      <c r="H65" s="43">
        <v>1352</v>
      </c>
      <c r="I65" s="44">
        <v>217175.82840200001</v>
      </c>
      <c r="J65" s="74">
        <v>0.25591700000000001</v>
      </c>
      <c r="K65" s="44">
        <v>2536</v>
      </c>
      <c r="L65" s="44">
        <v>283911.389196</v>
      </c>
      <c r="M65" s="66">
        <v>0.89708200000000005</v>
      </c>
      <c r="N65" s="43">
        <v>0</v>
      </c>
      <c r="O65" s="44">
        <v>0</v>
      </c>
      <c r="P65" s="74">
        <v>0</v>
      </c>
    </row>
    <row r="66" spans="1:16" s="3" customFormat="1" ht="15" customHeight="1" x14ac:dyDescent="0.2">
      <c r="A66" s="120"/>
      <c r="B66" s="123"/>
      <c r="C66" s="84" t="s">
        <v>56</v>
      </c>
      <c r="D66" s="35">
        <v>10915</v>
      </c>
      <c r="E66" s="55">
        <v>1</v>
      </c>
      <c r="F66" s="35">
        <v>226395.03563900001</v>
      </c>
      <c r="G66" s="68">
        <v>0.45707700000000001</v>
      </c>
      <c r="H66" s="43">
        <v>3811</v>
      </c>
      <c r="I66" s="44">
        <v>178020.89477799999</v>
      </c>
      <c r="J66" s="74">
        <v>5.1692000000000002E-2</v>
      </c>
      <c r="K66" s="35">
        <v>7104</v>
      </c>
      <c r="L66" s="35">
        <v>252345.74662200001</v>
      </c>
      <c r="M66" s="68">
        <v>0.67454999999999998</v>
      </c>
      <c r="N66" s="43">
        <v>0</v>
      </c>
      <c r="O66" s="44">
        <v>0</v>
      </c>
      <c r="P66" s="74">
        <v>0</v>
      </c>
    </row>
    <row r="67" spans="1:16" s="3" customFormat="1" ht="15" customHeight="1" x14ac:dyDescent="0.2">
      <c r="A67" s="121"/>
      <c r="B67" s="124"/>
      <c r="C67" s="85" t="s">
        <v>9</v>
      </c>
      <c r="D67" s="46">
        <v>54704</v>
      </c>
      <c r="E67" s="54">
        <v>1</v>
      </c>
      <c r="F67" s="46">
        <v>247492.933972</v>
      </c>
      <c r="G67" s="67">
        <v>0.71384199999999998</v>
      </c>
      <c r="H67" s="87">
        <v>19593</v>
      </c>
      <c r="I67" s="46">
        <v>223280.39253799999</v>
      </c>
      <c r="J67" s="75">
        <v>0.46817700000000001</v>
      </c>
      <c r="K67" s="46">
        <v>35111</v>
      </c>
      <c r="L67" s="46">
        <v>261004.26444699999</v>
      </c>
      <c r="M67" s="67">
        <v>0.85092999999999996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370" priority="30" operator="notEqual">
      <formula>H8+K8+N8</formula>
    </cfRule>
  </conditionalFormatting>
  <conditionalFormatting sqref="D20:D30">
    <cfRule type="cellIs" dxfId="369" priority="29" operator="notEqual">
      <formula>H20+K20+N20</formula>
    </cfRule>
  </conditionalFormatting>
  <conditionalFormatting sqref="D32:D42">
    <cfRule type="cellIs" dxfId="368" priority="28" operator="notEqual">
      <formula>H32+K32+N32</formula>
    </cfRule>
  </conditionalFormatting>
  <conditionalFormatting sqref="D44:D54">
    <cfRule type="cellIs" dxfId="367" priority="27" operator="notEqual">
      <formula>H44+K44+N44</formula>
    </cfRule>
  </conditionalFormatting>
  <conditionalFormatting sqref="D56:D66">
    <cfRule type="cellIs" dxfId="366" priority="26" operator="notEqual">
      <formula>H56+K56+N56</formula>
    </cfRule>
  </conditionalFormatting>
  <conditionalFormatting sqref="D19">
    <cfRule type="cellIs" dxfId="365" priority="25" operator="notEqual">
      <formula>SUM(D8:D18)</formula>
    </cfRule>
  </conditionalFormatting>
  <conditionalFormatting sqref="D31">
    <cfRule type="cellIs" dxfId="364" priority="24" operator="notEqual">
      <formula>H31+K31+N31</formula>
    </cfRule>
  </conditionalFormatting>
  <conditionalFormatting sqref="D31">
    <cfRule type="cellIs" dxfId="363" priority="23" operator="notEqual">
      <formula>SUM(D20:D30)</formula>
    </cfRule>
  </conditionalFormatting>
  <conditionalFormatting sqref="D43">
    <cfRule type="cellIs" dxfId="362" priority="22" operator="notEqual">
      <formula>H43+K43+N43</formula>
    </cfRule>
  </conditionalFormatting>
  <conditionalFormatting sqref="D43">
    <cfRule type="cellIs" dxfId="361" priority="21" operator="notEqual">
      <formula>SUM(D32:D42)</formula>
    </cfRule>
  </conditionalFormatting>
  <conditionalFormatting sqref="D55">
    <cfRule type="cellIs" dxfId="360" priority="20" operator="notEqual">
      <formula>H55+K55+N55</formula>
    </cfRule>
  </conditionalFormatting>
  <conditionalFormatting sqref="D55">
    <cfRule type="cellIs" dxfId="359" priority="19" operator="notEqual">
      <formula>SUM(D44:D54)</formula>
    </cfRule>
  </conditionalFormatting>
  <conditionalFormatting sqref="D67">
    <cfRule type="cellIs" dxfId="358" priority="18" operator="notEqual">
      <formula>H67+K67+N67</formula>
    </cfRule>
  </conditionalFormatting>
  <conditionalFormatting sqref="D67">
    <cfRule type="cellIs" dxfId="357" priority="17" operator="notEqual">
      <formula>SUM(D56:D66)</formula>
    </cfRule>
  </conditionalFormatting>
  <conditionalFormatting sqref="H19">
    <cfRule type="cellIs" dxfId="356" priority="16" operator="notEqual">
      <formula>SUM(H8:H18)</formula>
    </cfRule>
  </conditionalFormatting>
  <conditionalFormatting sqref="K19">
    <cfRule type="cellIs" dxfId="355" priority="15" operator="notEqual">
      <formula>SUM(K8:K18)</formula>
    </cfRule>
  </conditionalFormatting>
  <conditionalFormatting sqref="N19">
    <cfRule type="cellIs" dxfId="354" priority="14" operator="notEqual">
      <formula>SUM(N8:N18)</formula>
    </cfRule>
  </conditionalFormatting>
  <conditionalFormatting sqref="H31">
    <cfRule type="cellIs" dxfId="353" priority="13" operator="notEqual">
      <formula>SUM(H20:H30)</formula>
    </cfRule>
  </conditionalFormatting>
  <conditionalFormatting sqref="K31">
    <cfRule type="cellIs" dxfId="352" priority="12" operator="notEqual">
      <formula>SUM(K20:K30)</formula>
    </cfRule>
  </conditionalFormatting>
  <conditionalFormatting sqref="N31">
    <cfRule type="cellIs" dxfId="351" priority="11" operator="notEqual">
      <formula>SUM(N20:N30)</formula>
    </cfRule>
  </conditionalFormatting>
  <conditionalFormatting sqref="H43">
    <cfRule type="cellIs" dxfId="350" priority="10" operator="notEqual">
      <formula>SUM(H32:H42)</formula>
    </cfRule>
  </conditionalFormatting>
  <conditionalFormatting sqref="K43">
    <cfRule type="cellIs" dxfId="349" priority="9" operator="notEqual">
      <formula>SUM(K32:K42)</formula>
    </cfRule>
  </conditionalFormatting>
  <conditionalFormatting sqref="N43">
    <cfRule type="cellIs" dxfId="348" priority="8" operator="notEqual">
      <formula>SUM(N32:N42)</formula>
    </cfRule>
  </conditionalFormatting>
  <conditionalFormatting sqref="H55">
    <cfRule type="cellIs" dxfId="347" priority="7" operator="notEqual">
      <formula>SUM(H44:H54)</formula>
    </cfRule>
  </conditionalFormatting>
  <conditionalFormatting sqref="K55">
    <cfRule type="cellIs" dxfId="346" priority="6" operator="notEqual">
      <formula>SUM(K44:K54)</formula>
    </cfRule>
  </conditionalFormatting>
  <conditionalFormatting sqref="N55">
    <cfRule type="cellIs" dxfId="345" priority="5" operator="notEqual">
      <formula>SUM(N44:N54)</formula>
    </cfRule>
  </conditionalFormatting>
  <conditionalFormatting sqref="H67">
    <cfRule type="cellIs" dxfId="344" priority="4" operator="notEqual">
      <formula>SUM(H56:H66)</formula>
    </cfRule>
  </conditionalFormatting>
  <conditionalFormatting sqref="K67">
    <cfRule type="cellIs" dxfId="343" priority="3" operator="notEqual">
      <formula>SUM(K56:K66)</formula>
    </cfRule>
  </conditionalFormatting>
  <conditionalFormatting sqref="N67">
    <cfRule type="cellIs" dxfId="342" priority="2" operator="notEqual">
      <formula>SUM(N56:N66)</formula>
    </cfRule>
  </conditionalFormatting>
  <conditionalFormatting sqref="D32:D43">
    <cfRule type="cellIs" dxfId="3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68</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7</v>
      </c>
      <c r="E8" s="53">
        <v>0.14583299999999999</v>
      </c>
      <c r="F8" s="44">
        <v>53755.839847000003</v>
      </c>
      <c r="G8" s="66">
        <v>0</v>
      </c>
      <c r="H8" s="43">
        <v>5</v>
      </c>
      <c r="I8" s="44">
        <v>53818.079559999998</v>
      </c>
      <c r="J8" s="74">
        <v>0</v>
      </c>
      <c r="K8" s="44">
        <v>2</v>
      </c>
      <c r="L8" s="44">
        <v>53600.240566</v>
      </c>
      <c r="M8" s="66">
        <v>0</v>
      </c>
      <c r="N8" s="43">
        <v>0</v>
      </c>
      <c r="O8" s="44">
        <v>0</v>
      </c>
      <c r="P8" s="74">
        <v>0</v>
      </c>
    </row>
    <row r="9" spans="1:16" ht="15" customHeight="1" x14ac:dyDescent="0.2">
      <c r="A9" s="120"/>
      <c r="B9" s="123"/>
      <c r="C9" s="84" t="s">
        <v>47</v>
      </c>
      <c r="D9" s="44">
        <v>25</v>
      </c>
      <c r="E9" s="53">
        <v>0.18115899999999999</v>
      </c>
      <c r="F9" s="44">
        <v>138729.30811300001</v>
      </c>
      <c r="G9" s="66">
        <v>0.04</v>
      </c>
      <c r="H9" s="43">
        <v>3</v>
      </c>
      <c r="I9" s="44">
        <v>109312.00891</v>
      </c>
      <c r="J9" s="74">
        <v>0</v>
      </c>
      <c r="K9" s="44">
        <v>22</v>
      </c>
      <c r="L9" s="44">
        <v>142740.75800500001</v>
      </c>
      <c r="M9" s="66">
        <v>4.5455000000000002E-2</v>
      </c>
      <c r="N9" s="43">
        <v>0</v>
      </c>
      <c r="O9" s="44">
        <v>0</v>
      </c>
      <c r="P9" s="74">
        <v>0</v>
      </c>
    </row>
    <row r="10" spans="1:16" ht="15" customHeight="1" x14ac:dyDescent="0.2">
      <c r="A10" s="120"/>
      <c r="B10" s="123"/>
      <c r="C10" s="84" t="s">
        <v>48</v>
      </c>
      <c r="D10" s="44">
        <v>206</v>
      </c>
      <c r="E10" s="53">
        <v>0.15465499999999999</v>
      </c>
      <c r="F10" s="44">
        <v>144486.322869</v>
      </c>
      <c r="G10" s="66">
        <v>0.14077700000000001</v>
      </c>
      <c r="H10" s="43">
        <v>82</v>
      </c>
      <c r="I10" s="44">
        <v>152936.49219600001</v>
      </c>
      <c r="J10" s="74">
        <v>0.268293</v>
      </c>
      <c r="K10" s="44">
        <v>124</v>
      </c>
      <c r="L10" s="44">
        <v>138898.307669</v>
      </c>
      <c r="M10" s="66">
        <v>5.6452000000000002E-2</v>
      </c>
      <c r="N10" s="43">
        <v>0</v>
      </c>
      <c r="O10" s="44">
        <v>0</v>
      </c>
      <c r="P10" s="74">
        <v>0</v>
      </c>
    </row>
    <row r="11" spans="1:16" ht="15" customHeight="1" x14ac:dyDescent="0.2">
      <c r="A11" s="120"/>
      <c r="B11" s="123"/>
      <c r="C11" s="84" t="s">
        <v>49</v>
      </c>
      <c r="D11" s="44">
        <v>602</v>
      </c>
      <c r="E11" s="53">
        <v>0.136045</v>
      </c>
      <c r="F11" s="44">
        <v>161792.81386200001</v>
      </c>
      <c r="G11" s="66">
        <v>0.225914</v>
      </c>
      <c r="H11" s="43">
        <v>220</v>
      </c>
      <c r="I11" s="44">
        <v>186249.287836</v>
      </c>
      <c r="J11" s="74">
        <v>0.477273</v>
      </c>
      <c r="K11" s="44">
        <v>382</v>
      </c>
      <c r="L11" s="44">
        <v>147707.933563</v>
      </c>
      <c r="M11" s="66">
        <v>8.1152000000000002E-2</v>
      </c>
      <c r="N11" s="43">
        <v>0</v>
      </c>
      <c r="O11" s="44">
        <v>0</v>
      </c>
      <c r="P11" s="74">
        <v>0</v>
      </c>
    </row>
    <row r="12" spans="1:16" ht="15" customHeight="1" x14ac:dyDescent="0.2">
      <c r="A12" s="120"/>
      <c r="B12" s="123"/>
      <c r="C12" s="84" t="s">
        <v>50</v>
      </c>
      <c r="D12" s="44">
        <v>692</v>
      </c>
      <c r="E12" s="53">
        <v>9.8970000000000002E-2</v>
      </c>
      <c r="F12" s="44">
        <v>187086.835001</v>
      </c>
      <c r="G12" s="66">
        <v>0.39884399999999998</v>
      </c>
      <c r="H12" s="43">
        <v>248</v>
      </c>
      <c r="I12" s="44">
        <v>219604.01139299999</v>
      </c>
      <c r="J12" s="74">
        <v>0.67338699999999996</v>
      </c>
      <c r="K12" s="44">
        <v>444</v>
      </c>
      <c r="L12" s="44">
        <v>168924.08782700001</v>
      </c>
      <c r="M12" s="66">
        <v>0.24549499999999999</v>
      </c>
      <c r="N12" s="43">
        <v>0</v>
      </c>
      <c r="O12" s="44">
        <v>0</v>
      </c>
      <c r="P12" s="74">
        <v>0</v>
      </c>
    </row>
    <row r="13" spans="1:16" ht="15" customHeight="1" x14ac:dyDescent="0.2">
      <c r="A13" s="120"/>
      <c r="B13" s="123"/>
      <c r="C13" s="84" t="s">
        <v>51</v>
      </c>
      <c r="D13" s="44">
        <v>531</v>
      </c>
      <c r="E13" s="53">
        <v>8.5796999999999998E-2</v>
      </c>
      <c r="F13" s="44">
        <v>206440.765892</v>
      </c>
      <c r="G13" s="66">
        <v>0.54802300000000004</v>
      </c>
      <c r="H13" s="43">
        <v>178</v>
      </c>
      <c r="I13" s="44">
        <v>240367.528196</v>
      </c>
      <c r="J13" s="74">
        <v>0.82584299999999999</v>
      </c>
      <c r="K13" s="44">
        <v>353</v>
      </c>
      <c r="L13" s="44">
        <v>189333.22002800001</v>
      </c>
      <c r="M13" s="66">
        <v>0.40793200000000002</v>
      </c>
      <c r="N13" s="43">
        <v>0</v>
      </c>
      <c r="O13" s="44">
        <v>0</v>
      </c>
      <c r="P13" s="74">
        <v>0</v>
      </c>
    </row>
    <row r="14" spans="1:16" s="3" customFormat="1" ht="15" customHeight="1" x14ac:dyDescent="0.2">
      <c r="A14" s="120"/>
      <c r="B14" s="123"/>
      <c r="C14" s="84" t="s">
        <v>52</v>
      </c>
      <c r="D14" s="35">
        <v>381</v>
      </c>
      <c r="E14" s="55">
        <v>7.1374999999999994E-2</v>
      </c>
      <c r="F14" s="35">
        <v>209635.60606799999</v>
      </c>
      <c r="G14" s="68">
        <v>0.637795</v>
      </c>
      <c r="H14" s="43">
        <v>114</v>
      </c>
      <c r="I14" s="44">
        <v>204039.57940300001</v>
      </c>
      <c r="J14" s="74">
        <v>0.59649099999999999</v>
      </c>
      <c r="K14" s="35">
        <v>267</v>
      </c>
      <c r="L14" s="35">
        <v>212024.920824</v>
      </c>
      <c r="M14" s="68">
        <v>0.65543099999999999</v>
      </c>
      <c r="N14" s="43">
        <v>0</v>
      </c>
      <c r="O14" s="44">
        <v>0</v>
      </c>
      <c r="P14" s="74">
        <v>0</v>
      </c>
    </row>
    <row r="15" spans="1:16" ht="15" customHeight="1" x14ac:dyDescent="0.2">
      <c r="A15" s="120"/>
      <c r="B15" s="123"/>
      <c r="C15" s="84" t="s">
        <v>53</v>
      </c>
      <c r="D15" s="44">
        <v>339</v>
      </c>
      <c r="E15" s="53">
        <v>7.3218000000000005E-2</v>
      </c>
      <c r="F15" s="44">
        <v>231675.97487100001</v>
      </c>
      <c r="G15" s="66">
        <v>0.70501499999999995</v>
      </c>
      <c r="H15" s="43">
        <v>95</v>
      </c>
      <c r="I15" s="44">
        <v>220937.663688</v>
      </c>
      <c r="J15" s="74">
        <v>0.62105299999999997</v>
      </c>
      <c r="K15" s="44">
        <v>244</v>
      </c>
      <c r="L15" s="44">
        <v>235856.87471599999</v>
      </c>
      <c r="M15" s="66">
        <v>0.73770500000000006</v>
      </c>
      <c r="N15" s="43">
        <v>0</v>
      </c>
      <c r="O15" s="44">
        <v>0</v>
      </c>
      <c r="P15" s="74">
        <v>0</v>
      </c>
    </row>
    <row r="16" spans="1:16" ht="15" customHeight="1" x14ac:dyDescent="0.2">
      <c r="A16" s="120"/>
      <c r="B16" s="123"/>
      <c r="C16" s="84" t="s">
        <v>54</v>
      </c>
      <c r="D16" s="44">
        <v>253</v>
      </c>
      <c r="E16" s="53">
        <v>7.3037000000000005E-2</v>
      </c>
      <c r="F16" s="44">
        <v>213838.00640700001</v>
      </c>
      <c r="G16" s="66">
        <v>0.45454499999999998</v>
      </c>
      <c r="H16" s="43">
        <v>100</v>
      </c>
      <c r="I16" s="44">
        <v>211964.77193399999</v>
      </c>
      <c r="J16" s="74">
        <v>0.36</v>
      </c>
      <c r="K16" s="44">
        <v>153</v>
      </c>
      <c r="L16" s="44">
        <v>215062.342665</v>
      </c>
      <c r="M16" s="66">
        <v>0.51634000000000002</v>
      </c>
      <c r="N16" s="43">
        <v>0</v>
      </c>
      <c r="O16" s="44">
        <v>0</v>
      </c>
      <c r="P16" s="74">
        <v>0</v>
      </c>
    </row>
    <row r="17" spans="1:16" ht="15" customHeight="1" x14ac:dyDescent="0.2">
      <c r="A17" s="120"/>
      <c r="B17" s="123"/>
      <c r="C17" s="84" t="s">
        <v>55</v>
      </c>
      <c r="D17" s="44">
        <v>256</v>
      </c>
      <c r="E17" s="53">
        <v>8.3224999999999993E-2</v>
      </c>
      <c r="F17" s="44">
        <v>221568.88400399999</v>
      </c>
      <c r="G17" s="66">
        <v>0.37109399999999998</v>
      </c>
      <c r="H17" s="43">
        <v>121</v>
      </c>
      <c r="I17" s="44">
        <v>205568.64652499999</v>
      </c>
      <c r="J17" s="74">
        <v>0.157025</v>
      </c>
      <c r="K17" s="44">
        <v>135</v>
      </c>
      <c r="L17" s="44">
        <v>235909.837596</v>
      </c>
      <c r="M17" s="66">
        <v>0.56296299999999999</v>
      </c>
      <c r="N17" s="43">
        <v>0</v>
      </c>
      <c r="O17" s="44">
        <v>0</v>
      </c>
      <c r="P17" s="74">
        <v>0</v>
      </c>
    </row>
    <row r="18" spans="1:16" s="3" customFormat="1" ht="15" customHeight="1" x14ac:dyDescent="0.2">
      <c r="A18" s="120"/>
      <c r="B18" s="123"/>
      <c r="C18" s="84" t="s">
        <v>56</v>
      </c>
      <c r="D18" s="35">
        <v>387</v>
      </c>
      <c r="E18" s="55">
        <v>6.9491999999999998E-2</v>
      </c>
      <c r="F18" s="35">
        <v>232806.04389900001</v>
      </c>
      <c r="G18" s="68">
        <v>0.289406</v>
      </c>
      <c r="H18" s="43">
        <v>165</v>
      </c>
      <c r="I18" s="44">
        <v>207390.48847899999</v>
      </c>
      <c r="J18" s="74">
        <v>8.4848000000000007E-2</v>
      </c>
      <c r="K18" s="35">
        <v>222</v>
      </c>
      <c r="L18" s="35">
        <v>251695.98373800001</v>
      </c>
      <c r="M18" s="68">
        <v>0.44144099999999997</v>
      </c>
      <c r="N18" s="43">
        <v>0</v>
      </c>
      <c r="O18" s="44">
        <v>0</v>
      </c>
      <c r="P18" s="74">
        <v>0</v>
      </c>
    </row>
    <row r="19" spans="1:16" s="3" customFormat="1" ht="15" customHeight="1" x14ac:dyDescent="0.2">
      <c r="A19" s="121"/>
      <c r="B19" s="124"/>
      <c r="C19" s="85" t="s">
        <v>9</v>
      </c>
      <c r="D19" s="46">
        <v>3679</v>
      </c>
      <c r="E19" s="54">
        <v>8.9293999999999998E-2</v>
      </c>
      <c r="F19" s="46">
        <v>198265.840406</v>
      </c>
      <c r="G19" s="67">
        <v>0.41777700000000001</v>
      </c>
      <c r="H19" s="87">
        <v>1331</v>
      </c>
      <c r="I19" s="46">
        <v>207287.13829999999</v>
      </c>
      <c r="J19" s="75">
        <v>0.47858800000000001</v>
      </c>
      <c r="K19" s="46">
        <v>2348</v>
      </c>
      <c r="L19" s="46">
        <v>193151.978611</v>
      </c>
      <c r="M19" s="67">
        <v>0.38330500000000001</v>
      </c>
      <c r="N19" s="87">
        <v>0</v>
      </c>
      <c r="O19" s="46">
        <v>0</v>
      </c>
      <c r="P19" s="75">
        <v>0</v>
      </c>
    </row>
    <row r="20" spans="1:16" ht="15" customHeight="1" x14ac:dyDescent="0.2">
      <c r="A20" s="119">
        <v>2</v>
      </c>
      <c r="B20" s="122" t="s">
        <v>57</v>
      </c>
      <c r="C20" s="84" t="s">
        <v>46</v>
      </c>
      <c r="D20" s="44">
        <v>14</v>
      </c>
      <c r="E20" s="53">
        <v>0.29166700000000001</v>
      </c>
      <c r="F20" s="44">
        <v>104020.714286</v>
      </c>
      <c r="G20" s="66">
        <v>7.1429000000000006E-2</v>
      </c>
      <c r="H20" s="43">
        <v>6</v>
      </c>
      <c r="I20" s="44">
        <v>101655.166667</v>
      </c>
      <c r="J20" s="74">
        <v>0.16666700000000001</v>
      </c>
      <c r="K20" s="44">
        <v>8</v>
      </c>
      <c r="L20" s="44">
        <v>105794.875</v>
      </c>
      <c r="M20" s="66">
        <v>0</v>
      </c>
      <c r="N20" s="43">
        <v>0</v>
      </c>
      <c r="O20" s="44">
        <v>0</v>
      </c>
      <c r="P20" s="74">
        <v>0</v>
      </c>
    </row>
    <row r="21" spans="1:16" ht="15" customHeight="1" x14ac:dyDescent="0.2">
      <c r="A21" s="120"/>
      <c r="B21" s="123"/>
      <c r="C21" s="84" t="s">
        <v>47</v>
      </c>
      <c r="D21" s="44">
        <v>60</v>
      </c>
      <c r="E21" s="53">
        <v>0.43478299999999998</v>
      </c>
      <c r="F21" s="44">
        <v>141635.65</v>
      </c>
      <c r="G21" s="66">
        <v>0.1</v>
      </c>
      <c r="H21" s="43">
        <v>23</v>
      </c>
      <c r="I21" s="44">
        <v>146698.60869600001</v>
      </c>
      <c r="J21" s="74">
        <v>8.6957000000000007E-2</v>
      </c>
      <c r="K21" s="44">
        <v>37</v>
      </c>
      <c r="L21" s="44">
        <v>138488.405405</v>
      </c>
      <c r="M21" s="66">
        <v>0.108108</v>
      </c>
      <c r="N21" s="43">
        <v>0</v>
      </c>
      <c r="O21" s="44">
        <v>0</v>
      </c>
      <c r="P21" s="74">
        <v>0</v>
      </c>
    </row>
    <row r="22" spans="1:16" ht="15" customHeight="1" x14ac:dyDescent="0.2">
      <c r="A22" s="120"/>
      <c r="B22" s="123"/>
      <c r="C22" s="84" t="s">
        <v>48</v>
      </c>
      <c r="D22" s="44">
        <v>414</v>
      </c>
      <c r="E22" s="53">
        <v>0.310811</v>
      </c>
      <c r="F22" s="44">
        <v>148437.95410599999</v>
      </c>
      <c r="G22" s="66">
        <v>5.0724999999999999E-2</v>
      </c>
      <c r="H22" s="43">
        <v>174</v>
      </c>
      <c r="I22" s="44">
        <v>150058.51149400001</v>
      </c>
      <c r="J22" s="74">
        <v>3.4483E-2</v>
      </c>
      <c r="K22" s="44">
        <v>240</v>
      </c>
      <c r="L22" s="44">
        <v>147263.04999999999</v>
      </c>
      <c r="M22" s="66">
        <v>6.25E-2</v>
      </c>
      <c r="N22" s="43">
        <v>0</v>
      </c>
      <c r="O22" s="44">
        <v>0</v>
      </c>
      <c r="P22" s="74">
        <v>0</v>
      </c>
    </row>
    <row r="23" spans="1:16" ht="15" customHeight="1" x14ac:dyDescent="0.2">
      <c r="A23" s="120"/>
      <c r="B23" s="123"/>
      <c r="C23" s="84" t="s">
        <v>49</v>
      </c>
      <c r="D23" s="44">
        <v>392</v>
      </c>
      <c r="E23" s="53">
        <v>8.8588E-2</v>
      </c>
      <c r="F23" s="44">
        <v>162013.12244899999</v>
      </c>
      <c r="G23" s="66">
        <v>0.17602000000000001</v>
      </c>
      <c r="H23" s="43">
        <v>134</v>
      </c>
      <c r="I23" s="44">
        <v>163268.253731</v>
      </c>
      <c r="J23" s="74">
        <v>0.15671599999999999</v>
      </c>
      <c r="K23" s="44">
        <v>258</v>
      </c>
      <c r="L23" s="44">
        <v>161361.23255799999</v>
      </c>
      <c r="M23" s="66">
        <v>0.18604699999999999</v>
      </c>
      <c r="N23" s="43">
        <v>0</v>
      </c>
      <c r="O23" s="44">
        <v>0</v>
      </c>
      <c r="P23" s="74">
        <v>0</v>
      </c>
    </row>
    <row r="24" spans="1:16" ht="15" customHeight="1" x14ac:dyDescent="0.2">
      <c r="A24" s="120"/>
      <c r="B24" s="123"/>
      <c r="C24" s="84" t="s">
        <v>50</v>
      </c>
      <c r="D24" s="44">
        <v>289</v>
      </c>
      <c r="E24" s="53">
        <v>4.1333000000000002E-2</v>
      </c>
      <c r="F24" s="44">
        <v>177228</v>
      </c>
      <c r="G24" s="66">
        <v>0.245675</v>
      </c>
      <c r="H24" s="43">
        <v>119</v>
      </c>
      <c r="I24" s="44">
        <v>183240.403361</v>
      </c>
      <c r="J24" s="74">
        <v>0.27731099999999997</v>
      </c>
      <c r="K24" s="44">
        <v>170</v>
      </c>
      <c r="L24" s="44">
        <v>173019.31764699999</v>
      </c>
      <c r="M24" s="66">
        <v>0.22352900000000001</v>
      </c>
      <c r="N24" s="43">
        <v>0</v>
      </c>
      <c r="O24" s="44">
        <v>0</v>
      </c>
      <c r="P24" s="74">
        <v>0</v>
      </c>
    </row>
    <row r="25" spans="1:16" ht="15" customHeight="1" x14ac:dyDescent="0.2">
      <c r="A25" s="120"/>
      <c r="B25" s="123"/>
      <c r="C25" s="84" t="s">
        <v>51</v>
      </c>
      <c r="D25" s="44">
        <v>221</v>
      </c>
      <c r="E25" s="53">
        <v>3.5708999999999998E-2</v>
      </c>
      <c r="F25" s="44">
        <v>181030.35294099999</v>
      </c>
      <c r="G25" s="66">
        <v>0.31674200000000002</v>
      </c>
      <c r="H25" s="43">
        <v>61</v>
      </c>
      <c r="I25" s="44">
        <v>181234.77049200001</v>
      </c>
      <c r="J25" s="74">
        <v>0.27868900000000002</v>
      </c>
      <c r="K25" s="44">
        <v>160</v>
      </c>
      <c r="L25" s="44">
        <v>180952.41875000001</v>
      </c>
      <c r="M25" s="66">
        <v>0.33124999999999999</v>
      </c>
      <c r="N25" s="43">
        <v>0</v>
      </c>
      <c r="O25" s="44">
        <v>0</v>
      </c>
      <c r="P25" s="74">
        <v>0</v>
      </c>
    </row>
    <row r="26" spans="1:16" s="3" customFormat="1" ht="15" customHeight="1" x14ac:dyDescent="0.2">
      <c r="A26" s="120"/>
      <c r="B26" s="123"/>
      <c r="C26" s="84" t="s">
        <v>52</v>
      </c>
      <c r="D26" s="35">
        <v>126</v>
      </c>
      <c r="E26" s="55">
        <v>2.3604E-2</v>
      </c>
      <c r="F26" s="35">
        <v>203998.79365100001</v>
      </c>
      <c r="G26" s="68">
        <v>0.42857099999999998</v>
      </c>
      <c r="H26" s="43">
        <v>44</v>
      </c>
      <c r="I26" s="44">
        <v>214538.15909100001</v>
      </c>
      <c r="J26" s="74">
        <v>0.45454499999999998</v>
      </c>
      <c r="K26" s="35">
        <v>82</v>
      </c>
      <c r="L26" s="35">
        <v>198343.52439000001</v>
      </c>
      <c r="M26" s="68">
        <v>0.414634</v>
      </c>
      <c r="N26" s="43">
        <v>0</v>
      </c>
      <c r="O26" s="44">
        <v>0</v>
      </c>
      <c r="P26" s="74">
        <v>0</v>
      </c>
    </row>
    <row r="27" spans="1:16" ht="15" customHeight="1" x14ac:dyDescent="0.2">
      <c r="A27" s="120"/>
      <c r="B27" s="123"/>
      <c r="C27" s="84" t="s">
        <v>53</v>
      </c>
      <c r="D27" s="44">
        <v>100</v>
      </c>
      <c r="E27" s="53">
        <v>2.1597999999999999E-2</v>
      </c>
      <c r="F27" s="44">
        <v>179370.21</v>
      </c>
      <c r="G27" s="66">
        <v>0.22</v>
      </c>
      <c r="H27" s="43">
        <v>27</v>
      </c>
      <c r="I27" s="44">
        <v>169592.55555600001</v>
      </c>
      <c r="J27" s="74">
        <v>0.18518499999999999</v>
      </c>
      <c r="K27" s="44">
        <v>73</v>
      </c>
      <c r="L27" s="44">
        <v>182986.60274</v>
      </c>
      <c r="M27" s="66">
        <v>0.232877</v>
      </c>
      <c r="N27" s="43">
        <v>0</v>
      </c>
      <c r="O27" s="44">
        <v>0</v>
      </c>
      <c r="P27" s="74">
        <v>0</v>
      </c>
    </row>
    <row r="28" spans="1:16" ht="15" customHeight="1" x14ac:dyDescent="0.2">
      <c r="A28" s="120"/>
      <c r="B28" s="123"/>
      <c r="C28" s="84" t="s">
        <v>54</v>
      </c>
      <c r="D28" s="44">
        <v>34</v>
      </c>
      <c r="E28" s="53">
        <v>9.8150000000000008E-3</v>
      </c>
      <c r="F28" s="44">
        <v>237098.61764700001</v>
      </c>
      <c r="G28" s="66">
        <v>0.44117600000000001</v>
      </c>
      <c r="H28" s="43">
        <v>13</v>
      </c>
      <c r="I28" s="44">
        <v>266784</v>
      </c>
      <c r="J28" s="74">
        <v>0.92307700000000004</v>
      </c>
      <c r="K28" s="44">
        <v>21</v>
      </c>
      <c r="L28" s="44">
        <v>218721.95238100001</v>
      </c>
      <c r="M28" s="66">
        <v>0.14285700000000001</v>
      </c>
      <c r="N28" s="43">
        <v>0</v>
      </c>
      <c r="O28" s="44">
        <v>0</v>
      </c>
      <c r="P28" s="74">
        <v>0</v>
      </c>
    </row>
    <row r="29" spans="1:16" ht="15" customHeight="1" x14ac:dyDescent="0.2">
      <c r="A29" s="120"/>
      <c r="B29" s="123"/>
      <c r="C29" s="84" t="s">
        <v>55</v>
      </c>
      <c r="D29" s="44">
        <v>15</v>
      </c>
      <c r="E29" s="53">
        <v>4.8760000000000001E-3</v>
      </c>
      <c r="F29" s="44">
        <v>224876.33333299999</v>
      </c>
      <c r="G29" s="66">
        <v>0.33333299999999999</v>
      </c>
      <c r="H29" s="43">
        <v>10</v>
      </c>
      <c r="I29" s="44">
        <v>166386.5</v>
      </c>
      <c r="J29" s="74">
        <v>0.2</v>
      </c>
      <c r="K29" s="44">
        <v>5</v>
      </c>
      <c r="L29" s="44">
        <v>341856</v>
      </c>
      <c r="M29" s="66">
        <v>0.6</v>
      </c>
      <c r="N29" s="43">
        <v>0</v>
      </c>
      <c r="O29" s="44">
        <v>0</v>
      </c>
      <c r="P29" s="74">
        <v>0</v>
      </c>
    </row>
    <row r="30" spans="1:16" s="3" customFormat="1" ht="15" customHeight="1" x14ac:dyDescent="0.2">
      <c r="A30" s="120"/>
      <c r="B30" s="123"/>
      <c r="C30" s="84" t="s">
        <v>56</v>
      </c>
      <c r="D30" s="35">
        <v>18</v>
      </c>
      <c r="E30" s="55">
        <v>3.2320000000000001E-3</v>
      </c>
      <c r="F30" s="35">
        <v>172899.27777799999</v>
      </c>
      <c r="G30" s="68">
        <v>0.222222</v>
      </c>
      <c r="H30" s="43">
        <v>13</v>
      </c>
      <c r="I30" s="44">
        <v>131380</v>
      </c>
      <c r="J30" s="74">
        <v>0.15384600000000001</v>
      </c>
      <c r="K30" s="35">
        <v>5</v>
      </c>
      <c r="L30" s="35">
        <v>280849.40000000002</v>
      </c>
      <c r="M30" s="68">
        <v>0.4</v>
      </c>
      <c r="N30" s="43">
        <v>0</v>
      </c>
      <c r="O30" s="44">
        <v>0</v>
      </c>
      <c r="P30" s="74">
        <v>0</v>
      </c>
    </row>
    <row r="31" spans="1:16" s="3" customFormat="1" ht="15" customHeight="1" x14ac:dyDescent="0.2">
      <c r="A31" s="121"/>
      <c r="B31" s="124"/>
      <c r="C31" s="85" t="s">
        <v>9</v>
      </c>
      <c r="D31" s="46">
        <v>1683</v>
      </c>
      <c r="E31" s="54">
        <v>4.0849000000000003E-2</v>
      </c>
      <c r="F31" s="46">
        <v>168942.98276899999</v>
      </c>
      <c r="G31" s="67">
        <v>0.20083200000000001</v>
      </c>
      <c r="H31" s="87">
        <v>624</v>
      </c>
      <c r="I31" s="46">
        <v>169377.772436</v>
      </c>
      <c r="J31" s="75">
        <v>0.19391</v>
      </c>
      <c r="K31" s="46">
        <v>1059</v>
      </c>
      <c r="L31" s="46">
        <v>168686.78942399999</v>
      </c>
      <c r="M31" s="67">
        <v>0.20491000000000001</v>
      </c>
      <c r="N31" s="87">
        <v>0</v>
      </c>
      <c r="O31" s="46">
        <v>0</v>
      </c>
      <c r="P31" s="75">
        <v>0</v>
      </c>
    </row>
    <row r="32" spans="1:16" ht="15" customHeight="1" x14ac:dyDescent="0.2">
      <c r="A32" s="119">
        <v>3</v>
      </c>
      <c r="B32" s="122" t="s">
        <v>58</v>
      </c>
      <c r="C32" s="84" t="s">
        <v>46</v>
      </c>
      <c r="D32" s="44">
        <v>7</v>
      </c>
      <c r="E32" s="44">
        <v>0</v>
      </c>
      <c r="F32" s="44">
        <v>50264.874437999999</v>
      </c>
      <c r="G32" s="66">
        <v>7.1429000000000006E-2</v>
      </c>
      <c r="H32" s="43">
        <v>1</v>
      </c>
      <c r="I32" s="44">
        <v>47837.087106999999</v>
      </c>
      <c r="J32" s="74">
        <v>0.16666700000000001</v>
      </c>
      <c r="K32" s="44">
        <v>6</v>
      </c>
      <c r="L32" s="44">
        <v>52194.634434</v>
      </c>
      <c r="M32" s="66">
        <v>0</v>
      </c>
      <c r="N32" s="43">
        <v>0</v>
      </c>
      <c r="O32" s="44">
        <v>0</v>
      </c>
      <c r="P32" s="74">
        <v>0</v>
      </c>
    </row>
    <row r="33" spans="1:16" ht="15" customHeight="1" x14ac:dyDescent="0.2">
      <c r="A33" s="120"/>
      <c r="B33" s="123"/>
      <c r="C33" s="84" t="s">
        <v>47</v>
      </c>
      <c r="D33" s="44">
        <v>35</v>
      </c>
      <c r="E33" s="44">
        <v>0</v>
      </c>
      <c r="F33" s="44">
        <v>2906.341887</v>
      </c>
      <c r="G33" s="66">
        <v>0.06</v>
      </c>
      <c r="H33" s="43">
        <v>20</v>
      </c>
      <c r="I33" s="44">
        <v>37386.599785999999</v>
      </c>
      <c r="J33" s="74">
        <v>8.6957000000000007E-2</v>
      </c>
      <c r="K33" s="44">
        <v>15</v>
      </c>
      <c r="L33" s="44">
        <v>-4252.3525989999998</v>
      </c>
      <c r="M33" s="66">
        <v>6.2654000000000001E-2</v>
      </c>
      <c r="N33" s="43">
        <v>0</v>
      </c>
      <c r="O33" s="44">
        <v>0</v>
      </c>
      <c r="P33" s="74">
        <v>0</v>
      </c>
    </row>
    <row r="34" spans="1:16" ht="15" customHeight="1" x14ac:dyDescent="0.2">
      <c r="A34" s="120"/>
      <c r="B34" s="123"/>
      <c r="C34" s="84" t="s">
        <v>48</v>
      </c>
      <c r="D34" s="44">
        <v>208</v>
      </c>
      <c r="E34" s="44">
        <v>0</v>
      </c>
      <c r="F34" s="44">
        <v>3951.6312370000001</v>
      </c>
      <c r="G34" s="66">
        <v>-9.0051999999999993E-2</v>
      </c>
      <c r="H34" s="43">
        <v>92</v>
      </c>
      <c r="I34" s="44">
        <v>-2877.9807019999998</v>
      </c>
      <c r="J34" s="74">
        <v>-0.23380999999999999</v>
      </c>
      <c r="K34" s="44">
        <v>116</v>
      </c>
      <c r="L34" s="44">
        <v>8364.7423309999995</v>
      </c>
      <c r="M34" s="66">
        <v>6.0480000000000004E-3</v>
      </c>
      <c r="N34" s="43">
        <v>0</v>
      </c>
      <c r="O34" s="44">
        <v>0</v>
      </c>
      <c r="P34" s="74">
        <v>0</v>
      </c>
    </row>
    <row r="35" spans="1:16" ht="15" customHeight="1" x14ac:dyDescent="0.2">
      <c r="A35" s="120"/>
      <c r="B35" s="123"/>
      <c r="C35" s="84" t="s">
        <v>49</v>
      </c>
      <c r="D35" s="44">
        <v>-210</v>
      </c>
      <c r="E35" s="44">
        <v>0</v>
      </c>
      <c r="F35" s="44">
        <v>220.30858699999999</v>
      </c>
      <c r="G35" s="66">
        <v>-4.9893E-2</v>
      </c>
      <c r="H35" s="43">
        <v>-86</v>
      </c>
      <c r="I35" s="44">
        <v>-22981.034104999999</v>
      </c>
      <c r="J35" s="74">
        <v>-0.32055600000000001</v>
      </c>
      <c r="K35" s="44">
        <v>-124</v>
      </c>
      <c r="L35" s="44">
        <v>13653.298994999999</v>
      </c>
      <c r="M35" s="66">
        <v>0.104895</v>
      </c>
      <c r="N35" s="43">
        <v>0</v>
      </c>
      <c r="O35" s="44">
        <v>0</v>
      </c>
      <c r="P35" s="74">
        <v>0</v>
      </c>
    </row>
    <row r="36" spans="1:16" ht="15" customHeight="1" x14ac:dyDescent="0.2">
      <c r="A36" s="120"/>
      <c r="B36" s="123"/>
      <c r="C36" s="84" t="s">
        <v>50</v>
      </c>
      <c r="D36" s="44">
        <v>-403</v>
      </c>
      <c r="E36" s="44">
        <v>0</v>
      </c>
      <c r="F36" s="44">
        <v>-9858.8350009999995</v>
      </c>
      <c r="G36" s="66">
        <v>-0.153169</v>
      </c>
      <c r="H36" s="43">
        <v>-129</v>
      </c>
      <c r="I36" s="44">
        <v>-36363.608031999996</v>
      </c>
      <c r="J36" s="74">
        <v>-0.39607599999999998</v>
      </c>
      <c r="K36" s="44">
        <v>-274</v>
      </c>
      <c r="L36" s="44">
        <v>4095.22982</v>
      </c>
      <c r="M36" s="66">
        <v>-2.1965999999999999E-2</v>
      </c>
      <c r="N36" s="43">
        <v>0</v>
      </c>
      <c r="O36" s="44">
        <v>0</v>
      </c>
      <c r="P36" s="74">
        <v>0</v>
      </c>
    </row>
    <row r="37" spans="1:16" ht="15" customHeight="1" x14ac:dyDescent="0.2">
      <c r="A37" s="120"/>
      <c r="B37" s="123"/>
      <c r="C37" s="84" t="s">
        <v>51</v>
      </c>
      <c r="D37" s="44">
        <v>-310</v>
      </c>
      <c r="E37" s="44">
        <v>0</v>
      </c>
      <c r="F37" s="44">
        <v>-25410.412950999998</v>
      </c>
      <c r="G37" s="66">
        <v>-0.23128099999999999</v>
      </c>
      <c r="H37" s="43">
        <v>-117</v>
      </c>
      <c r="I37" s="44">
        <v>-59132.757704000003</v>
      </c>
      <c r="J37" s="74">
        <v>-0.54715400000000003</v>
      </c>
      <c r="K37" s="44">
        <v>-193</v>
      </c>
      <c r="L37" s="44">
        <v>-8380.8012780000008</v>
      </c>
      <c r="M37" s="66">
        <v>-7.6682E-2</v>
      </c>
      <c r="N37" s="43">
        <v>0</v>
      </c>
      <c r="O37" s="44">
        <v>0</v>
      </c>
      <c r="P37" s="74">
        <v>0</v>
      </c>
    </row>
    <row r="38" spans="1:16" s="3" customFormat="1" ht="15" customHeight="1" x14ac:dyDescent="0.2">
      <c r="A38" s="120"/>
      <c r="B38" s="123"/>
      <c r="C38" s="84" t="s">
        <v>52</v>
      </c>
      <c r="D38" s="35">
        <v>-255</v>
      </c>
      <c r="E38" s="35">
        <v>0</v>
      </c>
      <c r="F38" s="35">
        <v>-5636.8124170000001</v>
      </c>
      <c r="G38" s="68">
        <v>-0.20922399999999999</v>
      </c>
      <c r="H38" s="43">
        <v>-70</v>
      </c>
      <c r="I38" s="44">
        <v>10498.579688</v>
      </c>
      <c r="J38" s="74">
        <v>-0.14194599999999999</v>
      </c>
      <c r="K38" s="35">
        <v>-185</v>
      </c>
      <c r="L38" s="35">
        <v>-13681.396434</v>
      </c>
      <c r="M38" s="68">
        <v>-0.24079700000000001</v>
      </c>
      <c r="N38" s="43">
        <v>0</v>
      </c>
      <c r="O38" s="44">
        <v>0</v>
      </c>
      <c r="P38" s="74">
        <v>0</v>
      </c>
    </row>
    <row r="39" spans="1:16" ht="15" customHeight="1" x14ac:dyDescent="0.2">
      <c r="A39" s="120"/>
      <c r="B39" s="123"/>
      <c r="C39" s="84" t="s">
        <v>53</v>
      </c>
      <c r="D39" s="44">
        <v>-239</v>
      </c>
      <c r="E39" s="44">
        <v>0</v>
      </c>
      <c r="F39" s="44">
        <v>-52305.764870999999</v>
      </c>
      <c r="G39" s="66">
        <v>-0.48501499999999997</v>
      </c>
      <c r="H39" s="43">
        <v>-68</v>
      </c>
      <c r="I39" s="44">
        <v>-51345.108132000001</v>
      </c>
      <c r="J39" s="74">
        <v>-0.435867</v>
      </c>
      <c r="K39" s="44">
        <v>-171</v>
      </c>
      <c r="L39" s="44">
        <v>-52870.271976999997</v>
      </c>
      <c r="M39" s="66">
        <v>-0.50482800000000005</v>
      </c>
      <c r="N39" s="43">
        <v>0</v>
      </c>
      <c r="O39" s="44">
        <v>0</v>
      </c>
      <c r="P39" s="74">
        <v>0</v>
      </c>
    </row>
    <row r="40" spans="1:16" ht="15" customHeight="1" x14ac:dyDescent="0.2">
      <c r="A40" s="120"/>
      <c r="B40" s="123"/>
      <c r="C40" s="84" t="s">
        <v>54</v>
      </c>
      <c r="D40" s="44">
        <v>-219</v>
      </c>
      <c r="E40" s="44">
        <v>0</v>
      </c>
      <c r="F40" s="44">
        <v>23260.611239999998</v>
      </c>
      <c r="G40" s="66">
        <v>-1.3369000000000001E-2</v>
      </c>
      <c r="H40" s="43">
        <v>-87</v>
      </c>
      <c r="I40" s="44">
        <v>54819.228066000003</v>
      </c>
      <c r="J40" s="74">
        <v>0.56307700000000005</v>
      </c>
      <c r="K40" s="44">
        <v>-132</v>
      </c>
      <c r="L40" s="44">
        <v>3659.6097159999999</v>
      </c>
      <c r="M40" s="66">
        <v>-0.37348300000000001</v>
      </c>
      <c r="N40" s="43">
        <v>0</v>
      </c>
      <c r="O40" s="44">
        <v>0</v>
      </c>
      <c r="P40" s="74">
        <v>0</v>
      </c>
    </row>
    <row r="41" spans="1:16" ht="15" customHeight="1" x14ac:dyDescent="0.2">
      <c r="A41" s="120"/>
      <c r="B41" s="123"/>
      <c r="C41" s="84" t="s">
        <v>55</v>
      </c>
      <c r="D41" s="44">
        <v>-241</v>
      </c>
      <c r="E41" s="44">
        <v>0</v>
      </c>
      <c r="F41" s="44">
        <v>3307.449329</v>
      </c>
      <c r="G41" s="66">
        <v>-3.7760000000000002E-2</v>
      </c>
      <c r="H41" s="43">
        <v>-111</v>
      </c>
      <c r="I41" s="44">
        <v>-39182.146524999996</v>
      </c>
      <c r="J41" s="74">
        <v>4.2974999999999999E-2</v>
      </c>
      <c r="K41" s="44">
        <v>-130</v>
      </c>
      <c r="L41" s="44">
        <v>105946.162404</v>
      </c>
      <c r="M41" s="66">
        <v>3.7037E-2</v>
      </c>
      <c r="N41" s="43">
        <v>0</v>
      </c>
      <c r="O41" s="44">
        <v>0</v>
      </c>
      <c r="P41" s="74">
        <v>0</v>
      </c>
    </row>
    <row r="42" spans="1:16" s="3" customFormat="1" ht="15" customHeight="1" x14ac:dyDescent="0.2">
      <c r="A42" s="120"/>
      <c r="B42" s="123"/>
      <c r="C42" s="84" t="s">
        <v>56</v>
      </c>
      <c r="D42" s="35">
        <v>-369</v>
      </c>
      <c r="E42" s="35">
        <v>0</v>
      </c>
      <c r="F42" s="35">
        <v>-59906.766121000001</v>
      </c>
      <c r="G42" s="68">
        <v>-6.7183000000000007E-2</v>
      </c>
      <c r="H42" s="43">
        <v>-152</v>
      </c>
      <c r="I42" s="44">
        <v>-76010.488479000007</v>
      </c>
      <c r="J42" s="74">
        <v>6.8998000000000004E-2</v>
      </c>
      <c r="K42" s="35">
        <v>-217</v>
      </c>
      <c r="L42" s="35">
        <v>29153.416261999999</v>
      </c>
      <c r="M42" s="68">
        <v>-4.1440999999999999E-2</v>
      </c>
      <c r="N42" s="43">
        <v>0</v>
      </c>
      <c r="O42" s="44">
        <v>0</v>
      </c>
      <c r="P42" s="74">
        <v>0</v>
      </c>
    </row>
    <row r="43" spans="1:16" s="3" customFormat="1" ht="15" customHeight="1" x14ac:dyDescent="0.2">
      <c r="A43" s="121"/>
      <c r="B43" s="124"/>
      <c r="C43" s="85" t="s">
        <v>9</v>
      </c>
      <c r="D43" s="46">
        <v>-1996</v>
      </c>
      <c r="E43" s="46">
        <v>0</v>
      </c>
      <c r="F43" s="46">
        <v>-29322.857638000001</v>
      </c>
      <c r="G43" s="67">
        <v>-0.216945</v>
      </c>
      <c r="H43" s="87">
        <v>-707</v>
      </c>
      <c r="I43" s="46">
        <v>-37909.365863999999</v>
      </c>
      <c r="J43" s="75">
        <v>-0.28467700000000001</v>
      </c>
      <c r="K43" s="46">
        <v>-1289</v>
      </c>
      <c r="L43" s="46">
        <v>-24465.189187</v>
      </c>
      <c r="M43" s="67">
        <v>-0.178395</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4</v>
      </c>
      <c r="E45" s="53">
        <v>2.8986000000000001E-2</v>
      </c>
      <c r="F45" s="44">
        <v>281603.75</v>
      </c>
      <c r="G45" s="66">
        <v>0.75</v>
      </c>
      <c r="H45" s="43">
        <v>2</v>
      </c>
      <c r="I45" s="44">
        <v>356548.5</v>
      </c>
      <c r="J45" s="74">
        <v>1.5</v>
      </c>
      <c r="K45" s="44">
        <v>2</v>
      </c>
      <c r="L45" s="44">
        <v>206659</v>
      </c>
      <c r="M45" s="66">
        <v>0</v>
      </c>
      <c r="N45" s="43">
        <v>0</v>
      </c>
      <c r="O45" s="44">
        <v>0</v>
      </c>
      <c r="P45" s="74">
        <v>0</v>
      </c>
    </row>
    <row r="46" spans="1:16" ht="15" customHeight="1" x14ac:dyDescent="0.2">
      <c r="A46" s="120"/>
      <c r="B46" s="123"/>
      <c r="C46" s="84" t="s">
        <v>48</v>
      </c>
      <c r="D46" s="44">
        <v>71</v>
      </c>
      <c r="E46" s="53">
        <v>5.3303000000000003E-2</v>
      </c>
      <c r="F46" s="44">
        <v>165322.91549300001</v>
      </c>
      <c r="G46" s="66">
        <v>0.15493000000000001</v>
      </c>
      <c r="H46" s="43">
        <v>27</v>
      </c>
      <c r="I46" s="44">
        <v>166020.37036999999</v>
      </c>
      <c r="J46" s="74">
        <v>0.111111</v>
      </c>
      <c r="K46" s="44">
        <v>44</v>
      </c>
      <c r="L46" s="44">
        <v>164894.93181800001</v>
      </c>
      <c r="M46" s="66">
        <v>0.18181800000000001</v>
      </c>
      <c r="N46" s="43">
        <v>0</v>
      </c>
      <c r="O46" s="44">
        <v>0</v>
      </c>
      <c r="P46" s="74">
        <v>0</v>
      </c>
    </row>
    <row r="47" spans="1:16" ht="15" customHeight="1" x14ac:dyDescent="0.2">
      <c r="A47" s="120"/>
      <c r="B47" s="123"/>
      <c r="C47" s="84" t="s">
        <v>49</v>
      </c>
      <c r="D47" s="44">
        <v>342</v>
      </c>
      <c r="E47" s="53">
        <v>7.7287999999999996E-2</v>
      </c>
      <c r="F47" s="44">
        <v>183886.605263</v>
      </c>
      <c r="G47" s="66">
        <v>0.26023400000000002</v>
      </c>
      <c r="H47" s="43">
        <v>112</v>
      </c>
      <c r="I47" s="44">
        <v>194935.401786</v>
      </c>
      <c r="J47" s="74">
        <v>0.39285700000000001</v>
      </c>
      <c r="K47" s="44">
        <v>230</v>
      </c>
      <c r="L47" s="44">
        <v>178506.32173900001</v>
      </c>
      <c r="M47" s="66">
        <v>0.19565199999999999</v>
      </c>
      <c r="N47" s="43">
        <v>0</v>
      </c>
      <c r="O47" s="44">
        <v>0</v>
      </c>
      <c r="P47" s="74">
        <v>0</v>
      </c>
    </row>
    <row r="48" spans="1:16" ht="15" customHeight="1" x14ac:dyDescent="0.2">
      <c r="A48" s="120"/>
      <c r="B48" s="123"/>
      <c r="C48" s="84" t="s">
        <v>50</v>
      </c>
      <c r="D48" s="44">
        <v>467</v>
      </c>
      <c r="E48" s="53">
        <v>6.6791000000000003E-2</v>
      </c>
      <c r="F48" s="44">
        <v>219191.88651000001</v>
      </c>
      <c r="G48" s="66">
        <v>0.51177700000000004</v>
      </c>
      <c r="H48" s="43">
        <v>132</v>
      </c>
      <c r="I48" s="44">
        <v>230857.742424</v>
      </c>
      <c r="J48" s="74">
        <v>0.64393900000000004</v>
      </c>
      <c r="K48" s="44">
        <v>335</v>
      </c>
      <c r="L48" s="44">
        <v>214595.19104500001</v>
      </c>
      <c r="M48" s="66">
        <v>0.45970100000000003</v>
      </c>
      <c r="N48" s="43">
        <v>0</v>
      </c>
      <c r="O48" s="44">
        <v>0</v>
      </c>
      <c r="P48" s="74">
        <v>0</v>
      </c>
    </row>
    <row r="49" spans="1:16" ht="15" customHeight="1" x14ac:dyDescent="0.2">
      <c r="A49" s="120"/>
      <c r="B49" s="123"/>
      <c r="C49" s="84" t="s">
        <v>51</v>
      </c>
      <c r="D49" s="44">
        <v>402</v>
      </c>
      <c r="E49" s="53">
        <v>6.4953999999999998E-2</v>
      </c>
      <c r="F49" s="44">
        <v>236449.726368</v>
      </c>
      <c r="G49" s="66">
        <v>0.67910400000000004</v>
      </c>
      <c r="H49" s="43">
        <v>118</v>
      </c>
      <c r="I49" s="44">
        <v>247353.542373</v>
      </c>
      <c r="J49" s="74">
        <v>0.78813599999999995</v>
      </c>
      <c r="K49" s="44">
        <v>284</v>
      </c>
      <c r="L49" s="44">
        <v>231919.26760600001</v>
      </c>
      <c r="M49" s="66">
        <v>0.63380300000000001</v>
      </c>
      <c r="N49" s="43">
        <v>0</v>
      </c>
      <c r="O49" s="44">
        <v>0</v>
      </c>
      <c r="P49" s="74">
        <v>0</v>
      </c>
    </row>
    <row r="50" spans="1:16" s="3" customFormat="1" ht="15" customHeight="1" x14ac:dyDescent="0.2">
      <c r="A50" s="120"/>
      <c r="B50" s="123"/>
      <c r="C50" s="84" t="s">
        <v>52</v>
      </c>
      <c r="D50" s="35">
        <v>245</v>
      </c>
      <c r="E50" s="55">
        <v>4.5897E-2</v>
      </c>
      <c r="F50" s="35">
        <v>240564.52244900001</v>
      </c>
      <c r="G50" s="68">
        <v>0.73877599999999999</v>
      </c>
      <c r="H50" s="43">
        <v>72</v>
      </c>
      <c r="I50" s="44">
        <v>244875.375</v>
      </c>
      <c r="J50" s="74">
        <v>0.72222200000000003</v>
      </c>
      <c r="K50" s="35">
        <v>173</v>
      </c>
      <c r="L50" s="35">
        <v>238770.410405</v>
      </c>
      <c r="M50" s="68">
        <v>0.74566500000000002</v>
      </c>
      <c r="N50" s="43">
        <v>0</v>
      </c>
      <c r="O50" s="44">
        <v>0</v>
      </c>
      <c r="P50" s="74">
        <v>0</v>
      </c>
    </row>
    <row r="51" spans="1:16" ht="15" customHeight="1" x14ac:dyDescent="0.2">
      <c r="A51" s="120"/>
      <c r="B51" s="123"/>
      <c r="C51" s="84" t="s">
        <v>53</v>
      </c>
      <c r="D51" s="44">
        <v>155</v>
      </c>
      <c r="E51" s="53">
        <v>3.3477E-2</v>
      </c>
      <c r="F51" s="44">
        <v>254418.264516</v>
      </c>
      <c r="G51" s="66">
        <v>0.85161299999999995</v>
      </c>
      <c r="H51" s="43">
        <v>58</v>
      </c>
      <c r="I51" s="44">
        <v>224850.22413799999</v>
      </c>
      <c r="J51" s="74">
        <v>0.48275899999999999</v>
      </c>
      <c r="K51" s="44">
        <v>97</v>
      </c>
      <c r="L51" s="44">
        <v>272098.12371100002</v>
      </c>
      <c r="M51" s="66">
        <v>1.072165</v>
      </c>
      <c r="N51" s="43">
        <v>0</v>
      </c>
      <c r="O51" s="44">
        <v>0</v>
      </c>
      <c r="P51" s="74">
        <v>0</v>
      </c>
    </row>
    <row r="52" spans="1:16" ht="15" customHeight="1" x14ac:dyDescent="0.2">
      <c r="A52" s="120"/>
      <c r="B52" s="123"/>
      <c r="C52" s="84" t="s">
        <v>54</v>
      </c>
      <c r="D52" s="44">
        <v>61</v>
      </c>
      <c r="E52" s="53">
        <v>1.7610000000000001E-2</v>
      </c>
      <c r="F52" s="44">
        <v>248990.622951</v>
      </c>
      <c r="G52" s="66">
        <v>0.55737700000000001</v>
      </c>
      <c r="H52" s="43">
        <v>24</v>
      </c>
      <c r="I52" s="44">
        <v>239718.20833299999</v>
      </c>
      <c r="J52" s="74">
        <v>0.375</v>
      </c>
      <c r="K52" s="44">
        <v>37</v>
      </c>
      <c r="L52" s="44">
        <v>255005.16216199999</v>
      </c>
      <c r="M52" s="66">
        <v>0.67567600000000005</v>
      </c>
      <c r="N52" s="43">
        <v>0</v>
      </c>
      <c r="O52" s="44">
        <v>0</v>
      </c>
      <c r="P52" s="74">
        <v>0</v>
      </c>
    </row>
    <row r="53" spans="1:16" ht="15" customHeight="1" x14ac:dyDescent="0.2">
      <c r="A53" s="120"/>
      <c r="B53" s="123"/>
      <c r="C53" s="84" t="s">
        <v>55</v>
      </c>
      <c r="D53" s="44">
        <v>35</v>
      </c>
      <c r="E53" s="53">
        <v>1.1377999999999999E-2</v>
      </c>
      <c r="F53" s="44">
        <v>273020.22857099999</v>
      </c>
      <c r="G53" s="66">
        <v>0.54285700000000003</v>
      </c>
      <c r="H53" s="43">
        <v>12</v>
      </c>
      <c r="I53" s="44">
        <v>275819.66666699998</v>
      </c>
      <c r="J53" s="74">
        <v>0.41666700000000001</v>
      </c>
      <c r="K53" s="44">
        <v>23</v>
      </c>
      <c r="L53" s="44">
        <v>271559.65217399999</v>
      </c>
      <c r="M53" s="66">
        <v>0.60869600000000001</v>
      </c>
      <c r="N53" s="43">
        <v>0</v>
      </c>
      <c r="O53" s="44">
        <v>0</v>
      </c>
      <c r="P53" s="74">
        <v>0</v>
      </c>
    </row>
    <row r="54" spans="1:16" s="3" customFormat="1" ht="15" customHeight="1" x14ac:dyDescent="0.2">
      <c r="A54" s="120"/>
      <c r="B54" s="123"/>
      <c r="C54" s="84" t="s">
        <v>56</v>
      </c>
      <c r="D54" s="35">
        <v>9</v>
      </c>
      <c r="E54" s="55">
        <v>1.616E-3</v>
      </c>
      <c r="F54" s="35">
        <v>347739.55555599998</v>
      </c>
      <c r="G54" s="68">
        <v>0.55555600000000005</v>
      </c>
      <c r="H54" s="43">
        <v>3</v>
      </c>
      <c r="I54" s="44">
        <v>208705.33333299999</v>
      </c>
      <c r="J54" s="74">
        <v>0</v>
      </c>
      <c r="K54" s="35">
        <v>6</v>
      </c>
      <c r="L54" s="35">
        <v>417256.66666699998</v>
      </c>
      <c r="M54" s="68">
        <v>0.83333299999999999</v>
      </c>
      <c r="N54" s="43">
        <v>0</v>
      </c>
      <c r="O54" s="44">
        <v>0</v>
      </c>
      <c r="P54" s="74">
        <v>0</v>
      </c>
    </row>
    <row r="55" spans="1:16" s="3" customFormat="1" ht="15" customHeight="1" x14ac:dyDescent="0.2">
      <c r="A55" s="121"/>
      <c r="B55" s="124"/>
      <c r="C55" s="85" t="s">
        <v>9</v>
      </c>
      <c r="D55" s="46">
        <v>1791</v>
      </c>
      <c r="E55" s="54">
        <v>4.3470000000000002E-2</v>
      </c>
      <c r="F55" s="46">
        <v>223012.78224500001</v>
      </c>
      <c r="G55" s="67">
        <v>0.55052999999999996</v>
      </c>
      <c r="H55" s="87">
        <v>560</v>
      </c>
      <c r="I55" s="46">
        <v>226876.573214</v>
      </c>
      <c r="J55" s="75">
        <v>0.57499999999999996</v>
      </c>
      <c r="K55" s="46">
        <v>1231</v>
      </c>
      <c r="L55" s="46">
        <v>221255.08692100001</v>
      </c>
      <c r="M55" s="67">
        <v>0.53939899999999996</v>
      </c>
      <c r="N55" s="87">
        <v>0</v>
      </c>
      <c r="O55" s="46">
        <v>0</v>
      </c>
      <c r="P55" s="75">
        <v>0</v>
      </c>
    </row>
    <row r="56" spans="1:16" ht="15" customHeight="1" x14ac:dyDescent="0.2">
      <c r="A56" s="119">
        <v>5</v>
      </c>
      <c r="B56" s="122" t="s">
        <v>60</v>
      </c>
      <c r="C56" s="84" t="s">
        <v>46</v>
      </c>
      <c r="D56" s="44">
        <v>48</v>
      </c>
      <c r="E56" s="53">
        <v>1</v>
      </c>
      <c r="F56" s="44">
        <v>70120.375</v>
      </c>
      <c r="G56" s="66">
        <v>6.25E-2</v>
      </c>
      <c r="H56" s="43">
        <v>26</v>
      </c>
      <c r="I56" s="44">
        <v>72533.192307999998</v>
      </c>
      <c r="J56" s="74">
        <v>0.115385</v>
      </c>
      <c r="K56" s="44">
        <v>22</v>
      </c>
      <c r="L56" s="44">
        <v>67268.863635999995</v>
      </c>
      <c r="M56" s="66">
        <v>0</v>
      </c>
      <c r="N56" s="43">
        <v>0</v>
      </c>
      <c r="O56" s="44">
        <v>0</v>
      </c>
      <c r="P56" s="74">
        <v>0</v>
      </c>
    </row>
    <row r="57" spans="1:16" ht="15" customHeight="1" x14ac:dyDescent="0.2">
      <c r="A57" s="120"/>
      <c r="B57" s="123"/>
      <c r="C57" s="84" t="s">
        <v>47</v>
      </c>
      <c r="D57" s="44">
        <v>138</v>
      </c>
      <c r="E57" s="53">
        <v>1</v>
      </c>
      <c r="F57" s="44">
        <v>134378.869565</v>
      </c>
      <c r="G57" s="66">
        <v>8.6957000000000007E-2</v>
      </c>
      <c r="H57" s="43">
        <v>56</v>
      </c>
      <c r="I57" s="44">
        <v>135946.821429</v>
      </c>
      <c r="J57" s="74">
        <v>0.125</v>
      </c>
      <c r="K57" s="44">
        <v>82</v>
      </c>
      <c r="L57" s="44">
        <v>133308.073171</v>
      </c>
      <c r="M57" s="66">
        <v>6.0976000000000002E-2</v>
      </c>
      <c r="N57" s="43">
        <v>0</v>
      </c>
      <c r="O57" s="44">
        <v>0</v>
      </c>
      <c r="P57" s="74">
        <v>0</v>
      </c>
    </row>
    <row r="58" spans="1:16" ht="15" customHeight="1" x14ac:dyDescent="0.2">
      <c r="A58" s="120"/>
      <c r="B58" s="123"/>
      <c r="C58" s="84" t="s">
        <v>48</v>
      </c>
      <c r="D58" s="44">
        <v>1332</v>
      </c>
      <c r="E58" s="53">
        <v>1</v>
      </c>
      <c r="F58" s="44">
        <v>160874.015766</v>
      </c>
      <c r="G58" s="66">
        <v>9.8348000000000005E-2</v>
      </c>
      <c r="H58" s="43">
        <v>540</v>
      </c>
      <c r="I58" s="44">
        <v>167175.77963</v>
      </c>
      <c r="J58" s="74">
        <v>0.127778</v>
      </c>
      <c r="K58" s="44">
        <v>792</v>
      </c>
      <c r="L58" s="44">
        <v>156577.35858599999</v>
      </c>
      <c r="M58" s="66">
        <v>7.8283000000000005E-2</v>
      </c>
      <c r="N58" s="43">
        <v>0</v>
      </c>
      <c r="O58" s="44">
        <v>0</v>
      </c>
      <c r="P58" s="74">
        <v>0</v>
      </c>
    </row>
    <row r="59" spans="1:16" ht="15" customHeight="1" x14ac:dyDescent="0.2">
      <c r="A59" s="120"/>
      <c r="B59" s="123"/>
      <c r="C59" s="84" t="s">
        <v>49</v>
      </c>
      <c r="D59" s="44">
        <v>4425</v>
      </c>
      <c r="E59" s="53">
        <v>1</v>
      </c>
      <c r="F59" s="44">
        <v>184519.748249</v>
      </c>
      <c r="G59" s="66">
        <v>0.213785</v>
      </c>
      <c r="H59" s="43">
        <v>1644</v>
      </c>
      <c r="I59" s="44">
        <v>200021.89537700001</v>
      </c>
      <c r="J59" s="74">
        <v>0.338808</v>
      </c>
      <c r="K59" s="44">
        <v>2781</v>
      </c>
      <c r="L59" s="44">
        <v>175355.587918</v>
      </c>
      <c r="M59" s="66">
        <v>0.139878</v>
      </c>
      <c r="N59" s="43">
        <v>0</v>
      </c>
      <c r="O59" s="44">
        <v>0</v>
      </c>
      <c r="P59" s="74">
        <v>0</v>
      </c>
    </row>
    <row r="60" spans="1:16" ht="15" customHeight="1" x14ac:dyDescent="0.2">
      <c r="A60" s="120"/>
      <c r="B60" s="123"/>
      <c r="C60" s="84" t="s">
        <v>50</v>
      </c>
      <c r="D60" s="44">
        <v>6992</v>
      </c>
      <c r="E60" s="53">
        <v>1</v>
      </c>
      <c r="F60" s="44">
        <v>211918.28475399999</v>
      </c>
      <c r="G60" s="66">
        <v>0.41075499999999998</v>
      </c>
      <c r="H60" s="43">
        <v>2540</v>
      </c>
      <c r="I60" s="44">
        <v>231767.584252</v>
      </c>
      <c r="J60" s="74">
        <v>0.57755900000000004</v>
      </c>
      <c r="K60" s="44">
        <v>4452</v>
      </c>
      <c r="L60" s="44">
        <v>200593.66195000001</v>
      </c>
      <c r="M60" s="66">
        <v>0.31558799999999998</v>
      </c>
      <c r="N60" s="43">
        <v>0</v>
      </c>
      <c r="O60" s="44">
        <v>0</v>
      </c>
      <c r="P60" s="74">
        <v>0</v>
      </c>
    </row>
    <row r="61" spans="1:16" ht="15" customHeight="1" x14ac:dyDescent="0.2">
      <c r="A61" s="120"/>
      <c r="B61" s="123"/>
      <c r="C61" s="84" t="s">
        <v>51</v>
      </c>
      <c r="D61" s="44">
        <v>6189</v>
      </c>
      <c r="E61" s="53">
        <v>1</v>
      </c>
      <c r="F61" s="44">
        <v>236477.52722600001</v>
      </c>
      <c r="G61" s="66">
        <v>0.60995299999999997</v>
      </c>
      <c r="H61" s="43">
        <v>2142</v>
      </c>
      <c r="I61" s="44">
        <v>250381.908497</v>
      </c>
      <c r="J61" s="74">
        <v>0.71428599999999998</v>
      </c>
      <c r="K61" s="44">
        <v>4047</v>
      </c>
      <c r="L61" s="44">
        <v>229118.203113</v>
      </c>
      <c r="M61" s="66">
        <v>0.554732</v>
      </c>
      <c r="N61" s="43">
        <v>0</v>
      </c>
      <c r="O61" s="44">
        <v>0</v>
      </c>
      <c r="P61" s="74">
        <v>0</v>
      </c>
    </row>
    <row r="62" spans="1:16" s="3" customFormat="1" ht="15" customHeight="1" x14ac:dyDescent="0.2">
      <c r="A62" s="120"/>
      <c r="B62" s="123"/>
      <c r="C62" s="84" t="s">
        <v>52</v>
      </c>
      <c r="D62" s="35">
        <v>5338</v>
      </c>
      <c r="E62" s="55">
        <v>1</v>
      </c>
      <c r="F62" s="35">
        <v>252075.39059600001</v>
      </c>
      <c r="G62" s="68">
        <v>0.78081699999999998</v>
      </c>
      <c r="H62" s="43">
        <v>1910</v>
      </c>
      <c r="I62" s="44">
        <v>251150.67015699999</v>
      </c>
      <c r="J62" s="74">
        <v>0.71518300000000001</v>
      </c>
      <c r="K62" s="35">
        <v>3428</v>
      </c>
      <c r="L62" s="35">
        <v>252590.62281199999</v>
      </c>
      <c r="M62" s="68">
        <v>0.81738599999999995</v>
      </c>
      <c r="N62" s="43">
        <v>0</v>
      </c>
      <c r="O62" s="44">
        <v>0</v>
      </c>
      <c r="P62" s="74">
        <v>0</v>
      </c>
    </row>
    <row r="63" spans="1:16" ht="15" customHeight="1" x14ac:dyDescent="0.2">
      <c r="A63" s="120"/>
      <c r="B63" s="123"/>
      <c r="C63" s="84" t="s">
        <v>53</v>
      </c>
      <c r="D63" s="44">
        <v>4630</v>
      </c>
      <c r="E63" s="53">
        <v>1</v>
      </c>
      <c r="F63" s="44">
        <v>257124.14622</v>
      </c>
      <c r="G63" s="66">
        <v>0.808639</v>
      </c>
      <c r="H63" s="43">
        <v>1739</v>
      </c>
      <c r="I63" s="44">
        <v>245988.94709599999</v>
      </c>
      <c r="J63" s="74">
        <v>0.65612400000000004</v>
      </c>
      <c r="K63" s="44">
        <v>2891</v>
      </c>
      <c r="L63" s="44">
        <v>263822.21307499998</v>
      </c>
      <c r="M63" s="66">
        <v>0.90037999999999996</v>
      </c>
      <c r="N63" s="43">
        <v>0</v>
      </c>
      <c r="O63" s="44">
        <v>0</v>
      </c>
      <c r="P63" s="74">
        <v>0</v>
      </c>
    </row>
    <row r="64" spans="1:16" ht="15" customHeight="1" x14ac:dyDescent="0.2">
      <c r="A64" s="120"/>
      <c r="B64" s="123"/>
      <c r="C64" s="84" t="s">
        <v>54</v>
      </c>
      <c r="D64" s="44">
        <v>3464</v>
      </c>
      <c r="E64" s="53">
        <v>1</v>
      </c>
      <c r="F64" s="44">
        <v>256249.604792</v>
      </c>
      <c r="G64" s="66">
        <v>0.72257499999999997</v>
      </c>
      <c r="H64" s="43">
        <v>1338</v>
      </c>
      <c r="I64" s="44">
        <v>229475.69506699999</v>
      </c>
      <c r="J64" s="74">
        <v>0.43722</v>
      </c>
      <c r="K64" s="44">
        <v>2126</v>
      </c>
      <c r="L64" s="44">
        <v>273099.78880500002</v>
      </c>
      <c r="M64" s="66">
        <v>0.90216399999999997</v>
      </c>
      <c r="N64" s="43">
        <v>0</v>
      </c>
      <c r="O64" s="44">
        <v>0</v>
      </c>
      <c r="P64" s="74">
        <v>0</v>
      </c>
    </row>
    <row r="65" spans="1:16" ht="15" customHeight="1" x14ac:dyDescent="0.2">
      <c r="A65" s="120"/>
      <c r="B65" s="123"/>
      <c r="C65" s="84" t="s">
        <v>55</v>
      </c>
      <c r="D65" s="44">
        <v>3076</v>
      </c>
      <c r="E65" s="53">
        <v>1</v>
      </c>
      <c r="F65" s="44">
        <v>262528.326398</v>
      </c>
      <c r="G65" s="66">
        <v>0.562419</v>
      </c>
      <c r="H65" s="43">
        <v>1248</v>
      </c>
      <c r="I65" s="44">
        <v>233720.676282</v>
      </c>
      <c r="J65" s="74">
        <v>0.282051</v>
      </c>
      <c r="K65" s="44">
        <v>1828</v>
      </c>
      <c r="L65" s="44">
        <v>282195.693654</v>
      </c>
      <c r="M65" s="66">
        <v>0.75382899999999997</v>
      </c>
      <c r="N65" s="43">
        <v>0</v>
      </c>
      <c r="O65" s="44">
        <v>0</v>
      </c>
      <c r="P65" s="74">
        <v>0</v>
      </c>
    </row>
    <row r="66" spans="1:16" s="3" customFormat="1" ht="15" customHeight="1" x14ac:dyDescent="0.2">
      <c r="A66" s="120"/>
      <c r="B66" s="123"/>
      <c r="C66" s="84" t="s">
        <v>56</v>
      </c>
      <c r="D66" s="35">
        <v>5569</v>
      </c>
      <c r="E66" s="55">
        <v>1</v>
      </c>
      <c r="F66" s="35">
        <v>265035.84952400002</v>
      </c>
      <c r="G66" s="68">
        <v>0.343329</v>
      </c>
      <c r="H66" s="43">
        <v>2360</v>
      </c>
      <c r="I66" s="44">
        <v>219360.34025400001</v>
      </c>
      <c r="J66" s="74">
        <v>8.3898E-2</v>
      </c>
      <c r="K66" s="35">
        <v>3209</v>
      </c>
      <c r="L66" s="35">
        <v>298627.06232500001</v>
      </c>
      <c r="M66" s="68">
        <v>0.53412300000000001</v>
      </c>
      <c r="N66" s="43">
        <v>0</v>
      </c>
      <c r="O66" s="44">
        <v>0</v>
      </c>
      <c r="P66" s="74">
        <v>0</v>
      </c>
    </row>
    <row r="67" spans="1:16" s="3" customFormat="1" ht="15" customHeight="1" x14ac:dyDescent="0.2">
      <c r="A67" s="121"/>
      <c r="B67" s="124"/>
      <c r="C67" s="85" t="s">
        <v>9</v>
      </c>
      <c r="D67" s="46">
        <v>41201</v>
      </c>
      <c r="E67" s="54">
        <v>1</v>
      </c>
      <c r="F67" s="46">
        <v>235557.87095000001</v>
      </c>
      <c r="G67" s="67">
        <v>0.52901600000000004</v>
      </c>
      <c r="H67" s="87">
        <v>15543</v>
      </c>
      <c r="I67" s="46">
        <v>230168.073088</v>
      </c>
      <c r="J67" s="75">
        <v>0.46805600000000003</v>
      </c>
      <c r="K67" s="46">
        <v>25658</v>
      </c>
      <c r="L67" s="46">
        <v>238822.881012</v>
      </c>
      <c r="M67" s="67">
        <v>0.565944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340" priority="30" operator="notEqual">
      <formula>H8+K8+N8</formula>
    </cfRule>
  </conditionalFormatting>
  <conditionalFormatting sqref="D20:D30">
    <cfRule type="cellIs" dxfId="339" priority="29" operator="notEqual">
      <formula>H20+K20+N20</formula>
    </cfRule>
  </conditionalFormatting>
  <conditionalFormatting sqref="D32:D42">
    <cfRule type="cellIs" dxfId="338" priority="28" operator="notEqual">
      <formula>H32+K32+N32</formula>
    </cfRule>
  </conditionalFormatting>
  <conditionalFormatting sqref="D44:D54">
    <cfRule type="cellIs" dxfId="337" priority="27" operator="notEqual">
      <formula>H44+K44+N44</formula>
    </cfRule>
  </conditionalFormatting>
  <conditionalFormatting sqref="D56:D66">
    <cfRule type="cellIs" dxfId="336" priority="26" operator="notEqual">
      <formula>H56+K56+N56</formula>
    </cfRule>
  </conditionalFormatting>
  <conditionalFormatting sqref="D19">
    <cfRule type="cellIs" dxfId="335" priority="25" operator="notEqual">
      <formula>SUM(D8:D18)</formula>
    </cfRule>
  </conditionalFormatting>
  <conditionalFormatting sqref="D31">
    <cfRule type="cellIs" dxfId="334" priority="24" operator="notEqual">
      <formula>H31+K31+N31</formula>
    </cfRule>
  </conditionalFormatting>
  <conditionalFormatting sqref="D31">
    <cfRule type="cellIs" dxfId="333" priority="23" operator="notEqual">
      <formula>SUM(D20:D30)</formula>
    </cfRule>
  </conditionalFormatting>
  <conditionalFormatting sqref="D43">
    <cfRule type="cellIs" dxfId="332" priority="22" operator="notEqual">
      <formula>H43+K43+N43</formula>
    </cfRule>
  </conditionalFormatting>
  <conditionalFormatting sqref="D43">
    <cfRule type="cellIs" dxfId="331" priority="21" operator="notEqual">
      <formula>SUM(D32:D42)</formula>
    </cfRule>
  </conditionalFormatting>
  <conditionalFormatting sqref="D55">
    <cfRule type="cellIs" dxfId="330" priority="20" operator="notEqual">
      <formula>H55+K55+N55</formula>
    </cfRule>
  </conditionalFormatting>
  <conditionalFormatting sqref="D55">
    <cfRule type="cellIs" dxfId="329" priority="19" operator="notEqual">
      <formula>SUM(D44:D54)</formula>
    </cfRule>
  </conditionalFormatting>
  <conditionalFormatting sqref="D67">
    <cfRule type="cellIs" dxfId="328" priority="18" operator="notEqual">
      <formula>H67+K67+N67</formula>
    </cfRule>
  </conditionalFormatting>
  <conditionalFormatting sqref="D67">
    <cfRule type="cellIs" dxfId="327" priority="17" operator="notEqual">
      <formula>SUM(D56:D66)</formula>
    </cfRule>
  </conditionalFormatting>
  <conditionalFormatting sqref="H19">
    <cfRule type="cellIs" dxfId="326" priority="16" operator="notEqual">
      <formula>SUM(H8:H18)</formula>
    </cfRule>
  </conditionalFormatting>
  <conditionalFormatting sqref="K19">
    <cfRule type="cellIs" dxfId="325" priority="15" operator="notEqual">
      <formula>SUM(K8:K18)</formula>
    </cfRule>
  </conditionalFormatting>
  <conditionalFormatting sqref="N19">
    <cfRule type="cellIs" dxfId="324" priority="14" operator="notEqual">
      <formula>SUM(N8:N18)</formula>
    </cfRule>
  </conditionalFormatting>
  <conditionalFormatting sqref="H31">
    <cfRule type="cellIs" dxfId="323" priority="13" operator="notEqual">
      <formula>SUM(H20:H30)</formula>
    </cfRule>
  </conditionalFormatting>
  <conditionalFormatting sqref="K31">
    <cfRule type="cellIs" dxfId="322" priority="12" operator="notEqual">
      <formula>SUM(K20:K30)</formula>
    </cfRule>
  </conditionalFormatting>
  <conditionalFormatting sqref="N31">
    <cfRule type="cellIs" dxfId="321" priority="11" operator="notEqual">
      <formula>SUM(N20:N30)</formula>
    </cfRule>
  </conditionalFormatting>
  <conditionalFormatting sqref="H43">
    <cfRule type="cellIs" dxfId="320" priority="10" operator="notEqual">
      <formula>SUM(H32:H42)</formula>
    </cfRule>
  </conditionalFormatting>
  <conditionalFormatting sqref="K43">
    <cfRule type="cellIs" dxfId="319" priority="9" operator="notEqual">
      <formula>SUM(K32:K42)</formula>
    </cfRule>
  </conditionalFormatting>
  <conditionalFormatting sqref="N43">
    <cfRule type="cellIs" dxfId="318" priority="8" operator="notEqual">
      <formula>SUM(N32:N42)</formula>
    </cfRule>
  </conditionalFormatting>
  <conditionalFormatting sqref="H55">
    <cfRule type="cellIs" dxfId="317" priority="7" operator="notEqual">
      <formula>SUM(H44:H54)</formula>
    </cfRule>
  </conditionalFormatting>
  <conditionalFormatting sqref="K55">
    <cfRule type="cellIs" dxfId="316" priority="6" operator="notEqual">
      <formula>SUM(K44:K54)</formula>
    </cfRule>
  </conditionalFormatting>
  <conditionalFormatting sqref="N55">
    <cfRule type="cellIs" dxfId="315" priority="5" operator="notEqual">
      <formula>SUM(N44:N54)</formula>
    </cfRule>
  </conditionalFormatting>
  <conditionalFormatting sqref="H67">
    <cfRule type="cellIs" dxfId="314" priority="4" operator="notEqual">
      <formula>SUM(H56:H66)</formula>
    </cfRule>
  </conditionalFormatting>
  <conditionalFormatting sqref="K67">
    <cfRule type="cellIs" dxfId="313" priority="3" operator="notEqual">
      <formula>SUM(K56:K66)</formula>
    </cfRule>
  </conditionalFormatting>
  <conditionalFormatting sqref="N67">
    <cfRule type="cellIs" dxfId="312" priority="2" operator="notEqual">
      <formula>SUM(N56:N66)</formula>
    </cfRule>
  </conditionalFormatting>
  <conditionalFormatting sqref="D32:D43">
    <cfRule type="cellIs" dxfId="31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69</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3</v>
      </c>
      <c r="E8" s="53">
        <v>0.25</v>
      </c>
      <c r="F8" s="44">
        <v>99199.193920000005</v>
      </c>
      <c r="G8" s="66">
        <v>0</v>
      </c>
      <c r="H8" s="43">
        <v>2</v>
      </c>
      <c r="I8" s="44">
        <v>72368.067609999998</v>
      </c>
      <c r="J8" s="74">
        <v>0</v>
      </c>
      <c r="K8" s="44">
        <v>1</v>
      </c>
      <c r="L8" s="44">
        <v>152861.44654100001</v>
      </c>
      <c r="M8" s="66">
        <v>0</v>
      </c>
      <c r="N8" s="43">
        <v>0</v>
      </c>
      <c r="O8" s="44">
        <v>0</v>
      </c>
      <c r="P8" s="74">
        <v>0</v>
      </c>
    </row>
    <row r="9" spans="1:16" ht="15" customHeight="1" x14ac:dyDescent="0.2">
      <c r="A9" s="120"/>
      <c r="B9" s="123"/>
      <c r="C9" s="84" t="s">
        <v>47</v>
      </c>
      <c r="D9" s="44">
        <v>6</v>
      </c>
      <c r="E9" s="53">
        <v>0.105263</v>
      </c>
      <c r="F9" s="44">
        <v>114821.901205</v>
      </c>
      <c r="G9" s="66">
        <v>0</v>
      </c>
      <c r="H9" s="43">
        <v>3</v>
      </c>
      <c r="I9" s="44">
        <v>105047.727463</v>
      </c>
      <c r="J9" s="74">
        <v>0</v>
      </c>
      <c r="K9" s="44">
        <v>3</v>
      </c>
      <c r="L9" s="44">
        <v>124596.07494799999</v>
      </c>
      <c r="M9" s="66">
        <v>0</v>
      </c>
      <c r="N9" s="43">
        <v>0</v>
      </c>
      <c r="O9" s="44">
        <v>0</v>
      </c>
      <c r="P9" s="74">
        <v>0</v>
      </c>
    </row>
    <row r="10" spans="1:16" ht="15" customHeight="1" x14ac:dyDescent="0.2">
      <c r="A10" s="120"/>
      <c r="B10" s="123"/>
      <c r="C10" s="84" t="s">
        <v>48</v>
      </c>
      <c r="D10" s="44">
        <v>71</v>
      </c>
      <c r="E10" s="53">
        <v>0.15812899999999999</v>
      </c>
      <c r="F10" s="44">
        <v>136637.02617600001</v>
      </c>
      <c r="G10" s="66">
        <v>9.8591999999999999E-2</v>
      </c>
      <c r="H10" s="43">
        <v>21</v>
      </c>
      <c r="I10" s="44">
        <v>147771.26152999999</v>
      </c>
      <c r="J10" s="74">
        <v>0.14285700000000001</v>
      </c>
      <c r="K10" s="44">
        <v>50</v>
      </c>
      <c r="L10" s="44">
        <v>131960.64732700001</v>
      </c>
      <c r="M10" s="66">
        <v>0.08</v>
      </c>
      <c r="N10" s="43">
        <v>0</v>
      </c>
      <c r="O10" s="44">
        <v>0</v>
      </c>
      <c r="P10" s="74">
        <v>0</v>
      </c>
    </row>
    <row r="11" spans="1:16" ht="15" customHeight="1" x14ac:dyDescent="0.2">
      <c r="A11" s="120"/>
      <c r="B11" s="123"/>
      <c r="C11" s="84" t="s">
        <v>49</v>
      </c>
      <c r="D11" s="44">
        <v>218</v>
      </c>
      <c r="E11" s="53">
        <v>0.13490099999999999</v>
      </c>
      <c r="F11" s="44">
        <v>167654.69690899999</v>
      </c>
      <c r="G11" s="66">
        <v>0.24770600000000001</v>
      </c>
      <c r="H11" s="43">
        <v>85</v>
      </c>
      <c r="I11" s="44">
        <v>182868.91464999999</v>
      </c>
      <c r="J11" s="74">
        <v>0.42352899999999999</v>
      </c>
      <c r="K11" s="44">
        <v>133</v>
      </c>
      <c r="L11" s="44">
        <v>157931.32466799999</v>
      </c>
      <c r="M11" s="66">
        <v>0.13533800000000001</v>
      </c>
      <c r="N11" s="43">
        <v>0</v>
      </c>
      <c r="O11" s="44">
        <v>0</v>
      </c>
      <c r="P11" s="74">
        <v>0</v>
      </c>
    </row>
    <row r="12" spans="1:16" ht="15" customHeight="1" x14ac:dyDescent="0.2">
      <c r="A12" s="120"/>
      <c r="B12" s="123"/>
      <c r="C12" s="84" t="s">
        <v>50</v>
      </c>
      <c r="D12" s="44">
        <v>276</v>
      </c>
      <c r="E12" s="53">
        <v>0.103293</v>
      </c>
      <c r="F12" s="44">
        <v>178243.803613</v>
      </c>
      <c r="G12" s="66">
        <v>0.32971</v>
      </c>
      <c r="H12" s="43">
        <v>99</v>
      </c>
      <c r="I12" s="44">
        <v>199740.43914</v>
      </c>
      <c r="J12" s="74">
        <v>0.56565699999999997</v>
      </c>
      <c r="K12" s="44">
        <v>177</v>
      </c>
      <c r="L12" s="44">
        <v>166220.26170800001</v>
      </c>
      <c r="M12" s="66">
        <v>0.19774</v>
      </c>
      <c r="N12" s="43">
        <v>0</v>
      </c>
      <c r="O12" s="44">
        <v>0</v>
      </c>
      <c r="P12" s="74">
        <v>0</v>
      </c>
    </row>
    <row r="13" spans="1:16" ht="15" customHeight="1" x14ac:dyDescent="0.2">
      <c r="A13" s="120"/>
      <c r="B13" s="123"/>
      <c r="C13" s="84" t="s">
        <v>51</v>
      </c>
      <c r="D13" s="44">
        <v>260</v>
      </c>
      <c r="E13" s="53">
        <v>0.104628</v>
      </c>
      <c r="F13" s="44">
        <v>203872.238794</v>
      </c>
      <c r="G13" s="66">
        <v>0.52692300000000003</v>
      </c>
      <c r="H13" s="43">
        <v>82</v>
      </c>
      <c r="I13" s="44">
        <v>223446.365509</v>
      </c>
      <c r="J13" s="74">
        <v>0.63414599999999999</v>
      </c>
      <c r="K13" s="44">
        <v>178</v>
      </c>
      <c r="L13" s="44">
        <v>194854.94446500001</v>
      </c>
      <c r="M13" s="66">
        <v>0.47752800000000001</v>
      </c>
      <c r="N13" s="43">
        <v>0</v>
      </c>
      <c r="O13" s="44">
        <v>0</v>
      </c>
      <c r="P13" s="74">
        <v>0</v>
      </c>
    </row>
    <row r="14" spans="1:16" s="3" customFormat="1" ht="15" customHeight="1" x14ac:dyDescent="0.2">
      <c r="A14" s="120"/>
      <c r="B14" s="123"/>
      <c r="C14" s="84" t="s">
        <v>52</v>
      </c>
      <c r="D14" s="35">
        <v>190</v>
      </c>
      <c r="E14" s="55">
        <v>9.4621999999999998E-2</v>
      </c>
      <c r="F14" s="35">
        <v>215608.52349399999</v>
      </c>
      <c r="G14" s="68">
        <v>0.71052599999999999</v>
      </c>
      <c r="H14" s="43">
        <v>51</v>
      </c>
      <c r="I14" s="44">
        <v>216058.04744699999</v>
      </c>
      <c r="J14" s="74">
        <v>0.68627499999999997</v>
      </c>
      <c r="K14" s="35">
        <v>139</v>
      </c>
      <c r="L14" s="35">
        <v>215443.590245</v>
      </c>
      <c r="M14" s="68">
        <v>0.71942399999999995</v>
      </c>
      <c r="N14" s="43">
        <v>0</v>
      </c>
      <c r="O14" s="44">
        <v>0</v>
      </c>
      <c r="P14" s="74">
        <v>0</v>
      </c>
    </row>
    <row r="15" spans="1:16" ht="15" customHeight="1" x14ac:dyDescent="0.2">
      <c r="A15" s="120"/>
      <c r="B15" s="123"/>
      <c r="C15" s="84" t="s">
        <v>53</v>
      </c>
      <c r="D15" s="44">
        <v>146</v>
      </c>
      <c r="E15" s="53">
        <v>8.1200999999999995E-2</v>
      </c>
      <c r="F15" s="44">
        <v>218427.67637</v>
      </c>
      <c r="G15" s="66">
        <v>0.71232899999999999</v>
      </c>
      <c r="H15" s="43">
        <v>47</v>
      </c>
      <c r="I15" s="44">
        <v>210543.448347</v>
      </c>
      <c r="J15" s="74">
        <v>0.61702100000000004</v>
      </c>
      <c r="K15" s="44">
        <v>99</v>
      </c>
      <c r="L15" s="44">
        <v>222170.69371399999</v>
      </c>
      <c r="M15" s="66">
        <v>0.75757600000000003</v>
      </c>
      <c r="N15" s="43">
        <v>0</v>
      </c>
      <c r="O15" s="44">
        <v>0</v>
      </c>
      <c r="P15" s="74">
        <v>0</v>
      </c>
    </row>
    <row r="16" spans="1:16" ht="15" customHeight="1" x14ac:dyDescent="0.2">
      <c r="A16" s="120"/>
      <c r="B16" s="123"/>
      <c r="C16" s="84" t="s">
        <v>54</v>
      </c>
      <c r="D16" s="44">
        <v>108</v>
      </c>
      <c r="E16" s="53">
        <v>7.1146000000000001E-2</v>
      </c>
      <c r="F16" s="44">
        <v>222409.476517</v>
      </c>
      <c r="G16" s="66">
        <v>0.62963000000000002</v>
      </c>
      <c r="H16" s="43">
        <v>39</v>
      </c>
      <c r="I16" s="44">
        <v>205128.33466399999</v>
      </c>
      <c r="J16" s="74">
        <v>0.461538</v>
      </c>
      <c r="K16" s="44">
        <v>69</v>
      </c>
      <c r="L16" s="44">
        <v>232177.078434</v>
      </c>
      <c r="M16" s="66">
        <v>0.724638</v>
      </c>
      <c r="N16" s="43">
        <v>0</v>
      </c>
      <c r="O16" s="44">
        <v>0</v>
      </c>
      <c r="P16" s="74">
        <v>0</v>
      </c>
    </row>
    <row r="17" spans="1:16" ht="15" customHeight="1" x14ac:dyDescent="0.2">
      <c r="A17" s="120"/>
      <c r="B17" s="123"/>
      <c r="C17" s="84" t="s">
        <v>55</v>
      </c>
      <c r="D17" s="44">
        <v>116</v>
      </c>
      <c r="E17" s="53">
        <v>8.7547E-2</v>
      </c>
      <c r="F17" s="44">
        <v>228271.90964500001</v>
      </c>
      <c r="G17" s="66">
        <v>0.46551700000000001</v>
      </c>
      <c r="H17" s="43">
        <v>50</v>
      </c>
      <c r="I17" s="44">
        <v>217366.981509</v>
      </c>
      <c r="J17" s="74">
        <v>0.24</v>
      </c>
      <c r="K17" s="44">
        <v>66</v>
      </c>
      <c r="L17" s="44">
        <v>236533.21883900001</v>
      </c>
      <c r="M17" s="66">
        <v>0.63636400000000004</v>
      </c>
      <c r="N17" s="43">
        <v>0</v>
      </c>
      <c r="O17" s="44">
        <v>0</v>
      </c>
      <c r="P17" s="74">
        <v>0</v>
      </c>
    </row>
    <row r="18" spans="1:16" s="3" customFormat="1" ht="15" customHeight="1" x14ac:dyDescent="0.2">
      <c r="A18" s="120"/>
      <c r="B18" s="123"/>
      <c r="C18" s="84" t="s">
        <v>56</v>
      </c>
      <c r="D18" s="35">
        <v>154</v>
      </c>
      <c r="E18" s="55">
        <v>7.1761000000000005E-2</v>
      </c>
      <c r="F18" s="35">
        <v>231617.37890000001</v>
      </c>
      <c r="G18" s="68">
        <v>0.32467499999999999</v>
      </c>
      <c r="H18" s="43">
        <v>55</v>
      </c>
      <c r="I18" s="44">
        <v>209119.84059499999</v>
      </c>
      <c r="J18" s="74">
        <v>9.0909000000000004E-2</v>
      </c>
      <c r="K18" s="35">
        <v>99</v>
      </c>
      <c r="L18" s="35">
        <v>244116.01129200001</v>
      </c>
      <c r="M18" s="68">
        <v>0.45454499999999998</v>
      </c>
      <c r="N18" s="43">
        <v>0</v>
      </c>
      <c r="O18" s="44">
        <v>0</v>
      </c>
      <c r="P18" s="74">
        <v>0</v>
      </c>
    </row>
    <row r="19" spans="1:16" s="3" customFormat="1" ht="15" customHeight="1" x14ac:dyDescent="0.2">
      <c r="A19" s="121"/>
      <c r="B19" s="124"/>
      <c r="C19" s="85" t="s">
        <v>9</v>
      </c>
      <c r="D19" s="46">
        <v>1548</v>
      </c>
      <c r="E19" s="54">
        <v>9.6232999999999999E-2</v>
      </c>
      <c r="F19" s="46">
        <v>199265.79793599999</v>
      </c>
      <c r="G19" s="67">
        <v>0.45219599999999999</v>
      </c>
      <c r="H19" s="87">
        <v>534</v>
      </c>
      <c r="I19" s="46">
        <v>203161.58586799999</v>
      </c>
      <c r="J19" s="75">
        <v>0.46067399999999997</v>
      </c>
      <c r="K19" s="46">
        <v>1014</v>
      </c>
      <c r="L19" s="46">
        <v>197214.169971</v>
      </c>
      <c r="M19" s="67">
        <v>0.44773200000000002</v>
      </c>
      <c r="N19" s="87">
        <v>0</v>
      </c>
      <c r="O19" s="46">
        <v>0</v>
      </c>
      <c r="P19" s="75">
        <v>0</v>
      </c>
    </row>
    <row r="20" spans="1:16" ht="15" customHeight="1" x14ac:dyDescent="0.2">
      <c r="A20" s="119">
        <v>2</v>
      </c>
      <c r="B20" s="122"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20"/>
      <c r="B21" s="123"/>
      <c r="C21" s="84" t="s">
        <v>47</v>
      </c>
      <c r="D21" s="44">
        <v>35</v>
      </c>
      <c r="E21" s="53">
        <v>0.614035</v>
      </c>
      <c r="F21" s="44">
        <v>136301.65714299999</v>
      </c>
      <c r="G21" s="66">
        <v>5.7142999999999999E-2</v>
      </c>
      <c r="H21" s="43">
        <v>11</v>
      </c>
      <c r="I21" s="44">
        <v>131915.09090899999</v>
      </c>
      <c r="J21" s="74">
        <v>0</v>
      </c>
      <c r="K21" s="44">
        <v>24</v>
      </c>
      <c r="L21" s="44">
        <v>138312.16666700001</v>
      </c>
      <c r="M21" s="66">
        <v>8.3333000000000004E-2</v>
      </c>
      <c r="N21" s="43">
        <v>0</v>
      </c>
      <c r="O21" s="44">
        <v>0</v>
      </c>
      <c r="P21" s="74">
        <v>0</v>
      </c>
    </row>
    <row r="22" spans="1:16" ht="15" customHeight="1" x14ac:dyDescent="0.2">
      <c r="A22" s="120"/>
      <c r="B22" s="123"/>
      <c r="C22" s="84" t="s">
        <v>48</v>
      </c>
      <c r="D22" s="44">
        <v>126</v>
      </c>
      <c r="E22" s="53">
        <v>0.28062399999999998</v>
      </c>
      <c r="F22" s="44">
        <v>154417.36507900001</v>
      </c>
      <c r="G22" s="66">
        <v>2.3810000000000001E-2</v>
      </c>
      <c r="H22" s="43">
        <v>54</v>
      </c>
      <c r="I22" s="44">
        <v>169859.425926</v>
      </c>
      <c r="J22" s="74">
        <v>3.7037E-2</v>
      </c>
      <c r="K22" s="44">
        <v>72</v>
      </c>
      <c r="L22" s="44">
        <v>142835.81944399999</v>
      </c>
      <c r="M22" s="66">
        <v>1.3889E-2</v>
      </c>
      <c r="N22" s="43">
        <v>0</v>
      </c>
      <c r="O22" s="44">
        <v>0</v>
      </c>
      <c r="P22" s="74">
        <v>0</v>
      </c>
    </row>
    <row r="23" spans="1:16" ht="15" customHeight="1" x14ac:dyDescent="0.2">
      <c r="A23" s="120"/>
      <c r="B23" s="123"/>
      <c r="C23" s="84" t="s">
        <v>49</v>
      </c>
      <c r="D23" s="44">
        <v>141</v>
      </c>
      <c r="E23" s="53">
        <v>8.7251999999999996E-2</v>
      </c>
      <c r="F23" s="44">
        <v>153480.83687900001</v>
      </c>
      <c r="G23" s="66">
        <v>9.2199000000000003E-2</v>
      </c>
      <c r="H23" s="43">
        <v>47</v>
      </c>
      <c r="I23" s="44">
        <v>159366.829787</v>
      </c>
      <c r="J23" s="74">
        <v>0.14893600000000001</v>
      </c>
      <c r="K23" s="44">
        <v>94</v>
      </c>
      <c r="L23" s="44">
        <v>150537.84042600001</v>
      </c>
      <c r="M23" s="66">
        <v>6.3829999999999998E-2</v>
      </c>
      <c r="N23" s="43">
        <v>0</v>
      </c>
      <c r="O23" s="44">
        <v>0</v>
      </c>
      <c r="P23" s="74">
        <v>0</v>
      </c>
    </row>
    <row r="24" spans="1:16" ht="15" customHeight="1" x14ac:dyDescent="0.2">
      <c r="A24" s="120"/>
      <c r="B24" s="123"/>
      <c r="C24" s="84" t="s">
        <v>50</v>
      </c>
      <c r="D24" s="44">
        <v>104</v>
      </c>
      <c r="E24" s="53">
        <v>3.8921999999999998E-2</v>
      </c>
      <c r="F24" s="44">
        <v>165412.596154</v>
      </c>
      <c r="G24" s="66">
        <v>0.15384600000000001</v>
      </c>
      <c r="H24" s="43">
        <v>23</v>
      </c>
      <c r="I24" s="44">
        <v>161217.30434800001</v>
      </c>
      <c r="J24" s="74">
        <v>8.6957000000000007E-2</v>
      </c>
      <c r="K24" s="44">
        <v>81</v>
      </c>
      <c r="L24" s="44">
        <v>166603.85185199999</v>
      </c>
      <c r="M24" s="66">
        <v>0.17283999999999999</v>
      </c>
      <c r="N24" s="43">
        <v>0</v>
      </c>
      <c r="O24" s="44">
        <v>0</v>
      </c>
      <c r="P24" s="74">
        <v>0</v>
      </c>
    </row>
    <row r="25" spans="1:16" ht="15" customHeight="1" x14ac:dyDescent="0.2">
      <c r="A25" s="120"/>
      <c r="B25" s="123"/>
      <c r="C25" s="84" t="s">
        <v>51</v>
      </c>
      <c r="D25" s="44">
        <v>70</v>
      </c>
      <c r="E25" s="53">
        <v>2.8169E-2</v>
      </c>
      <c r="F25" s="44">
        <v>179944.84285700001</v>
      </c>
      <c r="G25" s="66">
        <v>0.28571400000000002</v>
      </c>
      <c r="H25" s="43">
        <v>18</v>
      </c>
      <c r="I25" s="44">
        <v>181655.33333299999</v>
      </c>
      <c r="J25" s="74">
        <v>0.5</v>
      </c>
      <c r="K25" s="44">
        <v>52</v>
      </c>
      <c r="L25" s="44">
        <v>179352.75</v>
      </c>
      <c r="M25" s="66">
        <v>0.211538</v>
      </c>
      <c r="N25" s="43">
        <v>0</v>
      </c>
      <c r="O25" s="44">
        <v>0</v>
      </c>
      <c r="P25" s="74">
        <v>0</v>
      </c>
    </row>
    <row r="26" spans="1:16" s="3" customFormat="1" ht="15" customHeight="1" x14ac:dyDescent="0.2">
      <c r="A26" s="120"/>
      <c r="B26" s="123"/>
      <c r="C26" s="84" t="s">
        <v>52</v>
      </c>
      <c r="D26" s="35">
        <v>58</v>
      </c>
      <c r="E26" s="55">
        <v>2.8884E-2</v>
      </c>
      <c r="F26" s="35">
        <v>181780.5</v>
      </c>
      <c r="G26" s="68">
        <v>0.275862</v>
      </c>
      <c r="H26" s="43">
        <v>18</v>
      </c>
      <c r="I26" s="44">
        <v>206859.66666700001</v>
      </c>
      <c r="J26" s="74">
        <v>0.5</v>
      </c>
      <c r="K26" s="35">
        <v>40</v>
      </c>
      <c r="L26" s="35">
        <v>170494.875</v>
      </c>
      <c r="M26" s="68">
        <v>0.17499999999999999</v>
      </c>
      <c r="N26" s="43">
        <v>0</v>
      </c>
      <c r="O26" s="44">
        <v>0</v>
      </c>
      <c r="P26" s="74">
        <v>0</v>
      </c>
    </row>
    <row r="27" spans="1:16" ht="15" customHeight="1" x14ac:dyDescent="0.2">
      <c r="A27" s="120"/>
      <c r="B27" s="123"/>
      <c r="C27" s="84" t="s">
        <v>53</v>
      </c>
      <c r="D27" s="44">
        <v>30</v>
      </c>
      <c r="E27" s="53">
        <v>1.6684999999999998E-2</v>
      </c>
      <c r="F27" s="44">
        <v>190467.93333299999</v>
      </c>
      <c r="G27" s="66">
        <v>0.23333300000000001</v>
      </c>
      <c r="H27" s="43">
        <v>10</v>
      </c>
      <c r="I27" s="44">
        <v>176111.6</v>
      </c>
      <c r="J27" s="74">
        <v>0</v>
      </c>
      <c r="K27" s="44">
        <v>20</v>
      </c>
      <c r="L27" s="44">
        <v>197646.1</v>
      </c>
      <c r="M27" s="66">
        <v>0.35</v>
      </c>
      <c r="N27" s="43">
        <v>0</v>
      </c>
      <c r="O27" s="44">
        <v>0</v>
      </c>
      <c r="P27" s="74">
        <v>0</v>
      </c>
    </row>
    <row r="28" spans="1:16" ht="15" customHeight="1" x14ac:dyDescent="0.2">
      <c r="A28" s="120"/>
      <c r="B28" s="123"/>
      <c r="C28" s="84" t="s">
        <v>54</v>
      </c>
      <c r="D28" s="44">
        <v>22</v>
      </c>
      <c r="E28" s="53">
        <v>1.4493000000000001E-2</v>
      </c>
      <c r="F28" s="44">
        <v>223701.36363599999</v>
      </c>
      <c r="G28" s="66">
        <v>0.31818200000000002</v>
      </c>
      <c r="H28" s="43">
        <v>9</v>
      </c>
      <c r="I28" s="44">
        <v>199808.22222200001</v>
      </c>
      <c r="J28" s="74">
        <v>0.111111</v>
      </c>
      <c r="K28" s="44">
        <v>13</v>
      </c>
      <c r="L28" s="44">
        <v>240242.76923100001</v>
      </c>
      <c r="M28" s="66">
        <v>0.461538</v>
      </c>
      <c r="N28" s="43">
        <v>0</v>
      </c>
      <c r="O28" s="44">
        <v>0</v>
      </c>
      <c r="P28" s="74">
        <v>0</v>
      </c>
    </row>
    <row r="29" spans="1:16" ht="15" customHeight="1" x14ac:dyDescent="0.2">
      <c r="A29" s="120"/>
      <c r="B29" s="123"/>
      <c r="C29" s="84" t="s">
        <v>55</v>
      </c>
      <c r="D29" s="44">
        <v>7</v>
      </c>
      <c r="E29" s="53">
        <v>5.2830000000000004E-3</v>
      </c>
      <c r="F29" s="44">
        <v>207536.285714</v>
      </c>
      <c r="G29" s="66">
        <v>0</v>
      </c>
      <c r="H29" s="43">
        <v>2</v>
      </c>
      <c r="I29" s="44">
        <v>205816.5</v>
      </c>
      <c r="J29" s="74">
        <v>0</v>
      </c>
      <c r="K29" s="44">
        <v>5</v>
      </c>
      <c r="L29" s="44">
        <v>208224.2</v>
      </c>
      <c r="M29" s="66">
        <v>0</v>
      </c>
      <c r="N29" s="43">
        <v>0</v>
      </c>
      <c r="O29" s="44">
        <v>0</v>
      </c>
      <c r="P29" s="74">
        <v>0</v>
      </c>
    </row>
    <row r="30" spans="1:16" s="3" customFormat="1" ht="15" customHeight="1" x14ac:dyDescent="0.2">
      <c r="A30" s="120"/>
      <c r="B30" s="123"/>
      <c r="C30" s="84" t="s">
        <v>56</v>
      </c>
      <c r="D30" s="35">
        <v>7</v>
      </c>
      <c r="E30" s="55">
        <v>3.2620000000000001E-3</v>
      </c>
      <c r="F30" s="35">
        <v>209527</v>
      </c>
      <c r="G30" s="68">
        <v>0</v>
      </c>
      <c r="H30" s="43">
        <v>5</v>
      </c>
      <c r="I30" s="44">
        <v>123043.6</v>
      </c>
      <c r="J30" s="74">
        <v>0</v>
      </c>
      <c r="K30" s="35">
        <v>2</v>
      </c>
      <c r="L30" s="35">
        <v>425735.5</v>
      </c>
      <c r="M30" s="68">
        <v>0</v>
      </c>
      <c r="N30" s="43">
        <v>0</v>
      </c>
      <c r="O30" s="44">
        <v>0</v>
      </c>
      <c r="P30" s="74">
        <v>0</v>
      </c>
    </row>
    <row r="31" spans="1:16" s="3" customFormat="1" ht="15" customHeight="1" x14ac:dyDescent="0.2">
      <c r="A31" s="121"/>
      <c r="B31" s="124"/>
      <c r="C31" s="85" t="s">
        <v>9</v>
      </c>
      <c r="D31" s="46">
        <v>600</v>
      </c>
      <c r="E31" s="54">
        <v>3.73E-2</v>
      </c>
      <c r="F31" s="46">
        <v>166275.288333</v>
      </c>
      <c r="G31" s="67">
        <v>0.14000000000000001</v>
      </c>
      <c r="H31" s="87">
        <v>197</v>
      </c>
      <c r="I31" s="46">
        <v>169549.36548199999</v>
      </c>
      <c r="J31" s="75">
        <v>0.152284</v>
      </c>
      <c r="K31" s="46">
        <v>403</v>
      </c>
      <c r="L31" s="46">
        <v>164674.80893299999</v>
      </c>
      <c r="M31" s="67">
        <v>0.133995</v>
      </c>
      <c r="N31" s="87">
        <v>0</v>
      </c>
      <c r="O31" s="46">
        <v>0</v>
      </c>
      <c r="P31" s="75">
        <v>0</v>
      </c>
    </row>
    <row r="32" spans="1:16" ht="15" customHeight="1" x14ac:dyDescent="0.2">
      <c r="A32" s="119">
        <v>3</v>
      </c>
      <c r="B32" s="122" t="s">
        <v>58</v>
      </c>
      <c r="C32" s="84" t="s">
        <v>46</v>
      </c>
      <c r="D32" s="44">
        <v>-3</v>
      </c>
      <c r="E32" s="44">
        <v>0</v>
      </c>
      <c r="F32" s="44">
        <v>-99199.193920000005</v>
      </c>
      <c r="G32" s="66">
        <v>0</v>
      </c>
      <c r="H32" s="43">
        <v>-2</v>
      </c>
      <c r="I32" s="44">
        <v>-72368.067609999998</v>
      </c>
      <c r="J32" s="74">
        <v>0</v>
      </c>
      <c r="K32" s="44">
        <v>-1</v>
      </c>
      <c r="L32" s="44">
        <v>-152861.44654100001</v>
      </c>
      <c r="M32" s="66">
        <v>0</v>
      </c>
      <c r="N32" s="43">
        <v>0</v>
      </c>
      <c r="O32" s="44">
        <v>0</v>
      </c>
      <c r="P32" s="74">
        <v>0</v>
      </c>
    </row>
    <row r="33" spans="1:16" ht="15" customHeight="1" x14ac:dyDescent="0.2">
      <c r="A33" s="120"/>
      <c r="B33" s="123"/>
      <c r="C33" s="84" t="s">
        <v>47</v>
      </c>
      <c r="D33" s="44">
        <v>29</v>
      </c>
      <c r="E33" s="44">
        <v>0</v>
      </c>
      <c r="F33" s="44">
        <v>21479.755937000002</v>
      </c>
      <c r="G33" s="66">
        <v>5.7142999999999999E-2</v>
      </c>
      <c r="H33" s="43">
        <v>8</v>
      </c>
      <c r="I33" s="44">
        <v>26867.363445999999</v>
      </c>
      <c r="J33" s="74">
        <v>0</v>
      </c>
      <c r="K33" s="44">
        <v>21</v>
      </c>
      <c r="L33" s="44">
        <v>13716.091719</v>
      </c>
      <c r="M33" s="66">
        <v>8.3333000000000004E-2</v>
      </c>
      <c r="N33" s="43">
        <v>0</v>
      </c>
      <c r="O33" s="44">
        <v>0</v>
      </c>
      <c r="P33" s="74">
        <v>0</v>
      </c>
    </row>
    <row r="34" spans="1:16" ht="15" customHeight="1" x14ac:dyDescent="0.2">
      <c r="A34" s="120"/>
      <c r="B34" s="123"/>
      <c r="C34" s="84" t="s">
        <v>48</v>
      </c>
      <c r="D34" s="44">
        <v>55</v>
      </c>
      <c r="E34" s="44">
        <v>0</v>
      </c>
      <c r="F34" s="44">
        <v>17780.338903</v>
      </c>
      <c r="G34" s="66">
        <v>-7.4782000000000001E-2</v>
      </c>
      <c r="H34" s="43">
        <v>33</v>
      </c>
      <c r="I34" s="44">
        <v>22088.164396</v>
      </c>
      <c r="J34" s="74">
        <v>-0.10582</v>
      </c>
      <c r="K34" s="44">
        <v>22</v>
      </c>
      <c r="L34" s="44">
        <v>10875.172117</v>
      </c>
      <c r="M34" s="66">
        <v>-6.6111000000000003E-2</v>
      </c>
      <c r="N34" s="43">
        <v>0</v>
      </c>
      <c r="O34" s="44">
        <v>0</v>
      </c>
      <c r="P34" s="74">
        <v>0</v>
      </c>
    </row>
    <row r="35" spans="1:16" ht="15" customHeight="1" x14ac:dyDescent="0.2">
      <c r="A35" s="120"/>
      <c r="B35" s="123"/>
      <c r="C35" s="84" t="s">
        <v>49</v>
      </c>
      <c r="D35" s="44">
        <v>-77</v>
      </c>
      <c r="E35" s="44">
        <v>0</v>
      </c>
      <c r="F35" s="44">
        <v>-14173.860028999999</v>
      </c>
      <c r="G35" s="66">
        <v>-0.15550800000000001</v>
      </c>
      <c r="H35" s="43">
        <v>-38</v>
      </c>
      <c r="I35" s="44">
        <v>-23502.084863</v>
      </c>
      <c r="J35" s="74">
        <v>-0.27459299999999998</v>
      </c>
      <c r="K35" s="44">
        <v>-39</v>
      </c>
      <c r="L35" s="44">
        <v>-7393.4842420000004</v>
      </c>
      <c r="M35" s="66">
        <v>-7.1509000000000003E-2</v>
      </c>
      <c r="N35" s="43">
        <v>0</v>
      </c>
      <c r="O35" s="44">
        <v>0</v>
      </c>
      <c r="P35" s="74">
        <v>0</v>
      </c>
    </row>
    <row r="36" spans="1:16" ht="15" customHeight="1" x14ac:dyDescent="0.2">
      <c r="A36" s="120"/>
      <c r="B36" s="123"/>
      <c r="C36" s="84" t="s">
        <v>50</v>
      </c>
      <c r="D36" s="44">
        <v>-172</v>
      </c>
      <c r="E36" s="44">
        <v>0</v>
      </c>
      <c r="F36" s="44">
        <v>-12831.207458999999</v>
      </c>
      <c r="G36" s="66">
        <v>-0.17586399999999999</v>
      </c>
      <c r="H36" s="43">
        <v>-76</v>
      </c>
      <c r="I36" s="44">
        <v>-38523.134791999997</v>
      </c>
      <c r="J36" s="74">
        <v>-0.47870000000000001</v>
      </c>
      <c r="K36" s="44">
        <v>-96</v>
      </c>
      <c r="L36" s="44">
        <v>383.59014400000001</v>
      </c>
      <c r="M36" s="66">
        <v>-2.4901E-2</v>
      </c>
      <c r="N36" s="43">
        <v>0</v>
      </c>
      <c r="O36" s="44">
        <v>0</v>
      </c>
      <c r="P36" s="74">
        <v>0</v>
      </c>
    </row>
    <row r="37" spans="1:16" ht="15" customHeight="1" x14ac:dyDescent="0.2">
      <c r="A37" s="120"/>
      <c r="B37" s="123"/>
      <c r="C37" s="84" t="s">
        <v>51</v>
      </c>
      <c r="D37" s="44">
        <v>-190</v>
      </c>
      <c r="E37" s="44">
        <v>0</v>
      </c>
      <c r="F37" s="44">
        <v>-23927.395937000001</v>
      </c>
      <c r="G37" s="66">
        <v>-0.24120900000000001</v>
      </c>
      <c r="H37" s="43">
        <v>-64</v>
      </c>
      <c r="I37" s="44">
        <v>-41791.032175</v>
      </c>
      <c r="J37" s="74">
        <v>-0.13414599999999999</v>
      </c>
      <c r="K37" s="44">
        <v>-126</v>
      </c>
      <c r="L37" s="44">
        <v>-15502.194465</v>
      </c>
      <c r="M37" s="66">
        <v>-0.26599</v>
      </c>
      <c r="N37" s="43">
        <v>0</v>
      </c>
      <c r="O37" s="44">
        <v>0</v>
      </c>
      <c r="P37" s="74">
        <v>0</v>
      </c>
    </row>
    <row r="38" spans="1:16" s="3" customFormat="1" ht="15" customHeight="1" x14ac:dyDescent="0.2">
      <c r="A38" s="120"/>
      <c r="B38" s="123"/>
      <c r="C38" s="84" t="s">
        <v>52</v>
      </c>
      <c r="D38" s="35">
        <v>-132</v>
      </c>
      <c r="E38" s="35">
        <v>0</v>
      </c>
      <c r="F38" s="35">
        <v>-33828.023494000001</v>
      </c>
      <c r="G38" s="68">
        <v>-0.43466399999999999</v>
      </c>
      <c r="H38" s="43">
        <v>-33</v>
      </c>
      <c r="I38" s="44">
        <v>-9198.3807809999998</v>
      </c>
      <c r="J38" s="74">
        <v>-0.186275</v>
      </c>
      <c r="K38" s="35">
        <v>-99</v>
      </c>
      <c r="L38" s="35">
        <v>-44948.715244999999</v>
      </c>
      <c r="M38" s="68">
        <v>-0.54442400000000002</v>
      </c>
      <c r="N38" s="43">
        <v>0</v>
      </c>
      <c r="O38" s="44">
        <v>0</v>
      </c>
      <c r="P38" s="74">
        <v>0</v>
      </c>
    </row>
    <row r="39" spans="1:16" ht="15" customHeight="1" x14ac:dyDescent="0.2">
      <c r="A39" s="120"/>
      <c r="B39" s="123"/>
      <c r="C39" s="84" t="s">
        <v>53</v>
      </c>
      <c r="D39" s="44">
        <v>-116</v>
      </c>
      <c r="E39" s="44">
        <v>0</v>
      </c>
      <c r="F39" s="44">
        <v>-27959.743037</v>
      </c>
      <c r="G39" s="66">
        <v>-0.478995</v>
      </c>
      <c r="H39" s="43">
        <v>-37</v>
      </c>
      <c r="I39" s="44">
        <v>-34431.848346999999</v>
      </c>
      <c r="J39" s="74">
        <v>-0.61702100000000004</v>
      </c>
      <c r="K39" s="44">
        <v>-79</v>
      </c>
      <c r="L39" s="44">
        <v>-24524.593713999999</v>
      </c>
      <c r="M39" s="66">
        <v>-0.40757599999999999</v>
      </c>
      <c r="N39" s="43">
        <v>0</v>
      </c>
      <c r="O39" s="44">
        <v>0</v>
      </c>
      <c r="P39" s="74">
        <v>0</v>
      </c>
    </row>
    <row r="40" spans="1:16" ht="15" customHeight="1" x14ac:dyDescent="0.2">
      <c r="A40" s="120"/>
      <c r="B40" s="123"/>
      <c r="C40" s="84" t="s">
        <v>54</v>
      </c>
      <c r="D40" s="44">
        <v>-86</v>
      </c>
      <c r="E40" s="44">
        <v>0</v>
      </c>
      <c r="F40" s="44">
        <v>1291.887119</v>
      </c>
      <c r="G40" s="66">
        <v>-0.311448</v>
      </c>
      <c r="H40" s="43">
        <v>-30</v>
      </c>
      <c r="I40" s="44">
        <v>-5320.1124419999996</v>
      </c>
      <c r="J40" s="74">
        <v>-0.35042699999999999</v>
      </c>
      <c r="K40" s="44">
        <v>-56</v>
      </c>
      <c r="L40" s="44">
        <v>8065.6907970000002</v>
      </c>
      <c r="M40" s="66">
        <v>-0.26309900000000003</v>
      </c>
      <c r="N40" s="43">
        <v>0</v>
      </c>
      <c r="O40" s="44">
        <v>0</v>
      </c>
      <c r="P40" s="74">
        <v>0</v>
      </c>
    </row>
    <row r="41" spans="1:16" ht="15" customHeight="1" x14ac:dyDescent="0.2">
      <c r="A41" s="120"/>
      <c r="B41" s="123"/>
      <c r="C41" s="84" t="s">
        <v>55</v>
      </c>
      <c r="D41" s="44">
        <v>-109</v>
      </c>
      <c r="E41" s="44">
        <v>0</v>
      </c>
      <c r="F41" s="44">
        <v>-20735.623930999998</v>
      </c>
      <c r="G41" s="66">
        <v>-0.46551700000000001</v>
      </c>
      <c r="H41" s="43">
        <v>-48</v>
      </c>
      <c r="I41" s="44">
        <v>-11550.481508999999</v>
      </c>
      <c r="J41" s="74">
        <v>-0.24</v>
      </c>
      <c r="K41" s="44">
        <v>-61</v>
      </c>
      <c r="L41" s="44">
        <v>-28309.018839</v>
      </c>
      <c r="M41" s="66">
        <v>-0.63636400000000004</v>
      </c>
      <c r="N41" s="43">
        <v>0</v>
      </c>
      <c r="O41" s="44">
        <v>0</v>
      </c>
      <c r="P41" s="74">
        <v>0</v>
      </c>
    </row>
    <row r="42" spans="1:16" s="3" customFormat="1" ht="15" customHeight="1" x14ac:dyDescent="0.2">
      <c r="A42" s="120"/>
      <c r="B42" s="123"/>
      <c r="C42" s="84" t="s">
        <v>56</v>
      </c>
      <c r="D42" s="35">
        <v>-147</v>
      </c>
      <c r="E42" s="35">
        <v>0</v>
      </c>
      <c r="F42" s="35">
        <v>-22090.3789</v>
      </c>
      <c r="G42" s="68">
        <v>-0.32467499999999999</v>
      </c>
      <c r="H42" s="43">
        <v>-50</v>
      </c>
      <c r="I42" s="44">
        <v>-86076.240594999996</v>
      </c>
      <c r="J42" s="74">
        <v>-9.0909000000000004E-2</v>
      </c>
      <c r="K42" s="35">
        <v>-97</v>
      </c>
      <c r="L42" s="35">
        <v>181619.48870799999</v>
      </c>
      <c r="M42" s="68">
        <v>-0.45454499999999998</v>
      </c>
      <c r="N42" s="43">
        <v>0</v>
      </c>
      <c r="O42" s="44">
        <v>0</v>
      </c>
      <c r="P42" s="74">
        <v>0</v>
      </c>
    </row>
    <row r="43" spans="1:16" s="3" customFormat="1" ht="15" customHeight="1" x14ac:dyDescent="0.2">
      <c r="A43" s="121"/>
      <c r="B43" s="124"/>
      <c r="C43" s="85" t="s">
        <v>9</v>
      </c>
      <c r="D43" s="46">
        <v>-948</v>
      </c>
      <c r="E43" s="46">
        <v>0</v>
      </c>
      <c r="F43" s="46">
        <v>-32990.509601999998</v>
      </c>
      <c r="G43" s="67">
        <v>-0.31219599999999997</v>
      </c>
      <c r="H43" s="87">
        <v>-337</v>
      </c>
      <c r="I43" s="46">
        <v>-33612.220386000001</v>
      </c>
      <c r="J43" s="75">
        <v>-0.30839</v>
      </c>
      <c r="K43" s="46">
        <v>-611</v>
      </c>
      <c r="L43" s="46">
        <v>-32539.361037999999</v>
      </c>
      <c r="M43" s="67">
        <v>-0.31373699999999999</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29</v>
      </c>
      <c r="E46" s="53">
        <v>6.4588000000000007E-2</v>
      </c>
      <c r="F46" s="44">
        <v>170010.034483</v>
      </c>
      <c r="G46" s="66">
        <v>0</v>
      </c>
      <c r="H46" s="43">
        <v>12</v>
      </c>
      <c r="I46" s="44">
        <v>168187.25</v>
      </c>
      <c r="J46" s="74">
        <v>0</v>
      </c>
      <c r="K46" s="44">
        <v>17</v>
      </c>
      <c r="L46" s="44">
        <v>171296.70588200001</v>
      </c>
      <c r="M46" s="66">
        <v>0</v>
      </c>
      <c r="N46" s="43">
        <v>0</v>
      </c>
      <c r="O46" s="44">
        <v>0</v>
      </c>
      <c r="P46" s="74">
        <v>0</v>
      </c>
    </row>
    <row r="47" spans="1:16" ht="15" customHeight="1" x14ac:dyDescent="0.2">
      <c r="A47" s="120"/>
      <c r="B47" s="123"/>
      <c r="C47" s="84" t="s">
        <v>49</v>
      </c>
      <c r="D47" s="44">
        <v>119</v>
      </c>
      <c r="E47" s="53">
        <v>7.3638999999999996E-2</v>
      </c>
      <c r="F47" s="44">
        <v>186834.756303</v>
      </c>
      <c r="G47" s="66">
        <v>0.27731099999999997</v>
      </c>
      <c r="H47" s="43">
        <v>34</v>
      </c>
      <c r="I47" s="44">
        <v>173560.088235</v>
      </c>
      <c r="J47" s="74">
        <v>0.235294</v>
      </c>
      <c r="K47" s="44">
        <v>85</v>
      </c>
      <c r="L47" s="44">
        <v>192144.623529</v>
      </c>
      <c r="M47" s="66">
        <v>0.29411799999999999</v>
      </c>
      <c r="N47" s="43">
        <v>0</v>
      </c>
      <c r="O47" s="44">
        <v>0</v>
      </c>
      <c r="P47" s="74">
        <v>0</v>
      </c>
    </row>
    <row r="48" spans="1:16" ht="15" customHeight="1" x14ac:dyDescent="0.2">
      <c r="A48" s="120"/>
      <c r="B48" s="123"/>
      <c r="C48" s="84" t="s">
        <v>50</v>
      </c>
      <c r="D48" s="44">
        <v>172</v>
      </c>
      <c r="E48" s="53">
        <v>6.4370999999999998E-2</v>
      </c>
      <c r="F48" s="44">
        <v>208265.098837</v>
      </c>
      <c r="G48" s="66">
        <v>0.34302300000000002</v>
      </c>
      <c r="H48" s="43">
        <v>43</v>
      </c>
      <c r="I48" s="44">
        <v>229932.51162800001</v>
      </c>
      <c r="J48" s="74">
        <v>0.53488400000000003</v>
      </c>
      <c r="K48" s="44">
        <v>129</v>
      </c>
      <c r="L48" s="44">
        <v>201042.62790699999</v>
      </c>
      <c r="M48" s="66">
        <v>0.27906999999999998</v>
      </c>
      <c r="N48" s="43">
        <v>0</v>
      </c>
      <c r="O48" s="44">
        <v>0</v>
      </c>
      <c r="P48" s="74">
        <v>0</v>
      </c>
    </row>
    <row r="49" spans="1:16" ht="15" customHeight="1" x14ac:dyDescent="0.2">
      <c r="A49" s="120"/>
      <c r="B49" s="123"/>
      <c r="C49" s="84" t="s">
        <v>51</v>
      </c>
      <c r="D49" s="44">
        <v>135</v>
      </c>
      <c r="E49" s="53">
        <v>5.4325999999999999E-2</v>
      </c>
      <c r="F49" s="44">
        <v>223911.451852</v>
      </c>
      <c r="G49" s="66">
        <v>0.54814799999999997</v>
      </c>
      <c r="H49" s="43">
        <v>35</v>
      </c>
      <c r="I49" s="44">
        <v>228040.91428600001</v>
      </c>
      <c r="J49" s="74">
        <v>0.62857099999999999</v>
      </c>
      <c r="K49" s="44">
        <v>100</v>
      </c>
      <c r="L49" s="44">
        <v>222466.14</v>
      </c>
      <c r="M49" s="66">
        <v>0.52</v>
      </c>
      <c r="N49" s="43">
        <v>0</v>
      </c>
      <c r="O49" s="44">
        <v>0</v>
      </c>
      <c r="P49" s="74">
        <v>0</v>
      </c>
    </row>
    <row r="50" spans="1:16" s="3" customFormat="1" ht="15" customHeight="1" x14ac:dyDescent="0.2">
      <c r="A50" s="120"/>
      <c r="B50" s="123"/>
      <c r="C50" s="84" t="s">
        <v>52</v>
      </c>
      <c r="D50" s="35">
        <v>85</v>
      </c>
      <c r="E50" s="55">
        <v>4.2331000000000001E-2</v>
      </c>
      <c r="F50" s="35">
        <v>243880.81176499999</v>
      </c>
      <c r="G50" s="68">
        <v>0.82352899999999996</v>
      </c>
      <c r="H50" s="43">
        <v>21</v>
      </c>
      <c r="I50" s="44">
        <v>240727</v>
      </c>
      <c r="J50" s="74">
        <v>0.95238100000000003</v>
      </c>
      <c r="K50" s="35">
        <v>64</v>
      </c>
      <c r="L50" s="35">
        <v>244915.65625</v>
      </c>
      <c r="M50" s="68">
        <v>0.78125</v>
      </c>
      <c r="N50" s="43">
        <v>0</v>
      </c>
      <c r="O50" s="44">
        <v>0</v>
      </c>
      <c r="P50" s="74">
        <v>0</v>
      </c>
    </row>
    <row r="51" spans="1:16" ht="15" customHeight="1" x14ac:dyDescent="0.2">
      <c r="A51" s="120"/>
      <c r="B51" s="123"/>
      <c r="C51" s="84" t="s">
        <v>53</v>
      </c>
      <c r="D51" s="44">
        <v>46</v>
      </c>
      <c r="E51" s="53">
        <v>2.5583999999999999E-2</v>
      </c>
      <c r="F51" s="44">
        <v>217236.869565</v>
      </c>
      <c r="G51" s="66">
        <v>0.32608700000000002</v>
      </c>
      <c r="H51" s="43">
        <v>11</v>
      </c>
      <c r="I51" s="44">
        <v>225143.54545500001</v>
      </c>
      <c r="J51" s="74">
        <v>0.18181800000000001</v>
      </c>
      <c r="K51" s="44">
        <v>35</v>
      </c>
      <c r="L51" s="44">
        <v>214751.91428600001</v>
      </c>
      <c r="M51" s="66">
        <v>0.37142900000000001</v>
      </c>
      <c r="N51" s="43">
        <v>0</v>
      </c>
      <c r="O51" s="44">
        <v>0</v>
      </c>
      <c r="P51" s="74">
        <v>0</v>
      </c>
    </row>
    <row r="52" spans="1:16" ht="15" customHeight="1" x14ac:dyDescent="0.2">
      <c r="A52" s="120"/>
      <c r="B52" s="123"/>
      <c r="C52" s="84" t="s">
        <v>54</v>
      </c>
      <c r="D52" s="44">
        <v>35</v>
      </c>
      <c r="E52" s="53">
        <v>2.3057000000000001E-2</v>
      </c>
      <c r="F52" s="44">
        <v>268569.285714</v>
      </c>
      <c r="G52" s="66">
        <v>0.71428599999999998</v>
      </c>
      <c r="H52" s="43">
        <v>9</v>
      </c>
      <c r="I52" s="44">
        <v>276896.22222200001</v>
      </c>
      <c r="J52" s="74">
        <v>0.55555600000000005</v>
      </c>
      <c r="K52" s="44">
        <v>26</v>
      </c>
      <c r="L52" s="44">
        <v>265686.88461499999</v>
      </c>
      <c r="M52" s="66">
        <v>0.769231</v>
      </c>
      <c r="N52" s="43">
        <v>0</v>
      </c>
      <c r="O52" s="44">
        <v>0</v>
      </c>
      <c r="P52" s="74">
        <v>0</v>
      </c>
    </row>
    <row r="53" spans="1:16" ht="15" customHeight="1" x14ac:dyDescent="0.2">
      <c r="A53" s="120"/>
      <c r="B53" s="123"/>
      <c r="C53" s="84" t="s">
        <v>55</v>
      </c>
      <c r="D53" s="44">
        <v>12</v>
      </c>
      <c r="E53" s="53">
        <v>9.0570000000000008E-3</v>
      </c>
      <c r="F53" s="44">
        <v>281406.33333300002</v>
      </c>
      <c r="G53" s="66">
        <v>0.33333299999999999</v>
      </c>
      <c r="H53" s="43">
        <v>5</v>
      </c>
      <c r="I53" s="44">
        <v>328704.59999999998</v>
      </c>
      <c r="J53" s="74">
        <v>0.2</v>
      </c>
      <c r="K53" s="44">
        <v>7</v>
      </c>
      <c r="L53" s="44">
        <v>247621.857143</v>
      </c>
      <c r="M53" s="66">
        <v>0.42857099999999998</v>
      </c>
      <c r="N53" s="43">
        <v>0</v>
      </c>
      <c r="O53" s="44">
        <v>0</v>
      </c>
      <c r="P53" s="74">
        <v>0</v>
      </c>
    </row>
    <row r="54" spans="1:16" s="3" customFormat="1" ht="15" customHeight="1" x14ac:dyDescent="0.2">
      <c r="A54" s="120"/>
      <c r="B54" s="123"/>
      <c r="C54" s="84" t="s">
        <v>56</v>
      </c>
      <c r="D54" s="35">
        <v>5</v>
      </c>
      <c r="E54" s="55">
        <v>2.33E-3</v>
      </c>
      <c r="F54" s="35">
        <v>434213.2</v>
      </c>
      <c r="G54" s="68">
        <v>1.4</v>
      </c>
      <c r="H54" s="43">
        <v>1</v>
      </c>
      <c r="I54" s="44">
        <v>272457</v>
      </c>
      <c r="J54" s="74">
        <v>0</v>
      </c>
      <c r="K54" s="35">
        <v>4</v>
      </c>
      <c r="L54" s="35">
        <v>474652.25</v>
      </c>
      <c r="M54" s="68">
        <v>1.75</v>
      </c>
      <c r="N54" s="43">
        <v>0</v>
      </c>
      <c r="O54" s="44">
        <v>0</v>
      </c>
      <c r="P54" s="74">
        <v>0</v>
      </c>
    </row>
    <row r="55" spans="1:16" s="3" customFormat="1" ht="15" customHeight="1" x14ac:dyDescent="0.2">
      <c r="A55" s="121"/>
      <c r="B55" s="124"/>
      <c r="C55" s="85" t="s">
        <v>9</v>
      </c>
      <c r="D55" s="46">
        <v>638</v>
      </c>
      <c r="E55" s="54">
        <v>3.9662000000000003E-2</v>
      </c>
      <c r="F55" s="46">
        <v>217686.366771</v>
      </c>
      <c r="G55" s="67">
        <v>0.44984299999999999</v>
      </c>
      <c r="H55" s="87">
        <v>171</v>
      </c>
      <c r="I55" s="46">
        <v>220629.894737</v>
      </c>
      <c r="J55" s="75">
        <v>0.47368399999999999</v>
      </c>
      <c r="K55" s="46">
        <v>467</v>
      </c>
      <c r="L55" s="46">
        <v>216608.543897</v>
      </c>
      <c r="M55" s="67">
        <v>0.44111299999999998</v>
      </c>
      <c r="N55" s="87">
        <v>0</v>
      </c>
      <c r="O55" s="46">
        <v>0</v>
      </c>
      <c r="P55" s="75">
        <v>0</v>
      </c>
    </row>
    <row r="56" spans="1:16" ht="15" customHeight="1" x14ac:dyDescent="0.2">
      <c r="A56" s="119">
        <v>5</v>
      </c>
      <c r="B56" s="122" t="s">
        <v>60</v>
      </c>
      <c r="C56" s="84" t="s">
        <v>46</v>
      </c>
      <c r="D56" s="44">
        <v>12</v>
      </c>
      <c r="E56" s="53">
        <v>1</v>
      </c>
      <c r="F56" s="44">
        <v>68250.916666999998</v>
      </c>
      <c r="G56" s="66">
        <v>0.16666700000000001</v>
      </c>
      <c r="H56" s="43">
        <v>5</v>
      </c>
      <c r="I56" s="44">
        <v>92850</v>
      </c>
      <c r="J56" s="74">
        <v>0.2</v>
      </c>
      <c r="K56" s="44">
        <v>7</v>
      </c>
      <c r="L56" s="44">
        <v>50680.142856999999</v>
      </c>
      <c r="M56" s="66">
        <v>0.14285700000000001</v>
      </c>
      <c r="N56" s="43">
        <v>0</v>
      </c>
      <c r="O56" s="44">
        <v>0</v>
      </c>
      <c r="P56" s="74">
        <v>0</v>
      </c>
    </row>
    <row r="57" spans="1:16" ht="15" customHeight="1" x14ac:dyDescent="0.2">
      <c r="A57" s="120"/>
      <c r="B57" s="123"/>
      <c r="C57" s="84" t="s">
        <v>47</v>
      </c>
      <c r="D57" s="44">
        <v>57</v>
      </c>
      <c r="E57" s="53">
        <v>1</v>
      </c>
      <c r="F57" s="44">
        <v>132756.14035100001</v>
      </c>
      <c r="G57" s="66">
        <v>5.2631999999999998E-2</v>
      </c>
      <c r="H57" s="43">
        <v>19</v>
      </c>
      <c r="I57" s="44">
        <v>129755.578947</v>
      </c>
      <c r="J57" s="74">
        <v>0</v>
      </c>
      <c r="K57" s="44">
        <v>38</v>
      </c>
      <c r="L57" s="44">
        <v>134256.421053</v>
      </c>
      <c r="M57" s="66">
        <v>7.8947000000000003E-2</v>
      </c>
      <c r="N57" s="43">
        <v>0</v>
      </c>
      <c r="O57" s="44">
        <v>0</v>
      </c>
      <c r="P57" s="74">
        <v>0</v>
      </c>
    </row>
    <row r="58" spans="1:16" ht="15" customHeight="1" x14ac:dyDescent="0.2">
      <c r="A58" s="120"/>
      <c r="B58" s="123"/>
      <c r="C58" s="84" t="s">
        <v>48</v>
      </c>
      <c r="D58" s="44">
        <v>449</v>
      </c>
      <c r="E58" s="53">
        <v>1</v>
      </c>
      <c r="F58" s="44">
        <v>165002.347439</v>
      </c>
      <c r="G58" s="66">
        <v>4.8998E-2</v>
      </c>
      <c r="H58" s="43">
        <v>171</v>
      </c>
      <c r="I58" s="44">
        <v>174603.497076</v>
      </c>
      <c r="J58" s="74">
        <v>7.6022999999999993E-2</v>
      </c>
      <c r="K58" s="44">
        <v>278</v>
      </c>
      <c r="L58" s="44">
        <v>159096.60431699999</v>
      </c>
      <c r="M58" s="66">
        <v>3.2374E-2</v>
      </c>
      <c r="N58" s="43">
        <v>0</v>
      </c>
      <c r="O58" s="44">
        <v>0</v>
      </c>
      <c r="P58" s="74">
        <v>0</v>
      </c>
    </row>
    <row r="59" spans="1:16" ht="15" customHeight="1" x14ac:dyDescent="0.2">
      <c r="A59" s="120"/>
      <c r="B59" s="123"/>
      <c r="C59" s="84" t="s">
        <v>49</v>
      </c>
      <c r="D59" s="44">
        <v>1616</v>
      </c>
      <c r="E59" s="53">
        <v>1</v>
      </c>
      <c r="F59" s="44">
        <v>181060.51423299999</v>
      </c>
      <c r="G59" s="66">
        <v>0.170792</v>
      </c>
      <c r="H59" s="43">
        <v>592</v>
      </c>
      <c r="I59" s="44">
        <v>188857.75</v>
      </c>
      <c r="J59" s="74">
        <v>0.26351400000000003</v>
      </c>
      <c r="K59" s="44">
        <v>1024</v>
      </c>
      <c r="L59" s="44">
        <v>176552.73730499999</v>
      </c>
      <c r="M59" s="66">
        <v>0.117188</v>
      </c>
      <c r="N59" s="43">
        <v>0</v>
      </c>
      <c r="O59" s="44">
        <v>0</v>
      </c>
      <c r="P59" s="74">
        <v>0</v>
      </c>
    </row>
    <row r="60" spans="1:16" ht="15" customHeight="1" x14ac:dyDescent="0.2">
      <c r="A60" s="120"/>
      <c r="B60" s="123"/>
      <c r="C60" s="84" t="s">
        <v>50</v>
      </c>
      <c r="D60" s="44">
        <v>2672</v>
      </c>
      <c r="E60" s="53">
        <v>1</v>
      </c>
      <c r="F60" s="44">
        <v>203150.03742499999</v>
      </c>
      <c r="G60" s="66">
        <v>0.351796</v>
      </c>
      <c r="H60" s="43">
        <v>948</v>
      </c>
      <c r="I60" s="44">
        <v>219039.79113900001</v>
      </c>
      <c r="J60" s="74">
        <v>0.52742599999999995</v>
      </c>
      <c r="K60" s="44">
        <v>1724</v>
      </c>
      <c r="L60" s="44">
        <v>194412.516241</v>
      </c>
      <c r="M60" s="66">
        <v>0.25522</v>
      </c>
      <c r="N60" s="43">
        <v>0</v>
      </c>
      <c r="O60" s="44">
        <v>0</v>
      </c>
      <c r="P60" s="74">
        <v>0</v>
      </c>
    </row>
    <row r="61" spans="1:16" ht="15" customHeight="1" x14ac:dyDescent="0.2">
      <c r="A61" s="120"/>
      <c r="B61" s="123"/>
      <c r="C61" s="84" t="s">
        <v>51</v>
      </c>
      <c r="D61" s="44">
        <v>2485</v>
      </c>
      <c r="E61" s="53">
        <v>1</v>
      </c>
      <c r="F61" s="44">
        <v>228234.20201199999</v>
      </c>
      <c r="G61" s="66">
        <v>0.54527199999999998</v>
      </c>
      <c r="H61" s="43">
        <v>840</v>
      </c>
      <c r="I61" s="44">
        <v>242296.47261900001</v>
      </c>
      <c r="J61" s="74">
        <v>0.67976199999999998</v>
      </c>
      <c r="K61" s="44">
        <v>1645</v>
      </c>
      <c r="L61" s="44">
        <v>221053.468085</v>
      </c>
      <c r="M61" s="66">
        <v>0.47659600000000002</v>
      </c>
      <c r="N61" s="43">
        <v>0</v>
      </c>
      <c r="O61" s="44">
        <v>0</v>
      </c>
      <c r="P61" s="74">
        <v>0</v>
      </c>
    </row>
    <row r="62" spans="1:16" s="3" customFormat="1" ht="15" customHeight="1" x14ac:dyDescent="0.2">
      <c r="A62" s="120"/>
      <c r="B62" s="123"/>
      <c r="C62" s="84" t="s">
        <v>52</v>
      </c>
      <c r="D62" s="35">
        <v>2008</v>
      </c>
      <c r="E62" s="55">
        <v>1</v>
      </c>
      <c r="F62" s="35">
        <v>242683.27091600001</v>
      </c>
      <c r="G62" s="68">
        <v>0.71563699999999997</v>
      </c>
      <c r="H62" s="43">
        <v>700</v>
      </c>
      <c r="I62" s="44">
        <v>245425.285714</v>
      </c>
      <c r="J62" s="74">
        <v>0.73714299999999999</v>
      </c>
      <c r="K62" s="35">
        <v>1308</v>
      </c>
      <c r="L62" s="35">
        <v>241215.83180399999</v>
      </c>
      <c r="M62" s="68">
        <v>0.70412799999999998</v>
      </c>
      <c r="N62" s="43">
        <v>0</v>
      </c>
      <c r="O62" s="44">
        <v>0</v>
      </c>
      <c r="P62" s="74">
        <v>0</v>
      </c>
    </row>
    <row r="63" spans="1:16" ht="15" customHeight="1" x14ac:dyDescent="0.2">
      <c r="A63" s="120"/>
      <c r="B63" s="123"/>
      <c r="C63" s="84" t="s">
        <v>53</v>
      </c>
      <c r="D63" s="44">
        <v>1798</v>
      </c>
      <c r="E63" s="53">
        <v>1</v>
      </c>
      <c r="F63" s="44">
        <v>249592.853726</v>
      </c>
      <c r="G63" s="66">
        <v>0.78531700000000004</v>
      </c>
      <c r="H63" s="43">
        <v>686</v>
      </c>
      <c r="I63" s="44">
        <v>238580.327988</v>
      </c>
      <c r="J63" s="74">
        <v>0.60204100000000005</v>
      </c>
      <c r="K63" s="44">
        <v>1112</v>
      </c>
      <c r="L63" s="44">
        <v>256386.55215800001</v>
      </c>
      <c r="M63" s="66">
        <v>0.89838099999999999</v>
      </c>
      <c r="N63" s="43">
        <v>0</v>
      </c>
      <c r="O63" s="44">
        <v>0</v>
      </c>
      <c r="P63" s="74">
        <v>0</v>
      </c>
    </row>
    <row r="64" spans="1:16" ht="15" customHeight="1" x14ac:dyDescent="0.2">
      <c r="A64" s="120"/>
      <c r="B64" s="123"/>
      <c r="C64" s="84" t="s">
        <v>54</v>
      </c>
      <c r="D64" s="44">
        <v>1518</v>
      </c>
      <c r="E64" s="53">
        <v>1</v>
      </c>
      <c r="F64" s="44">
        <v>251908.582345</v>
      </c>
      <c r="G64" s="66">
        <v>0.68577100000000002</v>
      </c>
      <c r="H64" s="43">
        <v>609</v>
      </c>
      <c r="I64" s="44">
        <v>233198.14778299999</v>
      </c>
      <c r="J64" s="74">
        <v>0.444992</v>
      </c>
      <c r="K64" s="44">
        <v>909</v>
      </c>
      <c r="L64" s="44">
        <v>264443.95599599998</v>
      </c>
      <c r="M64" s="66">
        <v>0.84708499999999998</v>
      </c>
      <c r="N64" s="43">
        <v>0</v>
      </c>
      <c r="O64" s="44">
        <v>0</v>
      </c>
      <c r="P64" s="74">
        <v>0</v>
      </c>
    </row>
    <row r="65" spans="1:16" ht="15" customHeight="1" x14ac:dyDescent="0.2">
      <c r="A65" s="120"/>
      <c r="B65" s="123"/>
      <c r="C65" s="84" t="s">
        <v>55</v>
      </c>
      <c r="D65" s="44">
        <v>1325</v>
      </c>
      <c r="E65" s="53">
        <v>1</v>
      </c>
      <c r="F65" s="44">
        <v>254335.993208</v>
      </c>
      <c r="G65" s="66">
        <v>0.58641500000000002</v>
      </c>
      <c r="H65" s="43">
        <v>494</v>
      </c>
      <c r="I65" s="44">
        <v>227808.722672</v>
      </c>
      <c r="J65" s="74">
        <v>0.25910899999999998</v>
      </c>
      <c r="K65" s="44">
        <v>831</v>
      </c>
      <c r="L65" s="44">
        <v>270105.51383900002</v>
      </c>
      <c r="M65" s="66">
        <v>0.78098699999999999</v>
      </c>
      <c r="N65" s="43">
        <v>0</v>
      </c>
      <c r="O65" s="44">
        <v>0</v>
      </c>
      <c r="P65" s="74">
        <v>0</v>
      </c>
    </row>
    <row r="66" spans="1:16" s="3" customFormat="1" ht="15" customHeight="1" x14ac:dyDescent="0.2">
      <c r="A66" s="120"/>
      <c r="B66" s="123"/>
      <c r="C66" s="84" t="s">
        <v>56</v>
      </c>
      <c r="D66" s="35">
        <v>2146</v>
      </c>
      <c r="E66" s="55">
        <v>1</v>
      </c>
      <c r="F66" s="35">
        <v>244204.061976</v>
      </c>
      <c r="G66" s="68">
        <v>0.31127700000000003</v>
      </c>
      <c r="H66" s="43">
        <v>924</v>
      </c>
      <c r="I66" s="44">
        <v>208466.82251100001</v>
      </c>
      <c r="J66" s="74">
        <v>8.6580000000000004E-2</v>
      </c>
      <c r="K66" s="35">
        <v>1222</v>
      </c>
      <c r="L66" s="35">
        <v>271226.32815100002</v>
      </c>
      <c r="M66" s="68">
        <v>0.48117799999999999</v>
      </c>
      <c r="N66" s="43">
        <v>0</v>
      </c>
      <c r="O66" s="44">
        <v>0</v>
      </c>
      <c r="P66" s="74">
        <v>0</v>
      </c>
    </row>
    <row r="67" spans="1:16" s="3" customFormat="1" ht="15" customHeight="1" x14ac:dyDescent="0.2">
      <c r="A67" s="121"/>
      <c r="B67" s="124"/>
      <c r="C67" s="85" t="s">
        <v>9</v>
      </c>
      <c r="D67" s="46">
        <v>16086</v>
      </c>
      <c r="E67" s="54">
        <v>1</v>
      </c>
      <c r="F67" s="46">
        <v>227811.459841</v>
      </c>
      <c r="G67" s="67">
        <v>0.49316199999999999</v>
      </c>
      <c r="H67" s="87">
        <v>5988</v>
      </c>
      <c r="I67" s="46">
        <v>223515.64478999999</v>
      </c>
      <c r="J67" s="75">
        <v>0.44238499999999997</v>
      </c>
      <c r="K67" s="46">
        <v>10098</v>
      </c>
      <c r="L67" s="46">
        <v>230358.829669</v>
      </c>
      <c r="M67" s="67">
        <v>0.52327199999999996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310" priority="30" operator="notEqual">
      <formula>H8+K8+N8</formula>
    </cfRule>
  </conditionalFormatting>
  <conditionalFormatting sqref="D20:D30">
    <cfRule type="cellIs" dxfId="309" priority="29" operator="notEqual">
      <formula>H20+K20+N20</formula>
    </cfRule>
  </conditionalFormatting>
  <conditionalFormatting sqref="D32:D42">
    <cfRule type="cellIs" dxfId="308" priority="28" operator="notEqual">
      <formula>H32+K32+N32</formula>
    </cfRule>
  </conditionalFormatting>
  <conditionalFormatting sqref="D44:D54">
    <cfRule type="cellIs" dxfId="307" priority="27" operator="notEqual">
      <formula>H44+K44+N44</formula>
    </cfRule>
  </conditionalFormatting>
  <conditionalFormatting sqref="D56:D66">
    <cfRule type="cellIs" dxfId="306" priority="26" operator="notEqual">
      <formula>H56+K56+N56</formula>
    </cfRule>
  </conditionalFormatting>
  <conditionalFormatting sqref="D19">
    <cfRule type="cellIs" dxfId="305" priority="25" operator="notEqual">
      <formula>SUM(D8:D18)</formula>
    </cfRule>
  </conditionalFormatting>
  <conditionalFormatting sqref="D31">
    <cfRule type="cellIs" dxfId="304" priority="24" operator="notEqual">
      <formula>H31+K31+N31</formula>
    </cfRule>
  </conditionalFormatting>
  <conditionalFormatting sqref="D31">
    <cfRule type="cellIs" dxfId="303" priority="23" operator="notEqual">
      <formula>SUM(D20:D30)</formula>
    </cfRule>
  </conditionalFormatting>
  <conditionalFormatting sqref="D43">
    <cfRule type="cellIs" dxfId="302" priority="22" operator="notEqual">
      <formula>H43+K43+N43</formula>
    </cfRule>
  </conditionalFormatting>
  <conditionalFormatting sqref="D43">
    <cfRule type="cellIs" dxfId="301" priority="21" operator="notEqual">
      <formula>SUM(D32:D42)</formula>
    </cfRule>
  </conditionalFormatting>
  <conditionalFormatting sqref="D55">
    <cfRule type="cellIs" dxfId="300" priority="20" operator="notEqual">
      <formula>H55+K55+N55</formula>
    </cfRule>
  </conditionalFormatting>
  <conditionalFormatting sqref="D55">
    <cfRule type="cellIs" dxfId="299" priority="19" operator="notEqual">
      <formula>SUM(D44:D54)</formula>
    </cfRule>
  </conditionalFormatting>
  <conditionalFormatting sqref="D67">
    <cfRule type="cellIs" dxfId="298" priority="18" operator="notEqual">
      <formula>H67+K67+N67</formula>
    </cfRule>
  </conditionalFormatting>
  <conditionalFormatting sqref="D67">
    <cfRule type="cellIs" dxfId="297" priority="17" operator="notEqual">
      <formula>SUM(D56:D66)</formula>
    </cfRule>
  </conditionalFormatting>
  <conditionalFormatting sqref="H19">
    <cfRule type="cellIs" dxfId="296" priority="16" operator="notEqual">
      <formula>SUM(H8:H18)</formula>
    </cfRule>
  </conditionalFormatting>
  <conditionalFormatting sqref="K19">
    <cfRule type="cellIs" dxfId="295" priority="15" operator="notEqual">
      <formula>SUM(K8:K18)</formula>
    </cfRule>
  </conditionalFormatting>
  <conditionalFormatting sqref="N19">
    <cfRule type="cellIs" dxfId="294" priority="14" operator="notEqual">
      <formula>SUM(N8:N18)</formula>
    </cfRule>
  </conditionalFormatting>
  <conditionalFormatting sqref="H31">
    <cfRule type="cellIs" dxfId="293" priority="13" operator="notEqual">
      <formula>SUM(H20:H30)</formula>
    </cfRule>
  </conditionalFormatting>
  <conditionalFormatting sqref="K31">
    <cfRule type="cellIs" dxfId="292" priority="12" operator="notEqual">
      <formula>SUM(K20:K30)</formula>
    </cfRule>
  </conditionalFormatting>
  <conditionalFormatting sqref="N31">
    <cfRule type="cellIs" dxfId="291" priority="11" operator="notEqual">
      <formula>SUM(N20:N30)</formula>
    </cfRule>
  </conditionalFormatting>
  <conditionalFormatting sqref="H43">
    <cfRule type="cellIs" dxfId="290" priority="10" operator="notEqual">
      <formula>SUM(H32:H42)</formula>
    </cfRule>
  </conditionalFormatting>
  <conditionalFormatting sqref="K43">
    <cfRule type="cellIs" dxfId="289" priority="9" operator="notEqual">
      <formula>SUM(K32:K42)</formula>
    </cfRule>
  </conditionalFormatting>
  <conditionalFormatting sqref="N43">
    <cfRule type="cellIs" dxfId="288" priority="8" operator="notEqual">
      <formula>SUM(N32:N42)</formula>
    </cfRule>
  </conditionalFormatting>
  <conditionalFormatting sqref="H55">
    <cfRule type="cellIs" dxfId="287" priority="7" operator="notEqual">
      <formula>SUM(H44:H54)</formula>
    </cfRule>
  </conditionalFormatting>
  <conditionalFormatting sqref="K55">
    <cfRule type="cellIs" dxfId="286" priority="6" operator="notEqual">
      <formula>SUM(K44:K54)</formula>
    </cfRule>
  </conditionalFormatting>
  <conditionalFormatting sqref="N55">
    <cfRule type="cellIs" dxfId="285" priority="5" operator="notEqual">
      <formula>SUM(N44:N54)</formula>
    </cfRule>
  </conditionalFormatting>
  <conditionalFormatting sqref="H67">
    <cfRule type="cellIs" dxfId="284" priority="4" operator="notEqual">
      <formula>SUM(H56:H66)</formula>
    </cfRule>
  </conditionalFormatting>
  <conditionalFormatting sqref="K67">
    <cfRule type="cellIs" dxfId="283" priority="3" operator="notEqual">
      <formula>SUM(K56:K66)</formula>
    </cfRule>
  </conditionalFormatting>
  <conditionalFormatting sqref="N67">
    <cfRule type="cellIs" dxfId="282" priority="2" operator="notEqual">
      <formula>SUM(N56:N66)</formula>
    </cfRule>
  </conditionalFormatting>
  <conditionalFormatting sqref="D32:D43">
    <cfRule type="cellIs" dxfId="28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70</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8</v>
      </c>
      <c r="E8" s="53">
        <v>9.7560999999999995E-2</v>
      </c>
      <c r="F8" s="44">
        <v>58704.672759000001</v>
      </c>
      <c r="G8" s="66">
        <v>0.5</v>
      </c>
      <c r="H8" s="43">
        <v>5</v>
      </c>
      <c r="I8" s="44">
        <v>75362.314465000003</v>
      </c>
      <c r="J8" s="74">
        <v>0.8</v>
      </c>
      <c r="K8" s="44">
        <v>3</v>
      </c>
      <c r="L8" s="44">
        <v>30941.936582999999</v>
      </c>
      <c r="M8" s="66">
        <v>0</v>
      </c>
      <c r="N8" s="43">
        <v>0</v>
      </c>
      <c r="O8" s="44">
        <v>0</v>
      </c>
      <c r="P8" s="74">
        <v>0</v>
      </c>
    </row>
    <row r="9" spans="1:16" ht="15" customHeight="1" x14ac:dyDescent="0.2">
      <c r="A9" s="120"/>
      <c r="B9" s="123"/>
      <c r="C9" s="84" t="s">
        <v>47</v>
      </c>
      <c r="D9" s="44">
        <v>49</v>
      </c>
      <c r="E9" s="53">
        <v>0.156051</v>
      </c>
      <c r="F9" s="44">
        <v>126058.55830400001</v>
      </c>
      <c r="G9" s="66">
        <v>0.122449</v>
      </c>
      <c r="H9" s="43">
        <v>12</v>
      </c>
      <c r="I9" s="44">
        <v>131015.621724</v>
      </c>
      <c r="J9" s="74">
        <v>0.16666700000000001</v>
      </c>
      <c r="K9" s="44">
        <v>37</v>
      </c>
      <c r="L9" s="44">
        <v>124450.86206</v>
      </c>
      <c r="M9" s="66">
        <v>0.108108</v>
      </c>
      <c r="N9" s="43">
        <v>0</v>
      </c>
      <c r="O9" s="44">
        <v>0</v>
      </c>
      <c r="P9" s="74">
        <v>0</v>
      </c>
    </row>
    <row r="10" spans="1:16" ht="15" customHeight="1" x14ac:dyDescent="0.2">
      <c r="A10" s="120"/>
      <c r="B10" s="123"/>
      <c r="C10" s="84" t="s">
        <v>48</v>
      </c>
      <c r="D10" s="44">
        <v>401</v>
      </c>
      <c r="E10" s="53">
        <v>0.14255200000000001</v>
      </c>
      <c r="F10" s="44">
        <v>150100.85223300001</v>
      </c>
      <c r="G10" s="66">
        <v>0.122195</v>
      </c>
      <c r="H10" s="43">
        <v>133</v>
      </c>
      <c r="I10" s="44">
        <v>158553.97185199999</v>
      </c>
      <c r="J10" s="74">
        <v>0.18797</v>
      </c>
      <c r="K10" s="44">
        <v>268</v>
      </c>
      <c r="L10" s="44">
        <v>145905.83391399999</v>
      </c>
      <c r="M10" s="66">
        <v>8.9552000000000007E-2</v>
      </c>
      <c r="N10" s="43">
        <v>0</v>
      </c>
      <c r="O10" s="44">
        <v>0</v>
      </c>
      <c r="P10" s="74">
        <v>0</v>
      </c>
    </row>
    <row r="11" spans="1:16" ht="15" customHeight="1" x14ac:dyDescent="0.2">
      <c r="A11" s="120"/>
      <c r="B11" s="123"/>
      <c r="C11" s="84" t="s">
        <v>49</v>
      </c>
      <c r="D11" s="44">
        <v>1091</v>
      </c>
      <c r="E11" s="53">
        <v>0.13270899999999999</v>
      </c>
      <c r="F11" s="44">
        <v>164810.87848300001</v>
      </c>
      <c r="G11" s="66">
        <v>0.23098099999999999</v>
      </c>
      <c r="H11" s="43">
        <v>371</v>
      </c>
      <c r="I11" s="44">
        <v>173580.65172299999</v>
      </c>
      <c r="J11" s="74">
        <v>0.36118600000000001</v>
      </c>
      <c r="K11" s="44">
        <v>720</v>
      </c>
      <c r="L11" s="44">
        <v>160292.00921600001</v>
      </c>
      <c r="M11" s="66">
        <v>0.16388900000000001</v>
      </c>
      <c r="N11" s="43">
        <v>0</v>
      </c>
      <c r="O11" s="44">
        <v>0</v>
      </c>
      <c r="P11" s="74">
        <v>0</v>
      </c>
    </row>
    <row r="12" spans="1:16" ht="15" customHeight="1" x14ac:dyDescent="0.2">
      <c r="A12" s="120"/>
      <c r="B12" s="123"/>
      <c r="C12" s="84" t="s">
        <v>50</v>
      </c>
      <c r="D12" s="44">
        <v>1297</v>
      </c>
      <c r="E12" s="53">
        <v>0.10059700000000001</v>
      </c>
      <c r="F12" s="44">
        <v>185214.583598</v>
      </c>
      <c r="G12" s="66">
        <v>0.36468800000000001</v>
      </c>
      <c r="H12" s="43">
        <v>462</v>
      </c>
      <c r="I12" s="44">
        <v>196668.85305899999</v>
      </c>
      <c r="J12" s="74">
        <v>0.52381</v>
      </c>
      <c r="K12" s="44">
        <v>835</v>
      </c>
      <c r="L12" s="44">
        <v>178877.01175199999</v>
      </c>
      <c r="M12" s="66">
        <v>0.27664699999999998</v>
      </c>
      <c r="N12" s="43">
        <v>0</v>
      </c>
      <c r="O12" s="44">
        <v>0</v>
      </c>
      <c r="P12" s="74">
        <v>0</v>
      </c>
    </row>
    <row r="13" spans="1:16" ht="15" customHeight="1" x14ac:dyDescent="0.2">
      <c r="A13" s="120"/>
      <c r="B13" s="123"/>
      <c r="C13" s="84" t="s">
        <v>51</v>
      </c>
      <c r="D13" s="44">
        <v>1085</v>
      </c>
      <c r="E13" s="53">
        <v>8.7253999999999998E-2</v>
      </c>
      <c r="F13" s="44">
        <v>205829.524317</v>
      </c>
      <c r="G13" s="66">
        <v>0.58801800000000004</v>
      </c>
      <c r="H13" s="43">
        <v>361</v>
      </c>
      <c r="I13" s="44">
        <v>217530.791333</v>
      </c>
      <c r="J13" s="74">
        <v>0.70914100000000002</v>
      </c>
      <c r="K13" s="44">
        <v>724</v>
      </c>
      <c r="L13" s="44">
        <v>199995.05277899999</v>
      </c>
      <c r="M13" s="66">
        <v>0.52762399999999998</v>
      </c>
      <c r="N13" s="43">
        <v>0</v>
      </c>
      <c r="O13" s="44">
        <v>0</v>
      </c>
      <c r="P13" s="74">
        <v>0</v>
      </c>
    </row>
    <row r="14" spans="1:16" s="3" customFormat="1" ht="15" customHeight="1" x14ac:dyDescent="0.2">
      <c r="A14" s="120"/>
      <c r="B14" s="123"/>
      <c r="C14" s="84" t="s">
        <v>52</v>
      </c>
      <c r="D14" s="35">
        <v>800</v>
      </c>
      <c r="E14" s="55">
        <v>7.3888999999999996E-2</v>
      </c>
      <c r="F14" s="35">
        <v>216633.84182999999</v>
      </c>
      <c r="G14" s="68">
        <v>0.71875</v>
      </c>
      <c r="H14" s="43">
        <v>242</v>
      </c>
      <c r="I14" s="44">
        <v>205726.20908100001</v>
      </c>
      <c r="J14" s="74">
        <v>0.63223099999999999</v>
      </c>
      <c r="K14" s="35">
        <v>558</v>
      </c>
      <c r="L14" s="35">
        <v>221364.392234</v>
      </c>
      <c r="M14" s="68">
        <v>0.75627200000000006</v>
      </c>
      <c r="N14" s="43">
        <v>0</v>
      </c>
      <c r="O14" s="44">
        <v>0</v>
      </c>
      <c r="P14" s="74">
        <v>0</v>
      </c>
    </row>
    <row r="15" spans="1:16" ht="15" customHeight="1" x14ac:dyDescent="0.2">
      <c r="A15" s="120"/>
      <c r="B15" s="123"/>
      <c r="C15" s="84" t="s">
        <v>53</v>
      </c>
      <c r="D15" s="44">
        <v>643</v>
      </c>
      <c r="E15" s="53">
        <v>6.5813999999999998E-2</v>
      </c>
      <c r="F15" s="44">
        <v>222331.58029099999</v>
      </c>
      <c r="G15" s="66">
        <v>0.76671900000000004</v>
      </c>
      <c r="H15" s="43">
        <v>182</v>
      </c>
      <c r="I15" s="44">
        <v>211598.29645299999</v>
      </c>
      <c r="J15" s="74">
        <v>0.59890100000000002</v>
      </c>
      <c r="K15" s="44">
        <v>461</v>
      </c>
      <c r="L15" s="44">
        <v>226569.01556</v>
      </c>
      <c r="M15" s="66">
        <v>0.83297200000000005</v>
      </c>
      <c r="N15" s="43">
        <v>0</v>
      </c>
      <c r="O15" s="44">
        <v>0</v>
      </c>
      <c r="P15" s="74">
        <v>0</v>
      </c>
    </row>
    <row r="16" spans="1:16" ht="15" customHeight="1" x14ac:dyDescent="0.2">
      <c r="A16" s="120"/>
      <c r="B16" s="123"/>
      <c r="C16" s="84" t="s">
        <v>54</v>
      </c>
      <c r="D16" s="44">
        <v>482</v>
      </c>
      <c r="E16" s="53">
        <v>6.1416999999999999E-2</v>
      </c>
      <c r="F16" s="44">
        <v>222788.38193199999</v>
      </c>
      <c r="G16" s="66">
        <v>0.695021</v>
      </c>
      <c r="H16" s="43">
        <v>171</v>
      </c>
      <c r="I16" s="44">
        <v>200861.03768099999</v>
      </c>
      <c r="J16" s="74">
        <v>0.42105300000000001</v>
      </c>
      <c r="K16" s="44">
        <v>311</v>
      </c>
      <c r="L16" s="44">
        <v>234844.89597400001</v>
      </c>
      <c r="M16" s="66">
        <v>0.84565900000000005</v>
      </c>
      <c r="N16" s="43">
        <v>0</v>
      </c>
      <c r="O16" s="44">
        <v>0</v>
      </c>
      <c r="P16" s="74">
        <v>0</v>
      </c>
    </row>
    <row r="17" spans="1:16" ht="15" customHeight="1" x14ac:dyDescent="0.2">
      <c r="A17" s="120"/>
      <c r="B17" s="123"/>
      <c r="C17" s="84" t="s">
        <v>55</v>
      </c>
      <c r="D17" s="44">
        <v>511</v>
      </c>
      <c r="E17" s="53">
        <v>7.9162999999999997E-2</v>
      </c>
      <c r="F17" s="44">
        <v>228088.13027200001</v>
      </c>
      <c r="G17" s="66">
        <v>0.53620400000000001</v>
      </c>
      <c r="H17" s="43">
        <v>192</v>
      </c>
      <c r="I17" s="44">
        <v>200862.620005</v>
      </c>
      <c r="J17" s="74">
        <v>0.17708299999999999</v>
      </c>
      <c r="K17" s="44">
        <v>319</v>
      </c>
      <c r="L17" s="44">
        <v>244474.64428899999</v>
      </c>
      <c r="M17" s="66">
        <v>0.75235099999999999</v>
      </c>
      <c r="N17" s="43">
        <v>0</v>
      </c>
      <c r="O17" s="44">
        <v>0</v>
      </c>
      <c r="P17" s="74">
        <v>0</v>
      </c>
    </row>
    <row r="18" spans="1:16" s="3" customFormat="1" ht="15" customHeight="1" x14ac:dyDescent="0.2">
      <c r="A18" s="120"/>
      <c r="B18" s="123"/>
      <c r="C18" s="84" t="s">
        <v>56</v>
      </c>
      <c r="D18" s="35">
        <v>720</v>
      </c>
      <c r="E18" s="55">
        <v>5.9816000000000001E-2</v>
      </c>
      <c r="F18" s="35">
        <v>228681.89093699999</v>
      </c>
      <c r="G18" s="68">
        <v>0.36944399999999999</v>
      </c>
      <c r="H18" s="43">
        <v>255</v>
      </c>
      <c r="I18" s="44">
        <v>188699.74734900001</v>
      </c>
      <c r="J18" s="74">
        <v>4.3137000000000002E-2</v>
      </c>
      <c r="K18" s="35">
        <v>465</v>
      </c>
      <c r="L18" s="35">
        <v>250607.58258300001</v>
      </c>
      <c r="M18" s="68">
        <v>0.54838699999999996</v>
      </c>
      <c r="N18" s="43">
        <v>0</v>
      </c>
      <c r="O18" s="44">
        <v>0</v>
      </c>
      <c r="P18" s="74">
        <v>0</v>
      </c>
    </row>
    <row r="19" spans="1:16" s="3" customFormat="1" ht="15" customHeight="1" x14ac:dyDescent="0.2">
      <c r="A19" s="121"/>
      <c r="B19" s="124"/>
      <c r="C19" s="85" t="s">
        <v>9</v>
      </c>
      <c r="D19" s="46">
        <v>7087</v>
      </c>
      <c r="E19" s="54">
        <v>8.4677000000000002E-2</v>
      </c>
      <c r="F19" s="46">
        <v>199668.15880400001</v>
      </c>
      <c r="G19" s="67">
        <v>0.47481299999999999</v>
      </c>
      <c r="H19" s="87">
        <v>2386</v>
      </c>
      <c r="I19" s="46">
        <v>195369.930207</v>
      </c>
      <c r="J19" s="75">
        <v>0.43671399999999999</v>
      </c>
      <c r="K19" s="46">
        <v>4701</v>
      </c>
      <c r="L19" s="46">
        <v>201849.73154000001</v>
      </c>
      <c r="M19" s="67">
        <v>0.49414999999999998</v>
      </c>
      <c r="N19" s="87">
        <v>0</v>
      </c>
      <c r="O19" s="46">
        <v>0</v>
      </c>
      <c r="P19" s="75">
        <v>0</v>
      </c>
    </row>
    <row r="20" spans="1:16" ht="15" customHeight="1" x14ac:dyDescent="0.2">
      <c r="A20" s="119">
        <v>2</v>
      </c>
      <c r="B20" s="122" t="s">
        <v>57</v>
      </c>
      <c r="C20" s="84" t="s">
        <v>46</v>
      </c>
      <c r="D20" s="44">
        <v>26</v>
      </c>
      <c r="E20" s="53">
        <v>0.31707299999999999</v>
      </c>
      <c r="F20" s="44">
        <v>85471.076923000001</v>
      </c>
      <c r="G20" s="66">
        <v>7.6923000000000005E-2</v>
      </c>
      <c r="H20" s="43">
        <v>14</v>
      </c>
      <c r="I20" s="44">
        <v>88441.857143000001</v>
      </c>
      <c r="J20" s="74">
        <v>0.14285700000000001</v>
      </c>
      <c r="K20" s="44">
        <v>12</v>
      </c>
      <c r="L20" s="44">
        <v>82005.166666999998</v>
      </c>
      <c r="M20" s="66">
        <v>0</v>
      </c>
      <c r="N20" s="43">
        <v>0</v>
      </c>
      <c r="O20" s="44">
        <v>0</v>
      </c>
      <c r="P20" s="74">
        <v>0</v>
      </c>
    </row>
    <row r="21" spans="1:16" ht="15" customHeight="1" x14ac:dyDescent="0.2">
      <c r="A21" s="120"/>
      <c r="B21" s="123"/>
      <c r="C21" s="84" t="s">
        <v>47</v>
      </c>
      <c r="D21" s="44">
        <v>148</v>
      </c>
      <c r="E21" s="53">
        <v>0.47133799999999998</v>
      </c>
      <c r="F21" s="44">
        <v>127291.75</v>
      </c>
      <c r="G21" s="66">
        <v>4.0541000000000001E-2</v>
      </c>
      <c r="H21" s="43">
        <v>42</v>
      </c>
      <c r="I21" s="44">
        <v>128720.38095200001</v>
      </c>
      <c r="J21" s="74">
        <v>2.3810000000000001E-2</v>
      </c>
      <c r="K21" s="44">
        <v>106</v>
      </c>
      <c r="L21" s="44">
        <v>126725.688679</v>
      </c>
      <c r="M21" s="66">
        <v>4.7169999999999997E-2</v>
      </c>
      <c r="N21" s="43">
        <v>0</v>
      </c>
      <c r="O21" s="44">
        <v>0</v>
      </c>
      <c r="P21" s="74">
        <v>0</v>
      </c>
    </row>
    <row r="22" spans="1:16" ht="15" customHeight="1" x14ac:dyDescent="0.2">
      <c r="A22" s="120"/>
      <c r="B22" s="123"/>
      <c r="C22" s="84" t="s">
        <v>48</v>
      </c>
      <c r="D22" s="44">
        <v>822</v>
      </c>
      <c r="E22" s="53">
        <v>0.292215</v>
      </c>
      <c r="F22" s="44">
        <v>155125.839416</v>
      </c>
      <c r="G22" s="66">
        <v>4.7445000000000001E-2</v>
      </c>
      <c r="H22" s="43">
        <v>315</v>
      </c>
      <c r="I22" s="44">
        <v>160633.27619</v>
      </c>
      <c r="J22" s="74">
        <v>3.1746000000000003E-2</v>
      </c>
      <c r="K22" s="44">
        <v>507</v>
      </c>
      <c r="L22" s="44">
        <v>151704.05917200001</v>
      </c>
      <c r="M22" s="66">
        <v>5.7199E-2</v>
      </c>
      <c r="N22" s="43">
        <v>0</v>
      </c>
      <c r="O22" s="44">
        <v>0</v>
      </c>
      <c r="P22" s="74">
        <v>0</v>
      </c>
    </row>
    <row r="23" spans="1:16" ht="15" customHeight="1" x14ac:dyDescent="0.2">
      <c r="A23" s="120"/>
      <c r="B23" s="123"/>
      <c r="C23" s="84" t="s">
        <v>49</v>
      </c>
      <c r="D23" s="44">
        <v>734</v>
      </c>
      <c r="E23" s="53">
        <v>8.9284000000000002E-2</v>
      </c>
      <c r="F23" s="44">
        <v>157313.94686600001</v>
      </c>
      <c r="G23" s="66">
        <v>0.106267</v>
      </c>
      <c r="H23" s="43">
        <v>270</v>
      </c>
      <c r="I23" s="44">
        <v>157377.83703699999</v>
      </c>
      <c r="J23" s="74">
        <v>7.7778E-2</v>
      </c>
      <c r="K23" s="44">
        <v>464</v>
      </c>
      <c r="L23" s="44">
        <v>157276.769397</v>
      </c>
      <c r="M23" s="66">
        <v>0.122845</v>
      </c>
      <c r="N23" s="43">
        <v>0</v>
      </c>
      <c r="O23" s="44">
        <v>0</v>
      </c>
      <c r="P23" s="74">
        <v>0</v>
      </c>
    </row>
    <row r="24" spans="1:16" ht="15" customHeight="1" x14ac:dyDescent="0.2">
      <c r="A24" s="120"/>
      <c r="B24" s="123"/>
      <c r="C24" s="84" t="s">
        <v>50</v>
      </c>
      <c r="D24" s="44">
        <v>575</v>
      </c>
      <c r="E24" s="53">
        <v>4.4597999999999999E-2</v>
      </c>
      <c r="F24" s="44">
        <v>178851.60173900001</v>
      </c>
      <c r="G24" s="66">
        <v>0.22434799999999999</v>
      </c>
      <c r="H24" s="43">
        <v>160</v>
      </c>
      <c r="I24" s="44">
        <v>189871.61874999999</v>
      </c>
      <c r="J24" s="74">
        <v>0.28125</v>
      </c>
      <c r="K24" s="44">
        <v>415</v>
      </c>
      <c r="L24" s="44">
        <v>174602.92048199999</v>
      </c>
      <c r="M24" s="66">
        <v>0.20241000000000001</v>
      </c>
      <c r="N24" s="43">
        <v>0</v>
      </c>
      <c r="O24" s="44">
        <v>0</v>
      </c>
      <c r="P24" s="74">
        <v>0</v>
      </c>
    </row>
    <row r="25" spans="1:16" ht="15" customHeight="1" x14ac:dyDescent="0.2">
      <c r="A25" s="120"/>
      <c r="B25" s="123"/>
      <c r="C25" s="84" t="s">
        <v>51</v>
      </c>
      <c r="D25" s="44">
        <v>376</v>
      </c>
      <c r="E25" s="53">
        <v>3.0237E-2</v>
      </c>
      <c r="F25" s="44">
        <v>185295.13563800001</v>
      </c>
      <c r="G25" s="66">
        <v>0.29255300000000001</v>
      </c>
      <c r="H25" s="43">
        <v>106</v>
      </c>
      <c r="I25" s="44">
        <v>191104.19811299999</v>
      </c>
      <c r="J25" s="74">
        <v>0.37735800000000003</v>
      </c>
      <c r="K25" s="44">
        <v>270</v>
      </c>
      <c r="L25" s="44">
        <v>183014.540741</v>
      </c>
      <c r="M25" s="66">
        <v>0.25925900000000002</v>
      </c>
      <c r="N25" s="43">
        <v>0</v>
      </c>
      <c r="O25" s="44">
        <v>0</v>
      </c>
      <c r="P25" s="74">
        <v>0</v>
      </c>
    </row>
    <row r="26" spans="1:16" s="3" customFormat="1" ht="15" customHeight="1" x14ac:dyDescent="0.2">
      <c r="A26" s="120"/>
      <c r="B26" s="123"/>
      <c r="C26" s="84" t="s">
        <v>52</v>
      </c>
      <c r="D26" s="35">
        <v>238</v>
      </c>
      <c r="E26" s="55">
        <v>2.1982000000000002E-2</v>
      </c>
      <c r="F26" s="35">
        <v>200039.5</v>
      </c>
      <c r="G26" s="68">
        <v>0.415966</v>
      </c>
      <c r="H26" s="43">
        <v>79</v>
      </c>
      <c r="I26" s="44">
        <v>204692.177215</v>
      </c>
      <c r="J26" s="74">
        <v>0.46835399999999999</v>
      </c>
      <c r="K26" s="35">
        <v>159</v>
      </c>
      <c r="L26" s="35">
        <v>197727.792453</v>
      </c>
      <c r="M26" s="68">
        <v>0.38993699999999998</v>
      </c>
      <c r="N26" s="43">
        <v>0</v>
      </c>
      <c r="O26" s="44">
        <v>0</v>
      </c>
      <c r="P26" s="74">
        <v>0</v>
      </c>
    </row>
    <row r="27" spans="1:16" ht="15" customHeight="1" x14ac:dyDescent="0.2">
      <c r="A27" s="120"/>
      <c r="B27" s="123"/>
      <c r="C27" s="84" t="s">
        <v>53</v>
      </c>
      <c r="D27" s="44">
        <v>187</v>
      </c>
      <c r="E27" s="53">
        <v>1.9140000000000001E-2</v>
      </c>
      <c r="F27" s="44">
        <v>192362.572193</v>
      </c>
      <c r="G27" s="66">
        <v>0.36363600000000001</v>
      </c>
      <c r="H27" s="43">
        <v>48</v>
      </c>
      <c r="I27" s="44">
        <v>217756.5625</v>
      </c>
      <c r="J27" s="74">
        <v>0.5</v>
      </c>
      <c r="K27" s="44">
        <v>139</v>
      </c>
      <c r="L27" s="44">
        <v>183593.42446000001</v>
      </c>
      <c r="M27" s="66">
        <v>0.31654700000000002</v>
      </c>
      <c r="N27" s="43">
        <v>0</v>
      </c>
      <c r="O27" s="44">
        <v>0</v>
      </c>
      <c r="P27" s="74">
        <v>0</v>
      </c>
    </row>
    <row r="28" spans="1:16" ht="15" customHeight="1" x14ac:dyDescent="0.2">
      <c r="A28" s="120"/>
      <c r="B28" s="123"/>
      <c r="C28" s="84" t="s">
        <v>54</v>
      </c>
      <c r="D28" s="44">
        <v>69</v>
      </c>
      <c r="E28" s="53">
        <v>8.7919999999999995E-3</v>
      </c>
      <c r="F28" s="44">
        <v>230330.26087</v>
      </c>
      <c r="G28" s="66">
        <v>0.44927499999999998</v>
      </c>
      <c r="H28" s="43">
        <v>23</v>
      </c>
      <c r="I28" s="44">
        <v>208079.08695699999</v>
      </c>
      <c r="J28" s="74">
        <v>0.217391</v>
      </c>
      <c r="K28" s="44">
        <v>46</v>
      </c>
      <c r="L28" s="44">
        <v>241455.84782600001</v>
      </c>
      <c r="M28" s="66">
        <v>0.56521699999999997</v>
      </c>
      <c r="N28" s="43">
        <v>0</v>
      </c>
      <c r="O28" s="44">
        <v>0</v>
      </c>
      <c r="P28" s="74">
        <v>0</v>
      </c>
    </row>
    <row r="29" spans="1:16" ht="15" customHeight="1" x14ac:dyDescent="0.2">
      <c r="A29" s="120"/>
      <c r="B29" s="123"/>
      <c r="C29" s="84" t="s">
        <v>55</v>
      </c>
      <c r="D29" s="44">
        <v>24</v>
      </c>
      <c r="E29" s="53">
        <v>3.718E-3</v>
      </c>
      <c r="F29" s="44">
        <v>235717.875</v>
      </c>
      <c r="G29" s="66">
        <v>0.375</v>
      </c>
      <c r="H29" s="43">
        <v>8</v>
      </c>
      <c r="I29" s="44">
        <v>257802</v>
      </c>
      <c r="J29" s="74">
        <v>0.375</v>
      </c>
      <c r="K29" s="44">
        <v>16</v>
      </c>
      <c r="L29" s="44">
        <v>224675.8125</v>
      </c>
      <c r="M29" s="66">
        <v>0.375</v>
      </c>
      <c r="N29" s="43">
        <v>0</v>
      </c>
      <c r="O29" s="44">
        <v>0</v>
      </c>
      <c r="P29" s="74">
        <v>0</v>
      </c>
    </row>
    <row r="30" spans="1:16" s="3" customFormat="1" ht="15" customHeight="1" x14ac:dyDescent="0.2">
      <c r="A30" s="120"/>
      <c r="B30" s="123"/>
      <c r="C30" s="84" t="s">
        <v>56</v>
      </c>
      <c r="D30" s="35">
        <v>52</v>
      </c>
      <c r="E30" s="55">
        <v>4.3200000000000001E-3</v>
      </c>
      <c r="F30" s="35">
        <v>168311.288462</v>
      </c>
      <c r="G30" s="68">
        <v>0.115385</v>
      </c>
      <c r="H30" s="43">
        <v>43</v>
      </c>
      <c r="I30" s="44">
        <v>147490.395349</v>
      </c>
      <c r="J30" s="74">
        <v>6.9766999999999996E-2</v>
      </c>
      <c r="K30" s="35">
        <v>9</v>
      </c>
      <c r="L30" s="35">
        <v>267788.88888899999</v>
      </c>
      <c r="M30" s="68">
        <v>0.33333299999999999</v>
      </c>
      <c r="N30" s="43">
        <v>0</v>
      </c>
      <c r="O30" s="44">
        <v>0</v>
      </c>
      <c r="P30" s="74">
        <v>0</v>
      </c>
    </row>
    <row r="31" spans="1:16" s="3" customFormat="1" ht="15" customHeight="1" x14ac:dyDescent="0.2">
      <c r="A31" s="121"/>
      <c r="B31" s="124"/>
      <c r="C31" s="85" t="s">
        <v>9</v>
      </c>
      <c r="D31" s="46">
        <v>3251</v>
      </c>
      <c r="E31" s="54">
        <v>3.8843000000000003E-2</v>
      </c>
      <c r="F31" s="46">
        <v>169313.24269499999</v>
      </c>
      <c r="G31" s="67">
        <v>0.177484</v>
      </c>
      <c r="H31" s="87">
        <v>1108</v>
      </c>
      <c r="I31" s="46">
        <v>171647.80054200001</v>
      </c>
      <c r="J31" s="75">
        <v>0.17238300000000001</v>
      </c>
      <c r="K31" s="46">
        <v>2143</v>
      </c>
      <c r="L31" s="46">
        <v>168106.20112000001</v>
      </c>
      <c r="M31" s="67">
        <v>0.180121</v>
      </c>
      <c r="N31" s="87">
        <v>0</v>
      </c>
      <c r="O31" s="46">
        <v>0</v>
      </c>
      <c r="P31" s="75">
        <v>0</v>
      </c>
    </row>
    <row r="32" spans="1:16" ht="15" customHeight="1" x14ac:dyDescent="0.2">
      <c r="A32" s="119">
        <v>3</v>
      </c>
      <c r="B32" s="122" t="s">
        <v>58</v>
      </c>
      <c r="C32" s="84" t="s">
        <v>46</v>
      </c>
      <c r="D32" s="44">
        <v>18</v>
      </c>
      <c r="E32" s="44">
        <v>0</v>
      </c>
      <c r="F32" s="44">
        <v>26766.404164</v>
      </c>
      <c r="G32" s="66">
        <v>-0.42307699999999998</v>
      </c>
      <c r="H32" s="43">
        <v>9</v>
      </c>
      <c r="I32" s="44">
        <v>13079.542676999999</v>
      </c>
      <c r="J32" s="74">
        <v>-0.65714300000000003</v>
      </c>
      <c r="K32" s="44">
        <v>9</v>
      </c>
      <c r="L32" s="44">
        <v>51063.230084000003</v>
      </c>
      <c r="M32" s="66">
        <v>0</v>
      </c>
      <c r="N32" s="43">
        <v>0</v>
      </c>
      <c r="O32" s="44">
        <v>0</v>
      </c>
      <c r="P32" s="74">
        <v>0</v>
      </c>
    </row>
    <row r="33" spans="1:16" ht="15" customHeight="1" x14ac:dyDescent="0.2">
      <c r="A33" s="120"/>
      <c r="B33" s="123"/>
      <c r="C33" s="84" t="s">
        <v>47</v>
      </c>
      <c r="D33" s="44">
        <v>99</v>
      </c>
      <c r="E33" s="44">
        <v>0</v>
      </c>
      <c r="F33" s="44">
        <v>1233.1916960000001</v>
      </c>
      <c r="G33" s="66">
        <v>-8.1907999999999995E-2</v>
      </c>
      <c r="H33" s="43">
        <v>30</v>
      </c>
      <c r="I33" s="44">
        <v>-2295.2407720000001</v>
      </c>
      <c r="J33" s="74">
        <v>-0.14285700000000001</v>
      </c>
      <c r="K33" s="44">
        <v>69</v>
      </c>
      <c r="L33" s="44">
        <v>2274.8266189999999</v>
      </c>
      <c r="M33" s="66">
        <v>-6.0937999999999999E-2</v>
      </c>
      <c r="N33" s="43">
        <v>0</v>
      </c>
      <c r="O33" s="44">
        <v>0</v>
      </c>
      <c r="P33" s="74">
        <v>0</v>
      </c>
    </row>
    <row r="34" spans="1:16" ht="15" customHeight="1" x14ac:dyDescent="0.2">
      <c r="A34" s="120"/>
      <c r="B34" s="123"/>
      <c r="C34" s="84" t="s">
        <v>48</v>
      </c>
      <c r="D34" s="44">
        <v>421</v>
      </c>
      <c r="E34" s="44">
        <v>0</v>
      </c>
      <c r="F34" s="44">
        <v>5024.9871830000002</v>
      </c>
      <c r="G34" s="66">
        <v>-7.4748999999999996E-2</v>
      </c>
      <c r="H34" s="43">
        <v>182</v>
      </c>
      <c r="I34" s="44">
        <v>2079.3043389999998</v>
      </c>
      <c r="J34" s="74">
        <v>-0.156224</v>
      </c>
      <c r="K34" s="44">
        <v>239</v>
      </c>
      <c r="L34" s="44">
        <v>5798.2252570000001</v>
      </c>
      <c r="M34" s="66">
        <v>-3.2353E-2</v>
      </c>
      <c r="N34" s="43">
        <v>0</v>
      </c>
      <c r="O34" s="44">
        <v>0</v>
      </c>
      <c r="P34" s="74">
        <v>0</v>
      </c>
    </row>
    <row r="35" spans="1:16" ht="15" customHeight="1" x14ac:dyDescent="0.2">
      <c r="A35" s="120"/>
      <c r="B35" s="123"/>
      <c r="C35" s="84" t="s">
        <v>49</v>
      </c>
      <c r="D35" s="44">
        <v>-357</v>
      </c>
      <c r="E35" s="44">
        <v>0</v>
      </c>
      <c r="F35" s="44">
        <v>-7496.9316159999998</v>
      </c>
      <c r="G35" s="66">
        <v>-0.12471400000000001</v>
      </c>
      <c r="H35" s="43">
        <v>-101</v>
      </c>
      <c r="I35" s="44">
        <v>-16202.814686</v>
      </c>
      <c r="J35" s="74">
        <v>-0.28340799999999999</v>
      </c>
      <c r="K35" s="44">
        <v>-256</v>
      </c>
      <c r="L35" s="44">
        <v>-3015.2398189999999</v>
      </c>
      <c r="M35" s="66">
        <v>-4.1043999999999997E-2</v>
      </c>
      <c r="N35" s="43">
        <v>0</v>
      </c>
      <c r="O35" s="44">
        <v>0</v>
      </c>
      <c r="P35" s="74">
        <v>0</v>
      </c>
    </row>
    <row r="36" spans="1:16" ht="15" customHeight="1" x14ac:dyDescent="0.2">
      <c r="A36" s="120"/>
      <c r="B36" s="123"/>
      <c r="C36" s="84" t="s">
        <v>50</v>
      </c>
      <c r="D36" s="44">
        <v>-722</v>
      </c>
      <c r="E36" s="44">
        <v>0</v>
      </c>
      <c r="F36" s="44">
        <v>-6362.9818580000001</v>
      </c>
      <c r="G36" s="66">
        <v>-0.14033999999999999</v>
      </c>
      <c r="H36" s="43">
        <v>-302</v>
      </c>
      <c r="I36" s="44">
        <v>-6797.2343090000004</v>
      </c>
      <c r="J36" s="74">
        <v>-0.24256</v>
      </c>
      <c r="K36" s="44">
        <v>-420</v>
      </c>
      <c r="L36" s="44">
        <v>-4274.0912699999999</v>
      </c>
      <c r="M36" s="66">
        <v>-7.4236999999999997E-2</v>
      </c>
      <c r="N36" s="43">
        <v>0</v>
      </c>
      <c r="O36" s="44">
        <v>0</v>
      </c>
      <c r="P36" s="74">
        <v>0</v>
      </c>
    </row>
    <row r="37" spans="1:16" ht="15" customHeight="1" x14ac:dyDescent="0.2">
      <c r="A37" s="120"/>
      <c r="B37" s="123"/>
      <c r="C37" s="84" t="s">
        <v>51</v>
      </c>
      <c r="D37" s="44">
        <v>-709</v>
      </c>
      <c r="E37" s="44">
        <v>0</v>
      </c>
      <c r="F37" s="44">
        <v>-20534.388677999999</v>
      </c>
      <c r="G37" s="66">
        <v>-0.29546499999999998</v>
      </c>
      <c r="H37" s="43">
        <v>-255</v>
      </c>
      <c r="I37" s="44">
        <v>-26426.593219999999</v>
      </c>
      <c r="J37" s="74">
        <v>-0.33178299999999999</v>
      </c>
      <c r="K37" s="44">
        <v>-454</v>
      </c>
      <c r="L37" s="44">
        <v>-16980.512039000001</v>
      </c>
      <c r="M37" s="66">
        <v>-0.26836500000000002</v>
      </c>
      <c r="N37" s="43">
        <v>0</v>
      </c>
      <c r="O37" s="44">
        <v>0</v>
      </c>
      <c r="P37" s="74">
        <v>0</v>
      </c>
    </row>
    <row r="38" spans="1:16" s="3" customFormat="1" ht="15" customHeight="1" x14ac:dyDescent="0.2">
      <c r="A38" s="120"/>
      <c r="B38" s="123"/>
      <c r="C38" s="84" t="s">
        <v>52</v>
      </c>
      <c r="D38" s="35">
        <v>-562</v>
      </c>
      <c r="E38" s="35">
        <v>0</v>
      </c>
      <c r="F38" s="35">
        <v>-16594.341830000001</v>
      </c>
      <c r="G38" s="68">
        <v>-0.302784</v>
      </c>
      <c r="H38" s="43">
        <v>-163</v>
      </c>
      <c r="I38" s="44">
        <v>-1034.0318649999999</v>
      </c>
      <c r="J38" s="74">
        <v>-0.16387699999999999</v>
      </c>
      <c r="K38" s="35">
        <v>-399</v>
      </c>
      <c r="L38" s="35">
        <v>-23636.599781000001</v>
      </c>
      <c r="M38" s="68">
        <v>-0.36633500000000002</v>
      </c>
      <c r="N38" s="43">
        <v>0</v>
      </c>
      <c r="O38" s="44">
        <v>0</v>
      </c>
      <c r="P38" s="74">
        <v>0</v>
      </c>
    </row>
    <row r="39" spans="1:16" ht="15" customHeight="1" x14ac:dyDescent="0.2">
      <c r="A39" s="120"/>
      <c r="B39" s="123"/>
      <c r="C39" s="84" t="s">
        <v>53</v>
      </c>
      <c r="D39" s="44">
        <v>-456</v>
      </c>
      <c r="E39" s="44">
        <v>0</v>
      </c>
      <c r="F39" s="44">
        <v>-29969.008098999999</v>
      </c>
      <c r="G39" s="66">
        <v>-0.403082</v>
      </c>
      <c r="H39" s="43">
        <v>-134</v>
      </c>
      <c r="I39" s="44">
        <v>6158.2660470000001</v>
      </c>
      <c r="J39" s="74">
        <v>-9.8901000000000003E-2</v>
      </c>
      <c r="K39" s="44">
        <v>-322</v>
      </c>
      <c r="L39" s="44">
        <v>-42975.591098999997</v>
      </c>
      <c r="M39" s="66">
        <v>-0.51642500000000002</v>
      </c>
      <c r="N39" s="43">
        <v>0</v>
      </c>
      <c r="O39" s="44">
        <v>0</v>
      </c>
      <c r="P39" s="74">
        <v>0</v>
      </c>
    </row>
    <row r="40" spans="1:16" ht="15" customHeight="1" x14ac:dyDescent="0.2">
      <c r="A40" s="120"/>
      <c r="B40" s="123"/>
      <c r="C40" s="84" t="s">
        <v>54</v>
      </c>
      <c r="D40" s="44">
        <v>-413</v>
      </c>
      <c r="E40" s="44">
        <v>0</v>
      </c>
      <c r="F40" s="44">
        <v>7541.8789379999998</v>
      </c>
      <c r="G40" s="66">
        <v>-0.24574499999999999</v>
      </c>
      <c r="H40" s="43">
        <v>-148</v>
      </c>
      <c r="I40" s="44">
        <v>7218.0492759999997</v>
      </c>
      <c r="J40" s="74">
        <v>-0.20366100000000001</v>
      </c>
      <c r="K40" s="44">
        <v>-265</v>
      </c>
      <c r="L40" s="44">
        <v>6610.9518520000001</v>
      </c>
      <c r="M40" s="66">
        <v>-0.28044200000000002</v>
      </c>
      <c r="N40" s="43">
        <v>0</v>
      </c>
      <c r="O40" s="44">
        <v>0</v>
      </c>
      <c r="P40" s="74">
        <v>0</v>
      </c>
    </row>
    <row r="41" spans="1:16" ht="15" customHeight="1" x14ac:dyDescent="0.2">
      <c r="A41" s="120"/>
      <c r="B41" s="123"/>
      <c r="C41" s="84" t="s">
        <v>55</v>
      </c>
      <c r="D41" s="44">
        <v>-487</v>
      </c>
      <c r="E41" s="44">
        <v>0</v>
      </c>
      <c r="F41" s="44">
        <v>7629.7447279999997</v>
      </c>
      <c r="G41" s="66">
        <v>-0.16120399999999999</v>
      </c>
      <c r="H41" s="43">
        <v>-184</v>
      </c>
      <c r="I41" s="44">
        <v>56939.379995000003</v>
      </c>
      <c r="J41" s="74">
        <v>0.19791700000000001</v>
      </c>
      <c r="K41" s="44">
        <v>-303</v>
      </c>
      <c r="L41" s="44">
        <v>-19798.831789</v>
      </c>
      <c r="M41" s="66">
        <v>-0.37735099999999999</v>
      </c>
      <c r="N41" s="43">
        <v>0</v>
      </c>
      <c r="O41" s="44">
        <v>0</v>
      </c>
      <c r="P41" s="74">
        <v>0</v>
      </c>
    </row>
    <row r="42" spans="1:16" s="3" customFormat="1" ht="15" customHeight="1" x14ac:dyDescent="0.2">
      <c r="A42" s="120"/>
      <c r="B42" s="123"/>
      <c r="C42" s="84" t="s">
        <v>56</v>
      </c>
      <c r="D42" s="35">
        <v>-668</v>
      </c>
      <c r="E42" s="35">
        <v>0</v>
      </c>
      <c r="F42" s="35">
        <v>-60370.602476</v>
      </c>
      <c r="G42" s="68">
        <v>-0.25406000000000001</v>
      </c>
      <c r="H42" s="43">
        <v>-212</v>
      </c>
      <c r="I42" s="44">
        <v>-41209.351999999999</v>
      </c>
      <c r="J42" s="74">
        <v>2.6630000000000001E-2</v>
      </c>
      <c r="K42" s="35">
        <v>-456</v>
      </c>
      <c r="L42" s="35">
        <v>17181.306305999999</v>
      </c>
      <c r="M42" s="68">
        <v>-0.215054</v>
      </c>
      <c r="N42" s="43">
        <v>0</v>
      </c>
      <c r="O42" s="44">
        <v>0</v>
      </c>
      <c r="P42" s="74">
        <v>0</v>
      </c>
    </row>
    <row r="43" spans="1:16" s="3" customFormat="1" ht="15" customHeight="1" x14ac:dyDescent="0.2">
      <c r="A43" s="121"/>
      <c r="B43" s="124"/>
      <c r="C43" s="85" t="s">
        <v>9</v>
      </c>
      <c r="D43" s="46">
        <v>-3836</v>
      </c>
      <c r="E43" s="46">
        <v>0</v>
      </c>
      <c r="F43" s="46">
        <v>-30354.916109999998</v>
      </c>
      <c r="G43" s="67">
        <v>-0.29732900000000001</v>
      </c>
      <c r="H43" s="87">
        <v>-1278</v>
      </c>
      <c r="I43" s="46">
        <v>-23722.129665</v>
      </c>
      <c r="J43" s="75">
        <v>-0.26433099999999998</v>
      </c>
      <c r="K43" s="46">
        <v>-2558</v>
      </c>
      <c r="L43" s="46">
        <v>-33743.530421000003</v>
      </c>
      <c r="M43" s="67">
        <v>-0.314029</v>
      </c>
      <c r="N43" s="87">
        <v>0</v>
      </c>
      <c r="O43" s="46">
        <v>0</v>
      </c>
      <c r="P43" s="75">
        <v>0</v>
      </c>
    </row>
    <row r="44" spans="1:16" ht="15" customHeight="1" x14ac:dyDescent="0.2">
      <c r="A44" s="119">
        <v>4</v>
      </c>
      <c r="B44" s="122" t="s">
        <v>59</v>
      </c>
      <c r="C44" s="84" t="s">
        <v>46</v>
      </c>
      <c r="D44" s="44">
        <v>1</v>
      </c>
      <c r="E44" s="53">
        <v>1.2194999999999999E-2</v>
      </c>
      <c r="F44" s="44">
        <v>140140</v>
      </c>
      <c r="G44" s="66">
        <v>0</v>
      </c>
      <c r="H44" s="43">
        <v>1</v>
      </c>
      <c r="I44" s="44">
        <v>140140</v>
      </c>
      <c r="J44" s="74">
        <v>0</v>
      </c>
      <c r="K44" s="44">
        <v>0</v>
      </c>
      <c r="L44" s="44">
        <v>0</v>
      </c>
      <c r="M44" s="66">
        <v>0</v>
      </c>
      <c r="N44" s="43">
        <v>0</v>
      </c>
      <c r="O44" s="44">
        <v>0</v>
      </c>
      <c r="P44" s="74">
        <v>0</v>
      </c>
    </row>
    <row r="45" spans="1:16" ht="15" customHeight="1" x14ac:dyDescent="0.2">
      <c r="A45" s="120"/>
      <c r="B45" s="123"/>
      <c r="C45" s="84" t="s">
        <v>47</v>
      </c>
      <c r="D45" s="44">
        <v>2</v>
      </c>
      <c r="E45" s="53">
        <v>6.3689999999999997E-3</v>
      </c>
      <c r="F45" s="44">
        <v>137211</v>
      </c>
      <c r="G45" s="66">
        <v>0</v>
      </c>
      <c r="H45" s="43">
        <v>1</v>
      </c>
      <c r="I45" s="44">
        <v>114583</v>
      </c>
      <c r="J45" s="74">
        <v>0</v>
      </c>
      <c r="K45" s="44">
        <v>1</v>
      </c>
      <c r="L45" s="44">
        <v>159839</v>
      </c>
      <c r="M45" s="66">
        <v>0</v>
      </c>
      <c r="N45" s="43">
        <v>0</v>
      </c>
      <c r="O45" s="44">
        <v>0</v>
      </c>
      <c r="P45" s="74">
        <v>0</v>
      </c>
    </row>
    <row r="46" spans="1:16" ht="15" customHeight="1" x14ac:dyDescent="0.2">
      <c r="A46" s="120"/>
      <c r="B46" s="123"/>
      <c r="C46" s="84" t="s">
        <v>48</v>
      </c>
      <c r="D46" s="44">
        <v>125</v>
      </c>
      <c r="E46" s="53">
        <v>4.4436999999999997E-2</v>
      </c>
      <c r="F46" s="44">
        <v>174292.448</v>
      </c>
      <c r="G46" s="66">
        <v>9.6000000000000002E-2</v>
      </c>
      <c r="H46" s="43">
        <v>42</v>
      </c>
      <c r="I46" s="44">
        <v>175583.214286</v>
      </c>
      <c r="J46" s="74">
        <v>9.5238000000000003E-2</v>
      </c>
      <c r="K46" s="44">
        <v>83</v>
      </c>
      <c r="L46" s="44">
        <v>173639.28915699999</v>
      </c>
      <c r="M46" s="66">
        <v>9.6385999999999999E-2</v>
      </c>
      <c r="N46" s="43">
        <v>0</v>
      </c>
      <c r="O46" s="44">
        <v>0</v>
      </c>
      <c r="P46" s="74">
        <v>0</v>
      </c>
    </row>
    <row r="47" spans="1:16" ht="15" customHeight="1" x14ac:dyDescent="0.2">
      <c r="A47" s="120"/>
      <c r="B47" s="123"/>
      <c r="C47" s="84" t="s">
        <v>49</v>
      </c>
      <c r="D47" s="44">
        <v>534</v>
      </c>
      <c r="E47" s="53">
        <v>6.4956E-2</v>
      </c>
      <c r="F47" s="44">
        <v>193566.19850200001</v>
      </c>
      <c r="G47" s="66">
        <v>0.26591799999999999</v>
      </c>
      <c r="H47" s="43">
        <v>162</v>
      </c>
      <c r="I47" s="44">
        <v>204652.993827</v>
      </c>
      <c r="J47" s="74">
        <v>0.31481500000000001</v>
      </c>
      <c r="K47" s="44">
        <v>372</v>
      </c>
      <c r="L47" s="44">
        <v>188738.077957</v>
      </c>
      <c r="M47" s="66">
        <v>0.24462400000000001</v>
      </c>
      <c r="N47" s="43">
        <v>0</v>
      </c>
      <c r="O47" s="44">
        <v>0</v>
      </c>
      <c r="P47" s="74">
        <v>0</v>
      </c>
    </row>
    <row r="48" spans="1:16" ht="15" customHeight="1" x14ac:dyDescent="0.2">
      <c r="A48" s="120"/>
      <c r="B48" s="123"/>
      <c r="C48" s="84" t="s">
        <v>50</v>
      </c>
      <c r="D48" s="44">
        <v>716</v>
      </c>
      <c r="E48" s="53">
        <v>5.5534E-2</v>
      </c>
      <c r="F48" s="44">
        <v>211012.95670400001</v>
      </c>
      <c r="G48" s="66">
        <v>0.46787699999999999</v>
      </c>
      <c r="H48" s="43">
        <v>190</v>
      </c>
      <c r="I48" s="44">
        <v>217871.72631599999</v>
      </c>
      <c r="J48" s="74">
        <v>0.58421100000000004</v>
      </c>
      <c r="K48" s="44">
        <v>526</v>
      </c>
      <c r="L48" s="44">
        <v>208535.45437299999</v>
      </c>
      <c r="M48" s="66">
        <v>0.42585600000000001</v>
      </c>
      <c r="N48" s="43">
        <v>0</v>
      </c>
      <c r="O48" s="44">
        <v>0</v>
      </c>
      <c r="P48" s="74">
        <v>0</v>
      </c>
    </row>
    <row r="49" spans="1:16" ht="15" customHeight="1" x14ac:dyDescent="0.2">
      <c r="A49" s="120"/>
      <c r="B49" s="123"/>
      <c r="C49" s="84" t="s">
        <v>51</v>
      </c>
      <c r="D49" s="44">
        <v>541</v>
      </c>
      <c r="E49" s="53">
        <v>4.3506000000000003E-2</v>
      </c>
      <c r="F49" s="44">
        <v>224579.556377</v>
      </c>
      <c r="G49" s="66">
        <v>0.62476900000000002</v>
      </c>
      <c r="H49" s="43">
        <v>151</v>
      </c>
      <c r="I49" s="44">
        <v>226611.649007</v>
      </c>
      <c r="J49" s="74">
        <v>0.67549700000000001</v>
      </c>
      <c r="K49" s="44">
        <v>390</v>
      </c>
      <c r="L49" s="44">
        <v>223792.77179500001</v>
      </c>
      <c r="M49" s="66">
        <v>0.605128</v>
      </c>
      <c r="N49" s="43">
        <v>0</v>
      </c>
      <c r="O49" s="44">
        <v>0</v>
      </c>
      <c r="P49" s="74">
        <v>0</v>
      </c>
    </row>
    <row r="50" spans="1:16" s="3" customFormat="1" ht="15" customHeight="1" x14ac:dyDescent="0.2">
      <c r="A50" s="120"/>
      <c r="B50" s="123"/>
      <c r="C50" s="84" t="s">
        <v>52</v>
      </c>
      <c r="D50" s="35">
        <v>399</v>
      </c>
      <c r="E50" s="55">
        <v>3.6852000000000003E-2</v>
      </c>
      <c r="F50" s="35">
        <v>239103.88220600001</v>
      </c>
      <c r="G50" s="68">
        <v>0.82706800000000003</v>
      </c>
      <c r="H50" s="43">
        <v>96</v>
      </c>
      <c r="I50" s="44">
        <v>236394.57291700001</v>
      </c>
      <c r="J50" s="74">
        <v>0.76041700000000001</v>
      </c>
      <c r="K50" s="35">
        <v>303</v>
      </c>
      <c r="L50" s="35">
        <v>239962.27722799999</v>
      </c>
      <c r="M50" s="68">
        <v>0.84818499999999997</v>
      </c>
      <c r="N50" s="43">
        <v>0</v>
      </c>
      <c r="O50" s="44">
        <v>0</v>
      </c>
      <c r="P50" s="74">
        <v>0</v>
      </c>
    </row>
    <row r="51" spans="1:16" ht="15" customHeight="1" x14ac:dyDescent="0.2">
      <c r="A51" s="120"/>
      <c r="B51" s="123"/>
      <c r="C51" s="84" t="s">
        <v>53</v>
      </c>
      <c r="D51" s="44">
        <v>253</v>
      </c>
      <c r="E51" s="53">
        <v>2.5895999999999999E-2</v>
      </c>
      <c r="F51" s="44">
        <v>252527.99209499999</v>
      </c>
      <c r="G51" s="66">
        <v>0.81818199999999996</v>
      </c>
      <c r="H51" s="43">
        <v>88</v>
      </c>
      <c r="I51" s="44">
        <v>235174.20454499999</v>
      </c>
      <c r="J51" s="74">
        <v>0.69318199999999996</v>
      </c>
      <c r="K51" s="44">
        <v>165</v>
      </c>
      <c r="L51" s="44">
        <v>261783.345455</v>
      </c>
      <c r="M51" s="66">
        <v>0.88484799999999997</v>
      </c>
      <c r="N51" s="43">
        <v>0</v>
      </c>
      <c r="O51" s="44">
        <v>0</v>
      </c>
      <c r="P51" s="74">
        <v>0</v>
      </c>
    </row>
    <row r="52" spans="1:16" ht="15" customHeight="1" x14ac:dyDescent="0.2">
      <c r="A52" s="120"/>
      <c r="B52" s="123"/>
      <c r="C52" s="84" t="s">
        <v>54</v>
      </c>
      <c r="D52" s="44">
        <v>99</v>
      </c>
      <c r="E52" s="53">
        <v>1.2614999999999999E-2</v>
      </c>
      <c r="F52" s="44">
        <v>251891.686869</v>
      </c>
      <c r="G52" s="66">
        <v>0.66666700000000001</v>
      </c>
      <c r="H52" s="43">
        <v>35</v>
      </c>
      <c r="I52" s="44">
        <v>233940.885714</v>
      </c>
      <c r="J52" s="74">
        <v>0.42857099999999998</v>
      </c>
      <c r="K52" s="44">
        <v>64</v>
      </c>
      <c r="L52" s="44">
        <v>261708.53125</v>
      </c>
      <c r="M52" s="66">
        <v>0.796875</v>
      </c>
      <c r="N52" s="43">
        <v>0</v>
      </c>
      <c r="O52" s="44">
        <v>0</v>
      </c>
      <c r="P52" s="74">
        <v>0</v>
      </c>
    </row>
    <row r="53" spans="1:16" ht="15" customHeight="1" x14ac:dyDescent="0.2">
      <c r="A53" s="120"/>
      <c r="B53" s="123"/>
      <c r="C53" s="84" t="s">
        <v>55</v>
      </c>
      <c r="D53" s="44">
        <v>30</v>
      </c>
      <c r="E53" s="53">
        <v>4.6480000000000002E-3</v>
      </c>
      <c r="F53" s="44">
        <v>285671.83333300002</v>
      </c>
      <c r="G53" s="66">
        <v>0.66666700000000001</v>
      </c>
      <c r="H53" s="43">
        <v>9</v>
      </c>
      <c r="I53" s="44">
        <v>249873</v>
      </c>
      <c r="J53" s="74">
        <v>0.222222</v>
      </c>
      <c r="K53" s="44">
        <v>21</v>
      </c>
      <c r="L53" s="44">
        <v>301014.19047600002</v>
      </c>
      <c r="M53" s="66">
        <v>0.85714299999999999</v>
      </c>
      <c r="N53" s="43">
        <v>0</v>
      </c>
      <c r="O53" s="44">
        <v>0</v>
      </c>
      <c r="P53" s="74">
        <v>0</v>
      </c>
    </row>
    <row r="54" spans="1:16" s="3" customFormat="1" ht="15" customHeight="1" x14ac:dyDescent="0.2">
      <c r="A54" s="120"/>
      <c r="B54" s="123"/>
      <c r="C54" s="84" t="s">
        <v>56</v>
      </c>
      <c r="D54" s="35">
        <v>4</v>
      </c>
      <c r="E54" s="55">
        <v>3.3199999999999999E-4</v>
      </c>
      <c r="F54" s="35">
        <v>260982</v>
      </c>
      <c r="G54" s="68">
        <v>0.25</v>
      </c>
      <c r="H54" s="43">
        <v>3</v>
      </c>
      <c r="I54" s="44">
        <v>242299.33333299999</v>
      </c>
      <c r="J54" s="74">
        <v>0</v>
      </c>
      <c r="K54" s="35">
        <v>1</v>
      </c>
      <c r="L54" s="35">
        <v>317030</v>
      </c>
      <c r="M54" s="68">
        <v>1</v>
      </c>
      <c r="N54" s="43">
        <v>0</v>
      </c>
      <c r="O54" s="44">
        <v>0</v>
      </c>
      <c r="P54" s="74">
        <v>0</v>
      </c>
    </row>
    <row r="55" spans="1:16" s="3" customFormat="1" ht="15" customHeight="1" x14ac:dyDescent="0.2">
      <c r="A55" s="121"/>
      <c r="B55" s="124"/>
      <c r="C55" s="85" t="s">
        <v>9</v>
      </c>
      <c r="D55" s="46">
        <v>2704</v>
      </c>
      <c r="E55" s="54">
        <v>3.2308000000000003E-2</v>
      </c>
      <c r="F55" s="46">
        <v>218931.83283999999</v>
      </c>
      <c r="G55" s="67">
        <v>0.53661199999999998</v>
      </c>
      <c r="H55" s="87">
        <v>778</v>
      </c>
      <c r="I55" s="46">
        <v>219729.92930600001</v>
      </c>
      <c r="J55" s="75">
        <v>0.53856000000000004</v>
      </c>
      <c r="K55" s="46">
        <v>1926</v>
      </c>
      <c r="L55" s="46">
        <v>218609.44496399999</v>
      </c>
      <c r="M55" s="67">
        <v>0.53582600000000002</v>
      </c>
      <c r="N55" s="87">
        <v>0</v>
      </c>
      <c r="O55" s="46">
        <v>0</v>
      </c>
      <c r="P55" s="75">
        <v>0</v>
      </c>
    </row>
    <row r="56" spans="1:16" ht="15" customHeight="1" x14ac:dyDescent="0.2">
      <c r="A56" s="119">
        <v>5</v>
      </c>
      <c r="B56" s="122" t="s">
        <v>60</v>
      </c>
      <c r="C56" s="84" t="s">
        <v>46</v>
      </c>
      <c r="D56" s="44">
        <v>82</v>
      </c>
      <c r="E56" s="53">
        <v>1</v>
      </c>
      <c r="F56" s="44">
        <v>74037.512195000003</v>
      </c>
      <c r="G56" s="66">
        <v>0.10975600000000001</v>
      </c>
      <c r="H56" s="43">
        <v>43</v>
      </c>
      <c r="I56" s="44">
        <v>74939.720929999996</v>
      </c>
      <c r="J56" s="74">
        <v>9.3022999999999995E-2</v>
      </c>
      <c r="K56" s="44">
        <v>39</v>
      </c>
      <c r="L56" s="44">
        <v>73042.769230999998</v>
      </c>
      <c r="M56" s="66">
        <v>0.12820500000000001</v>
      </c>
      <c r="N56" s="43">
        <v>0</v>
      </c>
      <c r="O56" s="44">
        <v>0</v>
      </c>
      <c r="P56" s="74">
        <v>0</v>
      </c>
    </row>
    <row r="57" spans="1:16" ht="15" customHeight="1" x14ac:dyDescent="0.2">
      <c r="A57" s="120"/>
      <c r="B57" s="123"/>
      <c r="C57" s="84" t="s">
        <v>47</v>
      </c>
      <c r="D57" s="44">
        <v>314</v>
      </c>
      <c r="E57" s="53">
        <v>1</v>
      </c>
      <c r="F57" s="44">
        <v>125113.54140099999</v>
      </c>
      <c r="G57" s="66">
        <v>6.3694000000000001E-2</v>
      </c>
      <c r="H57" s="43">
        <v>115</v>
      </c>
      <c r="I57" s="44">
        <v>122927.30434800001</v>
      </c>
      <c r="J57" s="74">
        <v>6.9565000000000002E-2</v>
      </c>
      <c r="K57" s="44">
        <v>199</v>
      </c>
      <c r="L57" s="44">
        <v>126376.944724</v>
      </c>
      <c r="M57" s="66">
        <v>6.0302000000000001E-2</v>
      </c>
      <c r="N57" s="43">
        <v>0</v>
      </c>
      <c r="O57" s="44">
        <v>0</v>
      </c>
      <c r="P57" s="74">
        <v>0</v>
      </c>
    </row>
    <row r="58" spans="1:16" ht="15" customHeight="1" x14ac:dyDescent="0.2">
      <c r="A58" s="120"/>
      <c r="B58" s="123"/>
      <c r="C58" s="84" t="s">
        <v>48</v>
      </c>
      <c r="D58" s="44">
        <v>2813</v>
      </c>
      <c r="E58" s="53">
        <v>1</v>
      </c>
      <c r="F58" s="44">
        <v>164528.820832</v>
      </c>
      <c r="G58" s="66">
        <v>7.0387000000000005E-2</v>
      </c>
      <c r="H58" s="43">
        <v>1158</v>
      </c>
      <c r="I58" s="44">
        <v>169155.61658</v>
      </c>
      <c r="J58" s="74">
        <v>7.6856999999999995E-2</v>
      </c>
      <c r="K58" s="44">
        <v>1655</v>
      </c>
      <c r="L58" s="44">
        <v>161291.46163100001</v>
      </c>
      <c r="M58" s="66">
        <v>6.5861000000000003E-2</v>
      </c>
      <c r="N58" s="43">
        <v>0</v>
      </c>
      <c r="O58" s="44">
        <v>0</v>
      </c>
      <c r="P58" s="74">
        <v>0</v>
      </c>
    </row>
    <row r="59" spans="1:16" ht="15" customHeight="1" x14ac:dyDescent="0.2">
      <c r="A59" s="120"/>
      <c r="B59" s="123"/>
      <c r="C59" s="84" t="s">
        <v>49</v>
      </c>
      <c r="D59" s="44">
        <v>8221</v>
      </c>
      <c r="E59" s="53">
        <v>1</v>
      </c>
      <c r="F59" s="44">
        <v>184784.621579</v>
      </c>
      <c r="G59" s="66">
        <v>0.199489</v>
      </c>
      <c r="H59" s="43">
        <v>3302</v>
      </c>
      <c r="I59" s="44">
        <v>190121.182011</v>
      </c>
      <c r="J59" s="74">
        <v>0.26075100000000001</v>
      </c>
      <c r="K59" s="44">
        <v>4919</v>
      </c>
      <c r="L59" s="44">
        <v>181202.32384600001</v>
      </c>
      <c r="M59" s="66">
        <v>0.15836600000000001</v>
      </c>
      <c r="N59" s="43">
        <v>0</v>
      </c>
      <c r="O59" s="44">
        <v>0</v>
      </c>
      <c r="P59" s="74">
        <v>0</v>
      </c>
    </row>
    <row r="60" spans="1:16" ht="15" customHeight="1" x14ac:dyDescent="0.2">
      <c r="A60" s="120"/>
      <c r="B60" s="123"/>
      <c r="C60" s="84" t="s">
        <v>50</v>
      </c>
      <c r="D60" s="44">
        <v>12893</v>
      </c>
      <c r="E60" s="53">
        <v>1</v>
      </c>
      <c r="F60" s="44">
        <v>210634.21088999999</v>
      </c>
      <c r="G60" s="66">
        <v>0.42969099999999999</v>
      </c>
      <c r="H60" s="43">
        <v>5006</v>
      </c>
      <c r="I60" s="44">
        <v>218931.843987</v>
      </c>
      <c r="J60" s="74">
        <v>0.53455900000000001</v>
      </c>
      <c r="K60" s="44">
        <v>7887</v>
      </c>
      <c r="L60" s="44">
        <v>205367.57575799999</v>
      </c>
      <c r="M60" s="66">
        <v>0.36312899999999998</v>
      </c>
      <c r="N60" s="43">
        <v>0</v>
      </c>
      <c r="O60" s="44">
        <v>0</v>
      </c>
      <c r="P60" s="74">
        <v>0</v>
      </c>
    </row>
    <row r="61" spans="1:16" ht="15" customHeight="1" x14ac:dyDescent="0.2">
      <c r="A61" s="120"/>
      <c r="B61" s="123"/>
      <c r="C61" s="84" t="s">
        <v>51</v>
      </c>
      <c r="D61" s="44">
        <v>12435</v>
      </c>
      <c r="E61" s="53">
        <v>1</v>
      </c>
      <c r="F61" s="44">
        <v>236498.406273</v>
      </c>
      <c r="G61" s="66">
        <v>0.67921200000000004</v>
      </c>
      <c r="H61" s="43">
        <v>4801</v>
      </c>
      <c r="I61" s="44">
        <v>240402.072277</v>
      </c>
      <c r="J61" s="74">
        <v>0.70735300000000001</v>
      </c>
      <c r="K61" s="44">
        <v>7634</v>
      </c>
      <c r="L61" s="44">
        <v>234043.402279</v>
      </c>
      <c r="M61" s="66">
        <v>0.66151400000000005</v>
      </c>
      <c r="N61" s="43">
        <v>0</v>
      </c>
      <c r="O61" s="44">
        <v>0</v>
      </c>
      <c r="P61" s="74">
        <v>0</v>
      </c>
    </row>
    <row r="62" spans="1:16" s="3" customFormat="1" ht="15" customHeight="1" x14ac:dyDescent="0.2">
      <c r="A62" s="120"/>
      <c r="B62" s="123"/>
      <c r="C62" s="84" t="s">
        <v>52</v>
      </c>
      <c r="D62" s="35">
        <v>10827</v>
      </c>
      <c r="E62" s="55">
        <v>1</v>
      </c>
      <c r="F62" s="35">
        <v>251326.36418199999</v>
      </c>
      <c r="G62" s="68">
        <v>0.87595800000000001</v>
      </c>
      <c r="H62" s="43">
        <v>4172</v>
      </c>
      <c r="I62" s="44">
        <v>240944.66251200001</v>
      </c>
      <c r="J62" s="74">
        <v>0.73106400000000005</v>
      </c>
      <c r="K62" s="35">
        <v>6655</v>
      </c>
      <c r="L62" s="35">
        <v>257834.622539</v>
      </c>
      <c r="M62" s="68">
        <v>0.96679199999999998</v>
      </c>
      <c r="N62" s="43">
        <v>0</v>
      </c>
      <c r="O62" s="44">
        <v>0</v>
      </c>
      <c r="P62" s="74">
        <v>0</v>
      </c>
    </row>
    <row r="63" spans="1:16" ht="15" customHeight="1" x14ac:dyDescent="0.2">
      <c r="A63" s="120"/>
      <c r="B63" s="123"/>
      <c r="C63" s="84" t="s">
        <v>53</v>
      </c>
      <c r="D63" s="44">
        <v>9770</v>
      </c>
      <c r="E63" s="53">
        <v>1</v>
      </c>
      <c r="F63" s="44">
        <v>256402.38986699999</v>
      </c>
      <c r="G63" s="66">
        <v>0.90552699999999997</v>
      </c>
      <c r="H63" s="43">
        <v>3903</v>
      </c>
      <c r="I63" s="44">
        <v>240497.924673</v>
      </c>
      <c r="J63" s="74">
        <v>0.67717099999999997</v>
      </c>
      <c r="K63" s="44">
        <v>5867</v>
      </c>
      <c r="L63" s="44">
        <v>266982.77637600002</v>
      </c>
      <c r="M63" s="66">
        <v>1.0574399999999999</v>
      </c>
      <c r="N63" s="43">
        <v>0</v>
      </c>
      <c r="O63" s="44">
        <v>0</v>
      </c>
      <c r="P63" s="74">
        <v>0</v>
      </c>
    </row>
    <row r="64" spans="1:16" ht="15" customHeight="1" x14ac:dyDescent="0.2">
      <c r="A64" s="120"/>
      <c r="B64" s="123"/>
      <c r="C64" s="84" t="s">
        <v>54</v>
      </c>
      <c r="D64" s="44">
        <v>7848</v>
      </c>
      <c r="E64" s="53">
        <v>1</v>
      </c>
      <c r="F64" s="44">
        <v>255609.57224800001</v>
      </c>
      <c r="G64" s="66">
        <v>0.83919500000000002</v>
      </c>
      <c r="H64" s="43">
        <v>3056</v>
      </c>
      <c r="I64" s="44">
        <v>229585.065118</v>
      </c>
      <c r="J64" s="74">
        <v>0.49574600000000002</v>
      </c>
      <c r="K64" s="44">
        <v>4792</v>
      </c>
      <c r="L64" s="44">
        <v>272206.16944899998</v>
      </c>
      <c r="M64" s="66">
        <v>1.058222</v>
      </c>
      <c r="N64" s="43">
        <v>0</v>
      </c>
      <c r="O64" s="44">
        <v>0</v>
      </c>
      <c r="P64" s="74">
        <v>0</v>
      </c>
    </row>
    <row r="65" spans="1:16" ht="15" customHeight="1" x14ac:dyDescent="0.2">
      <c r="A65" s="120"/>
      <c r="B65" s="123"/>
      <c r="C65" s="84" t="s">
        <v>55</v>
      </c>
      <c r="D65" s="44">
        <v>6455</v>
      </c>
      <c r="E65" s="53">
        <v>1</v>
      </c>
      <c r="F65" s="44">
        <v>259278.23377200001</v>
      </c>
      <c r="G65" s="66">
        <v>0.677149</v>
      </c>
      <c r="H65" s="43">
        <v>2416</v>
      </c>
      <c r="I65" s="44">
        <v>225024.99751700001</v>
      </c>
      <c r="J65" s="74">
        <v>0.284354</v>
      </c>
      <c r="K65" s="44">
        <v>4039</v>
      </c>
      <c r="L65" s="44">
        <v>279767.418916</v>
      </c>
      <c r="M65" s="66">
        <v>0.912107</v>
      </c>
      <c r="N65" s="43">
        <v>0</v>
      </c>
      <c r="O65" s="44">
        <v>0</v>
      </c>
      <c r="P65" s="74">
        <v>0</v>
      </c>
    </row>
    <row r="66" spans="1:16" s="3" customFormat="1" ht="15" customHeight="1" x14ac:dyDescent="0.2">
      <c r="A66" s="120"/>
      <c r="B66" s="123"/>
      <c r="C66" s="84" t="s">
        <v>56</v>
      </c>
      <c r="D66" s="35">
        <v>12037</v>
      </c>
      <c r="E66" s="55">
        <v>1</v>
      </c>
      <c r="F66" s="35">
        <v>242797.20162800001</v>
      </c>
      <c r="G66" s="68">
        <v>0.34792699999999999</v>
      </c>
      <c r="H66" s="43">
        <v>5104</v>
      </c>
      <c r="I66" s="44">
        <v>204215.828958</v>
      </c>
      <c r="J66" s="74">
        <v>7.4451000000000003E-2</v>
      </c>
      <c r="K66" s="35">
        <v>6933</v>
      </c>
      <c r="L66" s="35">
        <v>271200.393048</v>
      </c>
      <c r="M66" s="68">
        <v>0.549257</v>
      </c>
      <c r="N66" s="43">
        <v>0</v>
      </c>
      <c r="O66" s="44">
        <v>0</v>
      </c>
      <c r="P66" s="74">
        <v>0</v>
      </c>
    </row>
    <row r="67" spans="1:16" s="3" customFormat="1" ht="15" customHeight="1" x14ac:dyDescent="0.2">
      <c r="A67" s="121"/>
      <c r="B67" s="124"/>
      <c r="C67" s="85" t="s">
        <v>9</v>
      </c>
      <c r="D67" s="46">
        <v>83695</v>
      </c>
      <c r="E67" s="54">
        <v>1</v>
      </c>
      <c r="F67" s="46">
        <v>233134.97783600001</v>
      </c>
      <c r="G67" s="67">
        <v>0.58938999999999997</v>
      </c>
      <c r="H67" s="87">
        <v>33076</v>
      </c>
      <c r="I67" s="46">
        <v>221388.28851700001</v>
      </c>
      <c r="J67" s="75">
        <v>0.462843</v>
      </c>
      <c r="K67" s="46">
        <v>50619</v>
      </c>
      <c r="L67" s="46">
        <v>240810.62326399999</v>
      </c>
      <c r="M67" s="67">
        <v>0.67208000000000001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280" priority="30" operator="notEqual">
      <formula>H8+K8+N8</formula>
    </cfRule>
  </conditionalFormatting>
  <conditionalFormatting sqref="D20:D30">
    <cfRule type="cellIs" dxfId="279" priority="29" operator="notEqual">
      <formula>H20+K20+N20</formula>
    </cfRule>
  </conditionalFormatting>
  <conditionalFormatting sqref="D32:D42">
    <cfRule type="cellIs" dxfId="278" priority="28" operator="notEqual">
      <formula>H32+K32+N32</formula>
    </cfRule>
  </conditionalFormatting>
  <conditionalFormatting sqref="D44:D54">
    <cfRule type="cellIs" dxfId="277" priority="27" operator="notEqual">
      <formula>H44+K44+N44</formula>
    </cfRule>
  </conditionalFormatting>
  <conditionalFormatting sqref="D56:D66">
    <cfRule type="cellIs" dxfId="276" priority="26" operator="notEqual">
      <formula>H56+K56+N56</formula>
    </cfRule>
  </conditionalFormatting>
  <conditionalFormatting sqref="D19">
    <cfRule type="cellIs" dxfId="275" priority="25" operator="notEqual">
      <formula>SUM(D8:D18)</formula>
    </cfRule>
  </conditionalFormatting>
  <conditionalFormatting sqref="D31">
    <cfRule type="cellIs" dxfId="274" priority="24" operator="notEqual">
      <formula>H31+K31+N31</formula>
    </cfRule>
  </conditionalFormatting>
  <conditionalFormatting sqref="D31">
    <cfRule type="cellIs" dxfId="273" priority="23" operator="notEqual">
      <formula>SUM(D20:D30)</formula>
    </cfRule>
  </conditionalFormatting>
  <conditionalFormatting sqref="D43">
    <cfRule type="cellIs" dxfId="272" priority="22" operator="notEqual">
      <formula>H43+K43+N43</formula>
    </cfRule>
  </conditionalFormatting>
  <conditionalFormatting sqref="D43">
    <cfRule type="cellIs" dxfId="271" priority="21" operator="notEqual">
      <formula>SUM(D32:D42)</formula>
    </cfRule>
  </conditionalFormatting>
  <conditionalFormatting sqref="D55">
    <cfRule type="cellIs" dxfId="270" priority="20" operator="notEqual">
      <formula>H55+K55+N55</formula>
    </cfRule>
  </conditionalFormatting>
  <conditionalFormatting sqref="D55">
    <cfRule type="cellIs" dxfId="269" priority="19" operator="notEqual">
      <formula>SUM(D44:D54)</formula>
    </cfRule>
  </conditionalFormatting>
  <conditionalFormatting sqref="D67">
    <cfRule type="cellIs" dxfId="268" priority="18" operator="notEqual">
      <formula>H67+K67+N67</formula>
    </cfRule>
  </conditionalFormatting>
  <conditionalFormatting sqref="D67">
    <cfRule type="cellIs" dxfId="267" priority="17" operator="notEqual">
      <formula>SUM(D56:D66)</formula>
    </cfRule>
  </conditionalFormatting>
  <conditionalFormatting sqref="H19">
    <cfRule type="cellIs" dxfId="266" priority="16" operator="notEqual">
      <formula>SUM(H8:H18)</formula>
    </cfRule>
  </conditionalFormatting>
  <conditionalFormatting sqref="K19">
    <cfRule type="cellIs" dxfId="265" priority="15" operator="notEqual">
      <formula>SUM(K8:K18)</formula>
    </cfRule>
  </conditionalFormatting>
  <conditionalFormatting sqref="N19">
    <cfRule type="cellIs" dxfId="264" priority="14" operator="notEqual">
      <formula>SUM(N8:N18)</formula>
    </cfRule>
  </conditionalFormatting>
  <conditionalFormatting sqref="H31">
    <cfRule type="cellIs" dxfId="263" priority="13" operator="notEqual">
      <formula>SUM(H20:H30)</formula>
    </cfRule>
  </conditionalFormatting>
  <conditionalFormatting sqref="K31">
    <cfRule type="cellIs" dxfId="262" priority="12" operator="notEqual">
      <formula>SUM(K20:K30)</formula>
    </cfRule>
  </conditionalFormatting>
  <conditionalFormatting sqref="N31">
    <cfRule type="cellIs" dxfId="261" priority="11" operator="notEqual">
      <formula>SUM(N20:N30)</formula>
    </cfRule>
  </conditionalFormatting>
  <conditionalFormatting sqref="H43">
    <cfRule type="cellIs" dxfId="260" priority="10" operator="notEqual">
      <formula>SUM(H32:H42)</formula>
    </cfRule>
  </conditionalFormatting>
  <conditionalFormatting sqref="K43">
    <cfRule type="cellIs" dxfId="259" priority="9" operator="notEqual">
      <formula>SUM(K32:K42)</formula>
    </cfRule>
  </conditionalFormatting>
  <conditionalFormatting sqref="N43">
    <cfRule type="cellIs" dxfId="258" priority="8" operator="notEqual">
      <formula>SUM(N32:N42)</formula>
    </cfRule>
  </conditionalFormatting>
  <conditionalFormatting sqref="H55">
    <cfRule type="cellIs" dxfId="257" priority="7" operator="notEqual">
      <formula>SUM(H44:H54)</formula>
    </cfRule>
  </conditionalFormatting>
  <conditionalFormatting sqref="K55">
    <cfRule type="cellIs" dxfId="256" priority="6" operator="notEqual">
      <formula>SUM(K44:K54)</formula>
    </cfRule>
  </conditionalFormatting>
  <conditionalFormatting sqref="N55">
    <cfRule type="cellIs" dxfId="255" priority="5" operator="notEqual">
      <formula>SUM(N44:N54)</formula>
    </cfRule>
  </conditionalFormatting>
  <conditionalFormatting sqref="H67">
    <cfRule type="cellIs" dxfId="254" priority="4" operator="notEqual">
      <formula>SUM(H56:H66)</formula>
    </cfRule>
  </conditionalFormatting>
  <conditionalFormatting sqref="K67">
    <cfRule type="cellIs" dxfId="253" priority="3" operator="notEqual">
      <formula>SUM(K56:K66)</formula>
    </cfRule>
  </conditionalFormatting>
  <conditionalFormatting sqref="N67">
    <cfRule type="cellIs" dxfId="252" priority="2" operator="notEqual">
      <formula>SUM(N56:N66)</formula>
    </cfRule>
  </conditionalFormatting>
  <conditionalFormatting sqref="D32:D43">
    <cfRule type="cellIs" dxfId="2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71</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5</v>
      </c>
      <c r="E8" s="53">
        <v>0.15151500000000001</v>
      </c>
      <c r="F8" s="44">
        <v>59151.809118999998</v>
      </c>
      <c r="G8" s="66">
        <v>0.4</v>
      </c>
      <c r="H8" s="43">
        <v>3</v>
      </c>
      <c r="I8" s="44">
        <v>75782.541404999996</v>
      </c>
      <c r="J8" s="74">
        <v>0.66666700000000001</v>
      </c>
      <c r="K8" s="44">
        <v>2</v>
      </c>
      <c r="L8" s="44">
        <v>34205.710692000001</v>
      </c>
      <c r="M8" s="66">
        <v>0</v>
      </c>
      <c r="N8" s="43">
        <v>0</v>
      </c>
      <c r="O8" s="44">
        <v>0</v>
      </c>
      <c r="P8" s="74">
        <v>0</v>
      </c>
    </row>
    <row r="9" spans="1:16" ht="15" customHeight="1" x14ac:dyDescent="0.2">
      <c r="A9" s="120"/>
      <c r="B9" s="123"/>
      <c r="C9" s="84" t="s">
        <v>47</v>
      </c>
      <c r="D9" s="44">
        <v>22</v>
      </c>
      <c r="E9" s="53">
        <v>0.211538</v>
      </c>
      <c r="F9" s="44">
        <v>145351.92531399999</v>
      </c>
      <c r="G9" s="66">
        <v>0.272727</v>
      </c>
      <c r="H9" s="43">
        <v>8</v>
      </c>
      <c r="I9" s="44">
        <v>188528.164701</v>
      </c>
      <c r="J9" s="74">
        <v>0.5</v>
      </c>
      <c r="K9" s="44">
        <v>14</v>
      </c>
      <c r="L9" s="44">
        <v>120679.788522</v>
      </c>
      <c r="M9" s="66">
        <v>0.14285700000000001</v>
      </c>
      <c r="N9" s="43">
        <v>0</v>
      </c>
      <c r="O9" s="44">
        <v>0</v>
      </c>
      <c r="P9" s="74">
        <v>0</v>
      </c>
    </row>
    <row r="10" spans="1:16" ht="15" customHeight="1" x14ac:dyDescent="0.2">
      <c r="A10" s="120"/>
      <c r="B10" s="123"/>
      <c r="C10" s="84" t="s">
        <v>48</v>
      </c>
      <c r="D10" s="44">
        <v>154</v>
      </c>
      <c r="E10" s="53">
        <v>0.163136</v>
      </c>
      <c r="F10" s="44">
        <v>152168.443948</v>
      </c>
      <c r="G10" s="66">
        <v>0.13636400000000001</v>
      </c>
      <c r="H10" s="43">
        <v>64</v>
      </c>
      <c r="I10" s="44">
        <v>157948.38912599999</v>
      </c>
      <c r="J10" s="74">
        <v>0.21875</v>
      </c>
      <c r="K10" s="44">
        <v>90</v>
      </c>
      <c r="L10" s="44">
        <v>148058.26070899999</v>
      </c>
      <c r="M10" s="66">
        <v>7.7778E-2</v>
      </c>
      <c r="N10" s="43">
        <v>0</v>
      </c>
      <c r="O10" s="44">
        <v>0</v>
      </c>
      <c r="P10" s="74">
        <v>0</v>
      </c>
    </row>
    <row r="11" spans="1:16" ht="15" customHeight="1" x14ac:dyDescent="0.2">
      <c r="A11" s="120"/>
      <c r="B11" s="123"/>
      <c r="C11" s="84" t="s">
        <v>49</v>
      </c>
      <c r="D11" s="44">
        <v>549</v>
      </c>
      <c r="E11" s="53">
        <v>0.150617</v>
      </c>
      <c r="F11" s="44">
        <v>164996.48074299999</v>
      </c>
      <c r="G11" s="66">
        <v>0.22950799999999999</v>
      </c>
      <c r="H11" s="43">
        <v>213</v>
      </c>
      <c r="I11" s="44">
        <v>176666.87838499999</v>
      </c>
      <c r="J11" s="74">
        <v>0.38497700000000001</v>
      </c>
      <c r="K11" s="44">
        <v>336</v>
      </c>
      <c r="L11" s="44">
        <v>157598.28223700001</v>
      </c>
      <c r="M11" s="66">
        <v>0.13095200000000001</v>
      </c>
      <c r="N11" s="43">
        <v>0</v>
      </c>
      <c r="O11" s="44">
        <v>0</v>
      </c>
      <c r="P11" s="74">
        <v>0</v>
      </c>
    </row>
    <row r="12" spans="1:16" ht="15" customHeight="1" x14ac:dyDescent="0.2">
      <c r="A12" s="120"/>
      <c r="B12" s="123"/>
      <c r="C12" s="84" t="s">
        <v>50</v>
      </c>
      <c r="D12" s="44">
        <v>648</v>
      </c>
      <c r="E12" s="53">
        <v>0.11178200000000001</v>
      </c>
      <c r="F12" s="44">
        <v>187735.93440100001</v>
      </c>
      <c r="G12" s="66">
        <v>0.37191400000000002</v>
      </c>
      <c r="H12" s="43">
        <v>254</v>
      </c>
      <c r="I12" s="44">
        <v>204806.044632</v>
      </c>
      <c r="J12" s="74">
        <v>0.55905499999999997</v>
      </c>
      <c r="K12" s="44">
        <v>394</v>
      </c>
      <c r="L12" s="44">
        <v>176731.345573</v>
      </c>
      <c r="M12" s="66">
        <v>0.25126900000000002</v>
      </c>
      <c r="N12" s="43">
        <v>0</v>
      </c>
      <c r="O12" s="44">
        <v>0</v>
      </c>
      <c r="P12" s="74">
        <v>0</v>
      </c>
    </row>
    <row r="13" spans="1:16" ht="15" customHeight="1" x14ac:dyDescent="0.2">
      <c r="A13" s="120"/>
      <c r="B13" s="123"/>
      <c r="C13" s="84" t="s">
        <v>51</v>
      </c>
      <c r="D13" s="44">
        <v>485</v>
      </c>
      <c r="E13" s="53">
        <v>9.1164999999999996E-2</v>
      </c>
      <c r="F13" s="44">
        <v>217451.179615</v>
      </c>
      <c r="G13" s="66">
        <v>0.62268000000000001</v>
      </c>
      <c r="H13" s="43">
        <v>174</v>
      </c>
      <c r="I13" s="44">
        <v>224625.395368</v>
      </c>
      <c r="J13" s="74">
        <v>0.69540199999999996</v>
      </c>
      <c r="K13" s="44">
        <v>311</v>
      </c>
      <c r="L13" s="44">
        <v>213437.30970799999</v>
      </c>
      <c r="M13" s="66">
        <v>0.58199400000000001</v>
      </c>
      <c r="N13" s="43">
        <v>0</v>
      </c>
      <c r="O13" s="44">
        <v>0</v>
      </c>
      <c r="P13" s="74">
        <v>0</v>
      </c>
    </row>
    <row r="14" spans="1:16" s="3" customFormat="1" ht="15" customHeight="1" x14ac:dyDescent="0.2">
      <c r="A14" s="120"/>
      <c r="B14" s="123"/>
      <c r="C14" s="84" t="s">
        <v>52</v>
      </c>
      <c r="D14" s="35">
        <v>375</v>
      </c>
      <c r="E14" s="55">
        <v>8.1682000000000005E-2</v>
      </c>
      <c r="F14" s="35">
        <v>216005.38248199999</v>
      </c>
      <c r="G14" s="68">
        <v>0.59466699999999995</v>
      </c>
      <c r="H14" s="43">
        <v>128</v>
      </c>
      <c r="I14" s="44">
        <v>215463.484363</v>
      </c>
      <c r="J14" s="74">
        <v>0.57031299999999996</v>
      </c>
      <c r="K14" s="35">
        <v>247</v>
      </c>
      <c r="L14" s="35">
        <v>216286.20418</v>
      </c>
      <c r="M14" s="68">
        <v>0.60728700000000002</v>
      </c>
      <c r="N14" s="43">
        <v>0</v>
      </c>
      <c r="O14" s="44">
        <v>0</v>
      </c>
      <c r="P14" s="74">
        <v>0</v>
      </c>
    </row>
    <row r="15" spans="1:16" ht="15" customHeight="1" x14ac:dyDescent="0.2">
      <c r="A15" s="120"/>
      <c r="B15" s="123"/>
      <c r="C15" s="84" t="s">
        <v>53</v>
      </c>
      <c r="D15" s="44">
        <v>285</v>
      </c>
      <c r="E15" s="53">
        <v>6.8957000000000004E-2</v>
      </c>
      <c r="F15" s="44">
        <v>213450.564167</v>
      </c>
      <c r="G15" s="66">
        <v>0.631579</v>
      </c>
      <c r="H15" s="43">
        <v>108</v>
      </c>
      <c r="I15" s="44">
        <v>207299.225148</v>
      </c>
      <c r="J15" s="74">
        <v>0.56481499999999996</v>
      </c>
      <c r="K15" s="44">
        <v>177</v>
      </c>
      <c r="L15" s="44">
        <v>217203.92356900001</v>
      </c>
      <c r="M15" s="66">
        <v>0.67231600000000002</v>
      </c>
      <c r="N15" s="43">
        <v>0</v>
      </c>
      <c r="O15" s="44">
        <v>0</v>
      </c>
      <c r="P15" s="74">
        <v>0</v>
      </c>
    </row>
    <row r="16" spans="1:16" ht="15" customHeight="1" x14ac:dyDescent="0.2">
      <c r="A16" s="120"/>
      <c r="B16" s="123"/>
      <c r="C16" s="84" t="s">
        <v>54</v>
      </c>
      <c r="D16" s="44">
        <v>231</v>
      </c>
      <c r="E16" s="53">
        <v>6.8182000000000006E-2</v>
      </c>
      <c r="F16" s="44">
        <v>221352.21977900001</v>
      </c>
      <c r="G16" s="66">
        <v>0.59740300000000002</v>
      </c>
      <c r="H16" s="43">
        <v>103</v>
      </c>
      <c r="I16" s="44">
        <v>213170.32047999999</v>
      </c>
      <c r="J16" s="74">
        <v>0.37864100000000001</v>
      </c>
      <c r="K16" s="44">
        <v>128</v>
      </c>
      <c r="L16" s="44">
        <v>227936.09187100001</v>
      </c>
      <c r="M16" s="66">
        <v>0.77343799999999996</v>
      </c>
      <c r="N16" s="43">
        <v>0</v>
      </c>
      <c r="O16" s="44">
        <v>0</v>
      </c>
      <c r="P16" s="74">
        <v>0</v>
      </c>
    </row>
    <row r="17" spans="1:16" ht="15" customHeight="1" x14ac:dyDescent="0.2">
      <c r="A17" s="120"/>
      <c r="B17" s="123"/>
      <c r="C17" s="84" t="s">
        <v>55</v>
      </c>
      <c r="D17" s="44">
        <v>274</v>
      </c>
      <c r="E17" s="53">
        <v>9.6208000000000002E-2</v>
      </c>
      <c r="F17" s="44">
        <v>231713.31406899999</v>
      </c>
      <c r="G17" s="66">
        <v>0.45255499999999999</v>
      </c>
      <c r="H17" s="43">
        <v>136</v>
      </c>
      <c r="I17" s="44">
        <v>213562.24056599999</v>
      </c>
      <c r="J17" s="74">
        <v>0.22058800000000001</v>
      </c>
      <c r="K17" s="44">
        <v>138</v>
      </c>
      <c r="L17" s="44">
        <v>249601.32853699999</v>
      </c>
      <c r="M17" s="66">
        <v>0.68115899999999996</v>
      </c>
      <c r="N17" s="43">
        <v>0</v>
      </c>
      <c r="O17" s="44">
        <v>0</v>
      </c>
      <c r="P17" s="74">
        <v>0</v>
      </c>
    </row>
    <row r="18" spans="1:16" s="3" customFormat="1" ht="15" customHeight="1" x14ac:dyDescent="0.2">
      <c r="A18" s="120"/>
      <c r="B18" s="123"/>
      <c r="C18" s="84" t="s">
        <v>56</v>
      </c>
      <c r="D18" s="35">
        <v>425</v>
      </c>
      <c r="E18" s="55">
        <v>8.0584000000000003E-2</v>
      </c>
      <c r="F18" s="35">
        <v>229012.12883500001</v>
      </c>
      <c r="G18" s="68">
        <v>0.31058799999999998</v>
      </c>
      <c r="H18" s="43">
        <v>170</v>
      </c>
      <c r="I18" s="44">
        <v>180451.697808</v>
      </c>
      <c r="J18" s="74">
        <v>0.1</v>
      </c>
      <c r="K18" s="35">
        <v>255</v>
      </c>
      <c r="L18" s="35">
        <v>261385.749519</v>
      </c>
      <c r="M18" s="68">
        <v>0.45097999999999999</v>
      </c>
      <c r="N18" s="43">
        <v>0</v>
      </c>
      <c r="O18" s="44">
        <v>0</v>
      </c>
      <c r="P18" s="74">
        <v>0</v>
      </c>
    </row>
    <row r="19" spans="1:16" s="3" customFormat="1" ht="15" customHeight="1" x14ac:dyDescent="0.2">
      <c r="A19" s="121"/>
      <c r="B19" s="124"/>
      <c r="C19" s="85" t="s">
        <v>9</v>
      </c>
      <c r="D19" s="46">
        <v>3453</v>
      </c>
      <c r="E19" s="54">
        <v>9.5712000000000005E-2</v>
      </c>
      <c r="F19" s="46">
        <v>202263.13701100001</v>
      </c>
      <c r="G19" s="67">
        <v>0.43295699999999998</v>
      </c>
      <c r="H19" s="87">
        <v>1361</v>
      </c>
      <c r="I19" s="46">
        <v>200018.59495999999</v>
      </c>
      <c r="J19" s="75">
        <v>0.42983100000000002</v>
      </c>
      <c r="K19" s="46">
        <v>2092</v>
      </c>
      <c r="L19" s="46">
        <v>203723.37684499999</v>
      </c>
      <c r="M19" s="67">
        <v>0.43498999999999999</v>
      </c>
      <c r="N19" s="87">
        <v>0</v>
      </c>
      <c r="O19" s="46">
        <v>0</v>
      </c>
      <c r="P19" s="75">
        <v>0</v>
      </c>
    </row>
    <row r="20" spans="1:16" ht="15" customHeight="1" x14ac:dyDescent="0.2">
      <c r="A20" s="119">
        <v>2</v>
      </c>
      <c r="B20" s="122" t="s">
        <v>57</v>
      </c>
      <c r="C20" s="84" t="s">
        <v>46</v>
      </c>
      <c r="D20" s="44">
        <v>5</v>
      </c>
      <c r="E20" s="53">
        <v>0.15151500000000001</v>
      </c>
      <c r="F20" s="44">
        <v>113727.8</v>
      </c>
      <c r="G20" s="66">
        <v>0.2</v>
      </c>
      <c r="H20" s="43">
        <v>2</v>
      </c>
      <c r="I20" s="44">
        <v>175767</v>
      </c>
      <c r="J20" s="74">
        <v>0.5</v>
      </c>
      <c r="K20" s="44">
        <v>3</v>
      </c>
      <c r="L20" s="44">
        <v>72368.333333000002</v>
      </c>
      <c r="M20" s="66">
        <v>0</v>
      </c>
      <c r="N20" s="43">
        <v>0</v>
      </c>
      <c r="O20" s="44">
        <v>0</v>
      </c>
      <c r="P20" s="74">
        <v>0</v>
      </c>
    </row>
    <row r="21" spans="1:16" ht="15" customHeight="1" x14ac:dyDescent="0.2">
      <c r="A21" s="120"/>
      <c r="B21" s="123"/>
      <c r="C21" s="84" t="s">
        <v>47</v>
      </c>
      <c r="D21" s="44">
        <v>47</v>
      </c>
      <c r="E21" s="53">
        <v>0.45192300000000002</v>
      </c>
      <c r="F21" s="44">
        <v>136299.44680899999</v>
      </c>
      <c r="G21" s="66">
        <v>2.1277000000000001E-2</v>
      </c>
      <c r="H21" s="43">
        <v>11</v>
      </c>
      <c r="I21" s="44">
        <v>147481.81818199999</v>
      </c>
      <c r="J21" s="74">
        <v>0</v>
      </c>
      <c r="K21" s="44">
        <v>36</v>
      </c>
      <c r="L21" s="44">
        <v>132882.61111100001</v>
      </c>
      <c r="M21" s="66">
        <v>2.7778000000000001E-2</v>
      </c>
      <c r="N21" s="43">
        <v>0</v>
      </c>
      <c r="O21" s="44">
        <v>0</v>
      </c>
      <c r="P21" s="74">
        <v>0</v>
      </c>
    </row>
    <row r="22" spans="1:16" ht="15" customHeight="1" x14ac:dyDescent="0.2">
      <c r="A22" s="120"/>
      <c r="B22" s="123"/>
      <c r="C22" s="84" t="s">
        <v>48</v>
      </c>
      <c r="D22" s="44">
        <v>233</v>
      </c>
      <c r="E22" s="53">
        <v>0.24682200000000001</v>
      </c>
      <c r="F22" s="44">
        <v>162270.369099</v>
      </c>
      <c r="G22" s="66">
        <v>5.5794000000000003E-2</v>
      </c>
      <c r="H22" s="43">
        <v>107</v>
      </c>
      <c r="I22" s="44">
        <v>170416.37383200001</v>
      </c>
      <c r="J22" s="74">
        <v>7.4765999999999999E-2</v>
      </c>
      <c r="K22" s="44">
        <v>126</v>
      </c>
      <c r="L22" s="44">
        <v>155352.730159</v>
      </c>
      <c r="M22" s="66">
        <v>3.9683000000000003E-2</v>
      </c>
      <c r="N22" s="43">
        <v>0</v>
      </c>
      <c r="O22" s="44">
        <v>0</v>
      </c>
      <c r="P22" s="74">
        <v>0</v>
      </c>
    </row>
    <row r="23" spans="1:16" ht="15" customHeight="1" x14ac:dyDescent="0.2">
      <c r="A23" s="120"/>
      <c r="B23" s="123"/>
      <c r="C23" s="84" t="s">
        <v>49</v>
      </c>
      <c r="D23" s="44">
        <v>300</v>
      </c>
      <c r="E23" s="53">
        <v>8.2305000000000003E-2</v>
      </c>
      <c r="F23" s="44">
        <v>172168.77333299999</v>
      </c>
      <c r="G23" s="66">
        <v>0.17333299999999999</v>
      </c>
      <c r="H23" s="43">
        <v>119</v>
      </c>
      <c r="I23" s="44">
        <v>173575.83193300001</v>
      </c>
      <c r="J23" s="74">
        <v>0.201681</v>
      </c>
      <c r="K23" s="44">
        <v>181</v>
      </c>
      <c r="L23" s="44">
        <v>171243.690608</v>
      </c>
      <c r="M23" s="66">
        <v>0.154696</v>
      </c>
      <c r="N23" s="43">
        <v>0</v>
      </c>
      <c r="O23" s="44">
        <v>0</v>
      </c>
      <c r="P23" s="74">
        <v>0</v>
      </c>
    </row>
    <row r="24" spans="1:16" ht="15" customHeight="1" x14ac:dyDescent="0.2">
      <c r="A24" s="120"/>
      <c r="B24" s="123"/>
      <c r="C24" s="84" t="s">
        <v>50</v>
      </c>
      <c r="D24" s="44">
        <v>199</v>
      </c>
      <c r="E24" s="53">
        <v>3.4327999999999997E-2</v>
      </c>
      <c r="F24" s="44">
        <v>182007.849246</v>
      </c>
      <c r="G24" s="66">
        <v>0.241206</v>
      </c>
      <c r="H24" s="43">
        <v>70</v>
      </c>
      <c r="I24" s="44">
        <v>206787.6</v>
      </c>
      <c r="J24" s="74">
        <v>0.37142900000000001</v>
      </c>
      <c r="K24" s="44">
        <v>129</v>
      </c>
      <c r="L24" s="44">
        <v>168561.47286800001</v>
      </c>
      <c r="M24" s="66">
        <v>0.170543</v>
      </c>
      <c r="N24" s="43">
        <v>0</v>
      </c>
      <c r="O24" s="44">
        <v>0</v>
      </c>
      <c r="P24" s="74">
        <v>0</v>
      </c>
    </row>
    <row r="25" spans="1:16" ht="15" customHeight="1" x14ac:dyDescent="0.2">
      <c r="A25" s="120"/>
      <c r="B25" s="123"/>
      <c r="C25" s="84" t="s">
        <v>51</v>
      </c>
      <c r="D25" s="44">
        <v>130</v>
      </c>
      <c r="E25" s="53">
        <v>2.4435999999999999E-2</v>
      </c>
      <c r="F25" s="44">
        <v>198343.48461499999</v>
      </c>
      <c r="G25" s="66">
        <v>0.35384599999999999</v>
      </c>
      <c r="H25" s="43">
        <v>47</v>
      </c>
      <c r="I25" s="44">
        <v>198767.468085</v>
      </c>
      <c r="J25" s="74">
        <v>0.34042600000000001</v>
      </c>
      <c r="K25" s="44">
        <v>83</v>
      </c>
      <c r="L25" s="44">
        <v>198103.39759000001</v>
      </c>
      <c r="M25" s="66">
        <v>0.36144599999999999</v>
      </c>
      <c r="N25" s="43">
        <v>0</v>
      </c>
      <c r="O25" s="44">
        <v>0</v>
      </c>
      <c r="P25" s="74">
        <v>0</v>
      </c>
    </row>
    <row r="26" spans="1:16" s="3" customFormat="1" ht="15" customHeight="1" x14ac:dyDescent="0.2">
      <c r="A26" s="120"/>
      <c r="B26" s="123"/>
      <c r="C26" s="84" t="s">
        <v>52</v>
      </c>
      <c r="D26" s="35">
        <v>96</v>
      </c>
      <c r="E26" s="55">
        <v>2.0910000000000002E-2</v>
      </c>
      <c r="F26" s="35">
        <v>221763.61458299999</v>
      </c>
      <c r="G26" s="68">
        <v>0.5</v>
      </c>
      <c r="H26" s="43">
        <v>27</v>
      </c>
      <c r="I26" s="44">
        <v>214384.55555600001</v>
      </c>
      <c r="J26" s="74">
        <v>0.44444400000000001</v>
      </c>
      <c r="K26" s="35">
        <v>69</v>
      </c>
      <c r="L26" s="35">
        <v>224651.072464</v>
      </c>
      <c r="M26" s="68">
        <v>0.52173899999999995</v>
      </c>
      <c r="N26" s="43">
        <v>0</v>
      </c>
      <c r="O26" s="44">
        <v>0</v>
      </c>
      <c r="P26" s="74">
        <v>0</v>
      </c>
    </row>
    <row r="27" spans="1:16" ht="15" customHeight="1" x14ac:dyDescent="0.2">
      <c r="A27" s="120"/>
      <c r="B27" s="123"/>
      <c r="C27" s="84" t="s">
        <v>53</v>
      </c>
      <c r="D27" s="44">
        <v>82</v>
      </c>
      <c r="E27" s="53">
        <v>1.984E-2</v>
      </c>
      <c r="F27" s="44">
        <v>217227.98780500001</v>
      </c>
      <c r="G27" s="66">
        <v>0.45122000000000001</v>
      </c>
      <c r="H27" s="43">
        <v>28</v>
      </c>
      <c r="I27" s="44">
        <v>218380.071429</v>
      </c>
      <c r="J27" s="74">
        <v>0.35714299999999999</v>
      </c>
      <c r="K27" s="44">
        <v>54</v>
      </c>
      <c r="L27" s="44">
        <v>216630.61111100001</v>
      </c>
      <c r="M27" s="66">
        <v>0.5</v>
      </c>
      <c r="N27" s="43">
        <v>0</v>
      </c>
      <c r="O27" s="44">
        <v>0</v>
      </c>
      <c r="P27" s="74">
        <v>0</v>
      </c>
    </row>
    <row r="28" spans="1:16" ht="15" customHeight="1" x14ac:dyDescent="0.2">
      <c r="A28" s="120"/>
      <c r="B28" s="123"/>
      <c r="C28" s="84" t="s">
        <v>54</v>
      </c>
      <c r="D28" s="44">
        <v>27</v>
      </c>
      <c r="E28" s="53">
        <v>7.9690000000000004E-3</v>
      </c>
      <c r="F28" s="44">
        <v>238194.925926</v>
      </c>
      <c r="G28" s="66">
        <v>0.40740700000000002</v>
      </c>
      <c r="H28" s="43">
        <v>7</v>
      </c>
      <c r="I28" s="44">
        <v>229910.857143</v>
      </c>
      <c r="J28" s="74">
        <v>0.14285700000000001</v>
      </c>
      <c r="K28" s="44">
        <v>20</v>
      </c>
      <c r="L28" s="44">
        <v>241094.35</v>
      </c>
      <c r="M28" s="66">
        <v>0.5</v>
      </c>
      <c r="N28" s="43">
        <v>0</v>
      </c>
      <c r="O28" s="44">
        <v>0</v>
      </c>
      <c r="P28" s="74">
        <v>0</v>
      </c>
    </row>
    <row r="29" spans="1:16" ht="15" customHeight="1" x14ac:dyDescent="0.2">
      <c r="A29" s="120"/>
      <c r="B29" s="123"/>
      <c r="C29" s="84" t="s">
        <v>55</v>
      </c>
      <c r="D29" s="44">
        <v>12</v>
      </c>
      <c r="E29" s="53">
        <v>4.2129999999999997E-3</v>
      </c>
      <c r="F29" s="44">
        <v>271011.91666699998</v>
      </c>
      <c r="G29" s="66">
        <v>0.25</v>
      </c>
      <c r="H29" s="43">
        <v>8</v>
      </c>
      <c r="I29" s="44">
        <v>266037</v>
      </c>
      <c r="J29" s="74">
        <v>0</v>
      </c>
      <c r="K29" s="44">
        <v>4</v>
      </c>
      <c r="L29" s="44">
        <v>280961.75</v>
      </c>
      <c r="M29" s="66">
        <v>0.75</v>
      </c>
      <c r="N29" s="43">
        <v>0</v>
      </c>
      <c r="O29" s="44">
        <v>0</v>
      </c>
      <c r="P29" s="74">
        <v>0</v>
      </c>
    </row>
    <row r="30" spans="1:16" s="3" customFormat="1" ht="15" customHeight="1" x14ac:dyDescent="0.2">
      <c r="A30" s="120"/>
      <c r="B30" s="123"/>
      <c r="C30" s="84" t="s">
        <v>56</v>
      </c>
      <c r="D30" s="35">
        <v>26</v>
      </c>
      <c r="E30" s="55">
        <v>4.9300000000000004E-3</v>
      </c>
      <c r="F30" s="35">
        <v>157730.23076899999</v>
      </c>
      <c r="G30" s="68">
        <v>0.19230800000000001</v>
      </c>
      <c r="H30" s="43">
        <v>24</v>
      </c>
      <c r="I30" s="44">
        <v>138392.08333299999</v>
      </c>
      <c r="J30" s="74">
        <v>0.20833299999999999</v>
      </c>
      <c r="K30" s="35">
        <v>2</v>
      </c>
      <c r="L30" s="35">
        <v>389788</v>
      </c>
      <c r="M30" s="68">
        <v>0</v>
      </c>
      <c r="N30" s="43">
        <v>0</v>
      </c>
      <c r="O30" s="44">
        <v>0</v>
      </c>
      <c r="P30" s="74">
        <v>0</v>
      </c>
    </row>
    <row r="31" spans="1:16" s="3" customFormat="1" ht="15" customHeight="1" x14ac:dyDescent="0.2">
      <c r="A31" s="121"/>
      <c r="B31" s="124"/>
      <c r="C31" s="85" t="s">
        <v>9</v>
      </c>
      <c r="D31" s="46">
        <v>1157</v>
      </c>
      <c r="E31" s="54">
        <v>3.2070000000000001E-2</v>
      </c>
      <c r="F31" s="46">
        <v>182649.04926500001</v>
      </c>
      <c r="G31" s="67">
        <v>0.22904099999999999</v>
      </c>
      <c r="H31" s="87">
        <v>450</v>
      </c>
      <c r="I31" s="46">
        <v>185873.82222199999</v>
      </c>
      <c r="J31" s="75">
        <v>0.22888900000000001</v>
      </c>
      <c r="K31" s="46">
        <v>707</v>
      </c>
      <c r="L31" s="46">
        <v>180596.50636500001</v>
      </c>
      <c r="M31" s="67">
        <v>0.22913700000000001</v>
      </c>
      <c r="N31" s="87">
        <v>0</v>
      </c>
      <c r="O31" s="46">
        <v>0</v>
      </c>
      <c r="P31" s="75">
        <v>0</v>
      </c>
    </row>
    <row r="32" spans="1:16" ht="15" customHeight="1" x14ac:dyDescent="0.2">
      <c r="A32" s="119">
        <v>3</v>
      </c>
      <c r="B32" s="122" t="s">
        <v>58</v>
      </c>
      <c r="C32" s="84" t="s">
        <v>46</v>
      </c>
      <c r="D32" s="44">
        <v>0</v>
      </c>
      <c r="E32" s="44">
        <v>0</v>
      </c>
      <c r="F32" s="44">
        <v>54575.990880999998</v>
      </c>
      <c r="G32" s="66">
        <v>-0.2</v>
      </c>
      <c r="H32" s="43">
        <v>-1</v>
      </c>
      <c r="I32" s="44">
        <v>99984.458595000004</v>
      </c>
      <c r="J32" s="74">
        <v>-0.16666700000000001</v>
      </c>
      <c r="K32" s="44">
        <v>1</v>
      </c>
      <c r="L32" s="44">
        <v>38162.622642000002</v>
      </c>
      <c r="M32" s="66">
        <v>0</v>
      </c>
      <c r="N32" s="43">
        <v>0</v>
      </c>
      <c r="O32" s="44">
        <v>0</v>
      </c>
      <c r="P32" s="74">
        <v>0</v>
      </c>
    </row>
    <row r="33" spans="1:16" ht="15" customHeight="1" x14ac:dyDescent="0.2">
      <c r="A33" s="120"/>
      <c r="B33" s="123"/>
      <c r="C33" s="84" t="s">
        <v>47</v>
      </c>
      <c r="D33" s="44">
        <v>25</v>
      </c>
      <c r="E33" s="44">
        <v>0</v>
      </c>
      <c r="F33" s="44">
        <v>-9052.4785059999995</v>
      </c>
      <c r="G33" s="66">
        <v>-0.25145099999999998</v>
      </c>
      <c r="H33" s="43">
        <v>3</v>
      </c>
      <c r="I33" s="44">
        <v>-41046.346518999999</v>
      </c>
      <c r="J33" s="74">
        <v>-0.5</v>
      </c>
      <c r="K33" s="44">
        <v>22</v>
      </c>
      <c r="L33" s="44">
        <v>12202.822588999999</v>
      </c>
      <c r="M33" s="66">
        <v>-0.115079</v>
      </c>
      <c r="N33" s="43">
        <v>0</v>
      </c>
      <c r="O33" s="44">
        <v>0</v>
      </c>
      <c r="P33" s="74">
        <v>0</v>
      </c>
    </row>
    <row r="34" spans="1:16" ht="15" customHeight="1" x14ac:dyDescent="0.2">
      <c r="A34" s="120"/>
      <c r="B34" s="123"/>
      <c r="C34" s="84" t="s">
        <v>48</v>
      </c>
      <c r="D34" s="44">
        <v>79</v>
      </c>
      <c r="E34" s="44">
        <v>0</v>
      </c>
      <c r="F34" s="44">
        <v>10101.925150999999</v>
      </c>
      <c r="G34" s="66">
        <v>-8.0570000000000003E-2</v>
      </c>
      <c r="H34" s="43">
        <v>43</v>
      </c>
      <c r="I34" s="44">
        <v>12467.984705000001</v>
      </c>
      <c r="J34" s="74">
        <v>-0.143984</v>
      </c>
      <c r="K34" s="44">
        <v>36</v>
      </c>
      <c r="L34" s="44">
        <v>7294.4694490000002</v>
      </c>
      <c r="M34" s="66">
        <v>-3.8094999999999997E-2</v>
      </c>
      <c r="N34" s="43">
        <v>0</v>
      </c>
      <c r="O34" s="44">
        <v>0</v>
      </c>
      <c r="P34" s="74">
        <v>0</v>
      </c>
    </row>
    <row r="35" spans="1:16" ht="15" customHeight="1" x14ac:dyDescent="0.2">
      <c r="A35" s="120"/>
      <c r="B35" s="123"/>
      <c r="C35" s="84" t="s">
        <v>49</v>
      </c>
      <c r="D35" s="44">
        <v>-249</v>
      </c>
      <c r="E35" s="44">
        <v>0</v>
      </c>
      <c r="F35" s="44">
        <v>7172.2925910000004</v>
      </c>
      <c r="G35" s="66">
        <v>-5.6175000000000003E-2</v>
      </c>
      <c r="H35" s="43">
        <v>-94</v>
      </c>
      <c r="I35" s="44">
        <v>-3091.046452</v>
      </c>
      <c r="J35" s="74">
        <v>-0.18329599999999999</v>
      </c>
      <c r="K35" s="44">
        <v>-155</v>
      </c>
      <c r="L35" s="44">
        <v>13645.408369999999</v>
      </c>
      <c r="M35" s="66">
        <v>2.3744000000000001E-2</v>
      </c>
      <c r="N35" s="43">
        <v>0</v>
      </c>
      <c r="O35" s="44">
        <v>0</v>
      </c>
      <c r="P35" s="74">
        <v>0</v>
      </c>
    </row>
    <row r="36" spans="1:16" ht="15" customHeight="1" x14ac:dyDescent="0.2">
      <c r="A36" s="120"/>
      <c r="B36" s="123"/>
      <c r="C36" s="84" t="s">
        <v>50</v>
      </c>
      <c r="D36" s="44">
        <v>-449</v>
      </c>
      <c r="E36" s="44">
        <v>0</v>
      </c>
      <c r="F36" s="44">
        <v>-5728.0851549999998</v>
      </c>
      <c r="G36" s="66">
        <v>-0.13070799999999999</v>
      </c>
      <c r="H36" s="43">
        <v>-184</v>
      </c>
      <c r="I36" s="44">
        <v>1981.555368</v>
      </c>
      <c r="J36" s="74">
        <v>-0.18762699999999999</v>
      </c>
      <c r="K36" s="44">
        <v>-265</v>
      </c>
      <c r="L36" s="44">
        <v>-8169.8727049999998</v>
      </c>
      <c r="M36" s="66">
        <v>-8.0726000000000006E-2</v>
      </c>
      <c r="N36" s="43">
        <v>0</v>
      </c>
      <c r="O36" s="44">
        <v>0</v>
      </c>
      <c r="P36" s="74">
        <v>0</v>
      </c>
    </row>
    <row r="37" spans="1:16" ht="15" customHeight="1" x14ac:dyDescent="0.2">
      <c r="A37" s="120"/>
      <c r="B37" s="123"/>
      <c r="C37" s="84" t="s">
        <v>51</v>
      </c>
      <c r="D37" s="44">
        <v>-355</v>
      </c>
      <c r="E37" s="44">
        <v>0</v>
      </c>
      <c r="F37" s="44">
        <v>-19107.694998999999</v>
      </c>
      <c r="G37" s="66">
        <v>-0.26883400000000002</v>
      </c>
      <c r="H37" s="43">
        <v>-127</v>
      </c>
      <c r="I37" s="44">
        <v>-25857.927283000001</v>
      </c>
      <c r="J37" s="74">
        <v>-0.35497699999999999</v>
      </c>
      <c r="K37" s="44">
        <v>-228</v>
      </c>
      <c r="L37" s="44">
        <v>-15333.912118</v>
      </c>
      <c r="M37" s="66">
        <v>-0.22054799999999999</v>
      </c>
      <c r="N37" s="43">
        <v>0</v>
      </c>
      <c r="O37" s="44">
        <v>0</v>
      </c>
      <c r="P37" s="74">
        <v>0</v>
      </c>
    </row>
    <row r="38" spans="1:16" s="3" customFormat="1" ht="15" customHeight="1" x14ac:dyDescent="0.2">
      <c r="A38" s="120"/>
      <c r="B38" s="123"/>
      <c r="C38" s="84" t="s">
        <v>52</v>
      </c>
      <c r="D38" s="35">
        <v>-279</v>
      </c>
      <c r="E38" s="35">
        <v>0</v>
      </c>
      <c r="F38" s="35">
        <v>5758.2321009999996</v>
      </c>
      <c r="G38" s="68">
        <v>-9.4667000000000001E-2</v>
      </c>
      <c r="H38" s="43">
        <v>-101</v>
      </c>
      <c r="I38" s="44">
        <v>-1078.928807</v>
      </c>
      <c r="J38" s="74">
        <v>-0.12586800000000001</v>
      </c>
      <c r="K38" s="35">
        <v>-178</v>
      </c>
      <c r="L38" s="35">
        <v>8364.8682840000001</v>
      </c>
      <c r="M38" s="68">
        <v>-8.5547999999999999E-2</v>
      </c>
      <c r="N38" s="43">
        <v>0</v>
      </c>
      <c r="O38" s="44">
        <v>0</v>
      </c>
      <c r="P38" s="74">
        <v>0</v>
      </c>
    </row>
    <row r="39" spans="1:16" ht="15" customHeight="1" x14ac:dyDescent="0.2">
      <c r="A39" s="120"/>
      <c r="B39" s="123"/>
      <c r="C39" s="84" t="s">
        <v>53</v>
      </c>
      <c r="D39" s="44">
        <v>-203</v>
      </c>
      <c r="E39" s="44">
        <v>0</v>
      </c>
      <c r="F39" s="44">
        <v>3777.4236369999999</v>
      </c>
      <c r="G39" s="66">
        <v>-0.18035899999999999</v>
      </c>
      <c r="H39" s="43">
        <v>-80</v>
      </c>
      <c r="I39" s="44">
        <v>11080.84628</v>
      </c>
      <c r="J39" s="74">
        <v>-0.207672</v>
      </c>
      <c r="K39" s="44">
        <v>-123</v>
      </c>
      <c r="L39" s="44">
        <v>-573.31245799999999</v>
      </c>
      <c r="M39" s="66">
        <v>-0.172316</v>
      </c>
      <c r="N39" s="43">
        <v>0</v>
      </c>
      <c r="O39" s="44">
        <v>0</v>
      </c>
      <c r="P39" s="74">
        <v>0</v>
      </c>
    </row>
    <row r="40" spans="1:16" ht="15" customHeight="1" x14ac:dyDescent="0.2">
      <c r="A40" s="120"/>
      <c r="B40" s="123"/>
      <c r="C40" s="84" t="s">
        <v>54</v>
      </c>
      <c r="D40" s="44">
        <v>-204</v>
      </c>
      <c r="E40" s="44">
        <v>0</v>
      </c>
      <c r="F40" s="44">
        <v>16842.706147000001</v>
      </c>
      <c r="G40" s="66">
        <v>-0.189995</v>
      </c>
      <c r="H40" s="43">
        <v>-96</v>
      </c>
      <c r="I40" s="44">
        <v>16740.536662999999</v>
      </c>
      <c r="J40" s="74">
        <v>-0.23578399999999999</v>
      </c>
      <c r="K40" s="44">
        <v>-108</v>
      </c>
      <c r="L40" s="44">
        <v>13158.258129</v>
      </c>
      <c r="M40" s="66">
        <v>-0.27343800000000001</v>
      </c>
      <c r="N40" s="43">
        <v>0</v>
      </c>
      <c r="O40" s="44">
        <v>0</v>
      </c>
      <c r="P40" s="74">
        <v>0</v>
      </c>
    </row>
    <row r="41" spans="1:16" ht="15" customHeight="1" x14ac:dyDescent="0.2">
      <c r="A41" s="120"/>
      <c r="B41" s="123"/>
      <c r="C41" s="84" t="s">
        <v>55</v>
      </c>
      <c r="D41" s="44">
        <v>-262</v>
      </c>
      <c r="E41" s="44">
        <v>0</v>
      </c>
      <c r="F41" s="44">
        <v>39298.602596999997</v>
      </c>
      <c r="G41" s="66">
        <v>-0.20255500000000001</v>
      </c>
      <c r="H41" s="43">
        <v>-128</v>
      </c>
      <c r="I41" s="44">
        <v>52474.759434</v>
      </c>
      <c r="J41" s="74">
        <v>-0.22058800000000001</v>
      </c>
      <c r="K41" s="44">
        <v>-134</v>
      </c>
      <c r="L41" s="44">
        <v>31360.421462999999</v>
      </c>
      <c r="M41" s="66">
        <v>6.8840999999999999E-2</v>
      </c>
      <c r="N41" s="43">
        <v>0</v>
      </c>
      <c r="O41" s="44">
        <v>0</v>
      </c>
      <c r="P41" s="74">
        <v>0</v>
      </c>
    </row>
    <row r="42" spans="1:16" s="3" customFormat="1" ht="15" customHeight="1" x14ac:dyDescent="0.2">
      <c r="A42" s="120"/>
      <c r="B42" s="123"/>
      <c r="C42" s="84" t="s">
        <v>56</v>
      </c>
      <c r="D42" s="35">
        <v>-399</v>
      </c>
      <c r="E42" s="35">
        <v>0</v>
      </c>
      <c r="F42" s="35">
        <v>-71281.898065000001</v>
      </c>
      <c r="G42" s="68">
        <v>-0.118281</v>
      </c>
      <c r="H42" s="43">
        <v>-146</v>
      </c>
      <c r="I42" s="44">
        <v>-42059.614475000002</v>
      </c>
      <c r="J42" s="74">
        <v>0.108333</v>
      </c>
      <c r="K42" s="35">
        <v>-253</v>
      </c>
      <c r="L42" s="35">
        <v>128402.250481</v>
      </c>
      <c r="M42" s="68">
        <v>-0.45097999999999999</v>
      </c>
      <c r="N42" s="43">
        <v>0</v>
      </c>
      <c r="O42" s="44">
        <v>0</v>
      </c>
      <c r="P42" s="74">
        <v>0</v>
      </c>
    </row>
    <row r="43" spans="1:16" s="3" customFormat="1" ht="15" customHeight="1" x14ac:dyDescent="0.2">
      <c r="A43" s="121"/>
      <c r="B43" s="124"/>
      <c r="C43" s="85" t="s">
        <v>9</v>
      </c>
      <c r="D43" s="46">
        <v>-2296</v>
      </c>
      <c r="E43" s="46">
        <v>0</v>
      </c>
      <c r="F43" s="46">
        <v>-19614.087746000001</v>
      </c>
      <c r="G43" s="67">
        <v>-0.20391599999999999</v>
      </c>
      <c r="H43" s="87">
        <v>-911</v>
      </c>
      <c r="I43" s="46">
        <v>-14144.772738</v>
      </c>
      <c r="J43" s="75">
        <v>-0.20094200000000001</v>
      </c>
      <c r="K43" s="46">
        <v>-1385</v>
      </c>
      <c r="L43" s="46">
        <v>-23126.870480000001</v>
      </c>
      <c r="M43" s="67">
        <v>-0.20585300000000001</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5</v>
      </c>
      <c r="E45" s="53">
        <v>4.8077000000000002E-2</v>
      </c>
      <c r="F45" s="44">
        <v>145307.20000000001</v>
      </c>
      <c r="G45" s="66">
        <v>0</v>
      </c>
      <c r="H45" s="43">
        <v>0</v>
      </c>
      <c r="I45" s="44">
        <v>0</v>
      </c>
      <c r="J45" s="74">
        <v>0</v>
      </c>
      <c r="K45" s="44">
        <v>5</v>
      </c>
      <c r="L45" s="44">
        <v>145307.20000000001</v>
      </c>
      <c r="M45" s="66">
        <v>0</v>
      </c>
      <c r="N45" s="43">
        <v>0</v>
      </c>
      <c r="O45" s="44">
        <v>0</v>
      </c>
      <c r="P45" s="74">
        <v>0</v>
      </c>
    </row>
    <row r="46" spans="1:16" ht="15" customHeight="1" x14ac:dyDescent="0.2">
      <c r="A46" s="120"/>
      <c r="B46" s="123"/>
      <c r="C46" s="84" t="s">
        <v>48</v>
      </c>
      <c r="D46" s="44">
        <v>47</v>
      </c>
      <c r="E46" s="53">
        <v>4.9787999999999999E-2</v>
      </c>
      <c r="F46" s="44">
        <v>210624.14893600001</v>
      </c>
      <c r="G46" s="66">
        <v>0.34042600000000001</v>
      </c>
      <c r="H46" s="43">
        <v>14</v>
      </c>
      <c r="I46" s="44">
        <v>186793.857143</v>
      </c>
      <c r="J46" s="74">
        <v>7.1429000000000006E-2</v>
      </c>
      <c r="K46" s="44">
        <v>33</v>
      </c>
      <c r="L46" s="44">
        <v>220733.96969699999</v>
      </c>
      <c r="M46" s="66">
        <v>0.45454499999999998</v>
      </c>
      <c r="N46" s="43">
        <v>0</v>
      </c>
      <c r="O46" s="44">
        <v>0</v>
      </c>
      <c r="P46" s="74">
        <v>0</v>
      </c>
    </row>
    <row r="47" spans="1:16" ht="15" customHeight="1" x14ac:dyDescent="0.2">
      <c r="A47" s="120"/>
      <c r="B47" s="123"/>
      <c r="C47" s="84" t="s">
        <v>49</v>
      </c>
      <c r="D47" s="44">
        <v>225</v>
      </c>
      <c r="E47" s="53">
        <v>6.1727999999999998E-2</v>
      </c>
      <c r="F47" s="44">
        <v>195631.65333299999</v>
      </c>
      <c r="G47" s="66">
        <v>0.28444399999999997</v>
      </c>
      <c r="H47" s="43">
        <v>66</v>
      </c>
      <c r="I47" s="44">
        <v>206958.86363599999</v>
      </c>
      <c r="J47" s="74">
        <v>0.30303000000000002</v>
      </c>
      <c r="K47" s="44">
        <v>159</v>
      </c>
      <c r="L47" s="44">
        <v>190929.792453</v>
      </c>
      <c r="M47" s="66">
        <v>0.27672999999999998</v>
      </c>
      <c r="N47" s="43">
        <v>0</v>
      </c>
      <c r="O47" s="44">
        <v>0</v>
      </c>
      <c r="P47" s="74">
        <v>0</v>
      </c>
    </row>
    <row r="48" spans="1:16" ht="15" customHeight="1" x14ac:dyDescent="0.2">
      <c r="A48" s="120"/>
      <c r="B48" s="123"/>
      <c r="C48" s="84" t="s">
        <v>50</v>
      </c>
      <c r="D48" s="44">
        <v>362</v>
      </c>
      <c r="E48" s="53">
        <v>6.2446000000000002E-2</v>
      </c>
      <c r="F48" s="44">
        <v>223166.55801099999</v>
      </c>
      <c r="G48" s="66">
        <v>0.49171300000000001</v>
      </c>
      <c r="H48" s="43">
        <v>116</v>
      </c>
      <c r="I48" s="44">
        <v>225846.01724099999</v>
      </c>
      <c r="J48" s="74">
        <v>0.56034499999999998</v>
      </c>
      <c r="K48" s="44">
        <v>246</v>
      </c>
      <c r="L48" s="44">
        <v>221903.073171</v>
      </c>
      <c r="M48" s="66">
        <v>0.45934999999999998</v>
      </c>
      <c r="N48" s="43">
        <v>0</v>
      </c>
      <c r="O48" s="44">
        <v>0</v>
      </c>
      <c r="P48" s="74">
        <v>0</v>
      </c>
    </row>
    <row r="49" spans="1:16" ht="15" customHeight="1" x14ac:dyDescent="0.2">
      <c r="A49" s="120"/>
      <c r="B49" s="123"/>
      <c r="C49" s="84" t="s">
        <v>51</v>
      </c>
      <c r="D49" s="44">
        <v>269</v>
      </c>
      <c r="E49" s="53">
        <v>5.0563999999999998E-2</v>
      </c>
      <c r="F49" s="44">
        <v>239000.56505599999</v>
      </c>
      <c r="G49" s="66">
        <v>0.63197000000000003</v>
      </c>
      <c r="H49" s="43">
        <v>73</v>
      </c>
      <c r="I49" s="44">
        <v>248602.945205</v>
      </c>
      <c r="J49" s="74">
        <v>0.72602699999999998</v>
      </c>
      <c r="K49" s="44">
        <v>196</v>
      </c>
      <c r="L49" s="44">
        <v>235424.16836700001</v>
      </c>
      <c r="M49" s="66">
        <v>0.596939</v>
      </c>
      <c r="N49" s="43">
        <v>0</v>
      </c>
      <c r="O49" s="44">
        <v>0</v>
      </c>
      <c r="P49" s="74">
        <v>0</v>
      </c>
    </row>
    <row r="50" spans="1:16" s="3" customFormat="1" ht="15" customHeight="1" x14ac:dyDescent="0.2">
      <c r="A50" s="120"/>
      <c r="B50" s="123"/>
      <c r="C50" s="84" t="s">
        <v>52</v>
      </c>
      <c r="D50" s="35">
        <v>168</v>
      </c>
      <c r="E50" s="55">
        <v>3.6593000000000001E-2</v>
      </c>
      <c r="F50" s="35">
        <v>243253.482143</v>
      </c>
      <c r="G50" s="68">
        <v>0.69642899999999996</v>
      </c>
      <c r="H50" s="43">
        <v>52</v>
      </c>
      <c r="I50" s="44">
        <v>252452.538462</v>
      </c>
      <c r="J50" s="74">
        <v>0.75</v>
      </c>
      <c r="K50" s="35">
        <v>116</v>
      </c>
      <c r="L50" s="35">
        <v>239129.76724099999</v>
      </c>
      <c r="M50" s="68">
        <v>0.67241399999999996</v>
      </c>
      <c r="N50" s="43">
        <v>0</v>
      </c>
      <c r="O50" s="44">
        <v>0</v>
      </c>
      <c r="P50" s="74">
        <v>0</v>
      </c>
    </row>
    <row r="51" spans="1:16" ht="15" customHeight="1" x14ac:dyDescent="0.2">
      <c r="A51" s="120"/>
      <c r="B51" s="123"/>
      <c r="C51" s="84" t="s">
        <v>53</v>
      </c>
      <c r="D51" s="44">
        <v>128</v>
      </c>
      <c r="E51" s="53">
        <v>3.0970000000000001E-2</v>
      </c>
      <c r="F51" s="44">
        <v>248540.65625</v>
      </c>
      <c r="G51" s="66">
        <v>0.53125</v>
      </c>
      <c r="H51" s="43">
        <v>45</v>
      </c>
      <c r="I51" s="44">
        <v>241340.15555600001</v>
      </c>
      <c r="J51" s="74">
        <v>0.466667</v>
      </c>
      <c r="K51" s="44">
        <v>83</v>
      </c>
      <c r="L51" s="44">
        <v>252444.54216899999</v>
      </c>
      <c r="M51" s="66">
        <v>0.56626500000000002</v>
      </c>
      <c r="N51" s="43">
        <v>0</v>
      </c>
      <c r="O51" s="44">
        <v>0</v>
      </c>
      <c r="P51" s="74">
        <v>0</v>
      </c>
    </row>
    <row r="52" spans="1:16" ht="15" customHeight="1" x14ac:dyDescent="0.2">
      <c r="A52" s="120"/>
      <c r="B52" s="123"/>
      <c r="C52" s="84" t="s">
        <v>54</v>
      </c>
      <c r="D52" s="44">
        <v>48</v>
      </c>
      <c r="E52" s="53">
        <v>1.4168E-2</v>
      </c>
      <c r="F52" s="44">
        <v>252901.875</v>
      </c>
      <c r="G52" s="66">
        <v>0.41666700000000001</v>
      </c>
      <c r="H52" s="43">
        <v>15</v>
      </c>
      <c r="I52" s="44">
        <v>241398</v>
      </c>
      <c r="J52" s="74">
        <v>0.13333300000000001</v>
      </c>
      <c r="K52" s="44">
        <v>33</v>
      </c>
      <c r="L52" s="44">
        <v>258130.90909100001</v>
      </c>
      <c r="M52" s="66">
        <v>0.54545500000000002</v>
      </c>
      <c r="N52" s="43">
        <v>0</v>
      </c>
      <c r="O52" s="44">
        <v>0</v>
      </c>
      <c r="P52" s="74">
        <v>0</v>
      </c>
    </row>
    <row r="53" spans="1:16" ht="15" customHeight="1" x14ac:dyDescent="0.2">
      <c r="A53" s="120"/>
      <c r="B53" s="123"/>
      <c r="C53" s="84" t="s">
        <v>55</v>
      </c>
      <c r="D53" s="44">
        <v>30</v>
      </c>
      <c r="E53" s="53">
        <v>1.0534E-2</v>
      </c>
      <c r="F53" s="44">
        <v>301060.66666699998</v>
      </c>
      <c r="G53" s="66">
        <v>0.466667</v>
      </c>
      <c r="H53" s="43">
        <v>10</v>
      </c>
      <c r="I53" s="44">
        <v>247549.5</v>
      </c>
      <c r="J53" s="74">
        <v>0</v>
      </c>
      <c r="K53" s="44">
        <v>20</v>
      </c>
      <c r="L53" s="44">
        <v>327816.25</v>
      </c>
      <c r="M53" s="66">
        <v>0.7</v>
      </c>
      <c r="N53" s="43">
        <v>0</v>
      </c>
      <c r="O53" s="44">
        <v>0</v>
      </c>
      <c r="P53" s="74">
        <v>0</v>
      </c>
    </row>
    <row r="54" spans="1:16" s="3" customFormat="1" ht="15" customHeight="1" x14ac:dyDescent="0.2">
      <c r="A54" s="120"/>
      <c r="B54" s="123"/>
      <c r="C54" s="84" t="s">
        <v>56</v>
      </c>
      <c r="D54" s="35">
        <v>6</v>
      </c>
      <c r="E54" s="55">
        <v>1.1379999999999999E-3</v>
      </c>
      <c r="F54" s="35">
        <v>350383.16666699998</v>
      </c>
      <c r="G54" s="68">
        <v>0.66666700000000001</v>
      </c>
      <c r="H54" s="43">
        <v>3</v>
      </c>
      <c r="I54" s="44">
        <v>253332.33333299999</v>
      </c>
      <c r="J54" s="74">
        <v>0</v>
      </c>
      <c r="K54" s="35">
        <v>3</v>
      </c>
      <c r="L54" s="35">
        <v>447434</v>
      </c>
      <c r="M54" s="68">
        <v>1.3333330000000001</v>
      </c>
      <c r="N54" s="43">
        <v>0</v>
      </c>
      <c r="O54" s="44">
        <v>0</v>
      </c>
      <c r="P54" s="74">
        <v>0</v>
      </c>
    </row>
    <row r="55" spans="1:16" s="3" customFormat="1" ht="15" customHeight="1" x14ac:dyDescent="0.2">
      <c r="A55" s="121"/>
      <c r="B55" s="124"/>
      <c r="C55" s="85" t="s">
        <v>9</v>
      </c>
      <c r="D55" s="46">
        <v>1288</v>
      </c>
      <c r="E55" s="54">
        <v>3.5700999999999997E-2</v>
      </c>
      <c r="F55" s="46">
        <v>229560.27717399999</v>
      </c>
      <c r="G55" s="67">
        <v>0.50543499999999997</v>
      </c>
      <c r="H55" s="87">
        <v>394</v>
      </c>
      <c r="I55" s="46">
        <v>232144.29695399999</v>
      </c>
      <c r="J55" s="75">
        <v>0.51015200000000005</v>
      </c>
      <c r="K55" s="46">
        <v>894</v>
      </c>
      <c r="L55" s="46">
        <v>228421.458613</v>
      </c>
      <c r="M55" s="67">
        <v>0.50335600000000003</v>
      </c>
      <c r="N55" s="87">
        <v>0</v>
      </c>
      <c r="O55" s="46">
        <v>0</v>
      </c>
      <c r="P55" s="75">
        <v>0</v>
      </c>
    </row>
    <row r="56" spans="1:16" ht="15" customHeight="1" x14ac:dyDescent="0.2">
      <c r="A56" s="119">
        <v>5</v>
      </c>
      <c r="B56" s="122" t="s">
        <v>60</v>
      </c>
      <c r="C56" s="84" t="s">
        <v>46</v>
      </c>
      <c r="D56" s="44">
        <v>33</v>
      </c>
      <c r="E56" s="53">
        <v>1</v>
      </c>
      <c r="F56" s="44">
        <v>120783.90909099999</v>
      </c>
      <c r="G56" s="66">
        <v>6.0606E-2</v>
      </c>
      <c r="H56" s="43">
        <v>16</v>
      </c>
      <c r="I56" s="44">
        <v>131040.5625</v>
      </c>
      <c r="J56" s="74">
        <v>6.25E-2</v>
      </c>
      <c r="K56" s="44">
        <v>17</v>
      </c>
      <c r="L56" s="44">
        <v>111130.588235</v>
      </c>
      <c r="M56" s="66">
        <v>5.8824000000000001E-2</v>
      </c>
      <c r="N56" s="43">
        <v>0</v>
      </c>
      <c r="O56" s="44">
        <v>0</v>
      </c>
      <c r="P56" s="74">
        <v>0</v>
      </c>
    </row>
    <row r="57" spans="1:16" ht="15" customHeight="1" x14ac:dyDescent="0.2">
      <c r="A57" s="120"/>
      <c r="B57" s="123"/>
      <c r="C57" s="84" t="s">
        <v>47</v>
      </c>
      <c r="D57" s="44">
        <v>104</v>
      </c>
      <c r="E57" s="53">
        <v>1</v>
      </c>
      <c r="F57" s="44">
        <v>151742.403846</v>
      </c>
      <c r="G57" s="66">
        <v>0.125</v>
      </c>
      <c r="H57" s="43">
        <v>35</v>
      </c>
      <c r="I57" s="44">
        <v>174976.885714</v>
      </c>
      <c r="J57" s="74">
        <v>0.28571400000000002</v>
      </c>
      <c r="K57" s="44">
        <v>69</v>
      </c>
      <c r="L57" s="44">
        <v>139956.797101</v>
      </c>
      <c r="M57" s="66">
        <v>4.3478000000000003E-2</v>
      </c>
      <c r="N57" s="43">
        <v>0</v>
      </c>
      <c r="O57" s="44">
        <v>0</v>
      </c>
      <c r="P57" s="74">
        <v>0</v>
      </c>
    </row>
    <row r="58" spans="1:16" ht="15" customHeight="1" x14ac:dyDescent="0.2">
      <c r="A58" s="120"/>
      <c r="B58" s="123"/>
      <c r="C58" s="84" t="s">
        <v>48</v>
      </c>
      <c r="D58" s="44">
        <v>944</v>
      </c>
      <c r="E58" s="53">
        <v>1</v>
      </c>
      <c r="F58" s="44">
        <v>174043.01800800001</v>
      </c>
      <c r="G58" s="66">
        <v>0.11122899999999999</v>
      </c>
      <c r="H58" s="43">
        <v>411</v>
      </c>
      <c r="I58" s="44">
        <v>175709.131387</v>
      </c>
      <c r="J58" s="74">
        <v>0.11922099999999999</v>
      </c>
      <c r="K58" s="44">
        <v>533</v>
      </c>
      <c r="L58" s="44">
        <v>172758.26641700001</v>
      </c>
      <c r="M58" s="66">
        <v>0.10506600000000001</v>
      </c>
      <c r="N58" s="43">
        <v>0</v>
      </c>
      <c r="O58" s="44">
        <v>0</v>
      </c>
      <c r="P58" s="74">
        <v>0</v>
      </c>
    </row>
    <row r="59" spans="1:16" ht="15" customHeight="1" x14ac:dyDescent="0.2">
      <c r="A59" s="120"/>
      <c r="B59" s="123"/>
      <c r="C59" s="84" t="s">
        <v>49</v>
      </c>
      <c r="D59" s="44">
        <v>3645</v>
      </c>
      <c r="E59" s="53">
        <v>1</v>
      </c>
      <c r="F59" s="44">
        <v>191070.038409</v>
      </c>
      <c r="G59" s="66">
        <v>0.212894</v>
      </c>
      <c r="H59" s="43">
        <v>1526</v>
      </c>
      <c r="I59" s="44">
        <v>200829.83420700001</v>
      </c>
      <c r="J59" s="74">
        <v>0.30406300000000003</v>
      </c>
      <c r="K59" s="44">
        <v>2119</v>
      </c>
      <c r="L59" s="44">
        <v>184041.511562</v>
      </c>
      <c r="M59" s="66">
        <v>0.14723900000000001</v>
      </c>
      <c r="N59" s="43">
        <v>0</v>
      </c>
      <c r="O59" s="44">
        <v>0</v>
      </c>
      <c r="P59" s="74">
        <v>0</v>
      </c>
    </row>
    <row r="60" spans="1:16" ht="15" customHeight="1" x14ac:dyDescent="0.2">
      <c r="A60" s="120"/>
      <c r="B60" s="123"/>
      <c r="C60" s="84" t="s">
        <v>50</v>
      </c>
      <c r="D60" s="44">
        <v>5797</v>
      </c>
      <c r="E60" s="53">
        <v>1</v>
      </c>
      <c r="F60" s="44">
        <v>216297.08538900001</v>
      </c>
      <c r="G60" s="66">
        <v>0.42211500000000002</v>
      </c>
      <c r="H60" s="43">
        <v>2295</v>
      </c>
      <c r="I60" s="44">
        <v>232387.64270200001</v>
      </c>
      <c r="J60" s="74">
        <v>0.581264</v>
      </c>
      <c r="K60" s="44">
        <v>3502</v>
      </c>
      <c r="L60" s="44">
        <v>205752.30268399999</v>
      </c>
      <c r="M60" s="66">
        <v>0.31781799999999999</v>
      </c>
      <c r="N60" s="43">
        <v>0</v>
      </c>
      <c r="O60" s="44">
        <v>0</v>
      </c>
      <c r="P60" s="74">
        <v>0</v>
      </c>
    </row>
    <row r="61" spans="1:16" ht="15" customHeight="1" x14ac:dyDescent="0.2">
      <c r="A61" s="120"/>
      <c r="B61" s="123"/>
      <c r="C61" s="84" t="s">
        <v>51</v>
      </c>
      <c r="D61" s="44">
        <v>5320</v>
      </c>
      <c r="E61" s="53">
        <v>1</v>
      </c>
      <c r="F61" s="44">
        <v>239518.93214300001</v>
      </c>
      <c r="G61" s="66">
        <v>0.61409800000000003</v>
      </c>
      <c r="H61" s="43">
        <v>2079</v>
      </c>
      <c r="I61" s="44">
        <v>249594.291967</v>
      </c>
      <c r="J61" s="74">
        <v>0.66378099999999995</v>
      </c>
      <c r="K61" s="44">
        <v>3241</v>
      </c>
      <c r="L61" s="44">
        <v>233055.904351</v>
      </c>
      <c r="M61" s="66">
        <v>0.58222799999999997</v>
      </c>
      <c r="N61" s="43">
        <v>0</v>
      </c>
      <c r="O61" s="44">
        <v>0</v>
      </c>
      <c r="P61" s="74">
        <v>0</v>
      </c>
    </row>
    <row r="62" spans="1:16" s="3" customFormat="1" ht="15" customHeight="1" x14ac:dyDescent="0.2">
      <c r="A62" s="120"/>
      <c r="B62" s="123"/>
      <c r="C62" s="84" t="s">
        <v>52</v>
      </c>
      <c r="D62" s="35">
        <v>4591</v>
      </c>
      <c r="E62" s="55">
        <v>1</v>
      </c>
      <c r="F62" s="35">
        <v>254810.22500499999</v>
      </c>
      <c r="G62" s="68">
        <v>0.78784600000000005</v>
      </c>
      <c r="H62" s="43">
        <v>1753</v>
      </c>
      <c r="I62" s="44">
        <v>252356.723902</v>
      </c>
      <c r="J62" s="74">
        <v>0.71819699999999997</v>
      </c>
      <c r="K62" s="35">
        <v>2838</v>
      </c>
      <c r="L62" s="35">
        <v>256325.72445400001</v>
      </c>
      <c r="M62" s="68">
        <v>0.83086700000000002</v>
      </c>
      <c r="N62" s="43">
        <v>0</v>
      </c>
      <c r="O62" s="44">
        <v>0</v>
      </c>
      <c r="P62" s="74">
        <v>0</v>
      </c>
    </row>
    <row r="63" spans="1:16" ht="15" customHeight="1" x14ac:dyDescent="0.2">
      <c r="A63" s="120"/>
      <c r="B63" s="123"/>
      <c r="C63" s="84" t="s">
        <v>53</v>
      </c>
      <c r="D63" s="44">
        <v>4133</v>
      </c>
      <c r="E63" s="53">
        <v>1</v>
      </c>
      <c r="F63" s="44">
        <v>258699.33293</v>
      </c>
      <c r="G63" s="66">
        <v>0.800871</v>
      </c>
      <c r="H63" s="43">
        <v>1747</v>
      </c>
      <c r="I63" s="44">
        <v>243078.380653</v>
      </c>
      <c r="J63" s="74">
        <v>0.60217500000000002</v>
      </c>
      <c r="K63" s="44">
        <v>2386</v>
      </c>
      <c r="L63" s="44">
        <v>270136.80301799998</v>
      </c>
      <c r="M63" s="66">
        <v>0.94635400000000003</v>
      </c>
      <c r="N63" s="43">
        <v>0</v>
      </c>
      <c r="O63" s="44">
        <v>0</v>
      </c>
      <c r="P63" s="74">
        <v>0</v>
      </c>
    </row>
    <row r="64" spans="1:16" ht="15" customHeight="1" x14ac:dyDescent="0.2">
      <c r="A64" s="120"/>
      <c r="B64" s="123"/>
      <c r="C64" s="84" t="s">
        <v>54</v>
      </c>
      <c r="D64" s="44">
        <v>3388</v>
      </c>
      <c r="E64" s="53">
        <v>1</v>
      </c>
      <c r="F64" s="44">
        <v>257054.42296299999</v>
      </c>
      <c r="G64" s="66">
        <v>0.71605700000000005</v>
      </c>
      <c r="H64" s="43">
        <v>1414</v>
      </c>
      <c r="I64" s="44">
        <v>232210.976662</v>
      </c>
      <c r="J64" s="74">
        <v>0.44200800000000001</v>
      </c>
      <c r="K64" s="44">
        <v>1974</v>
      </c>
      <c r="L64" s="44">
        <v>274850.08308000001</v>
      </c>
      <c r="M64" s="66">
        <v>0.91236099999999998</v>
      </c>
      <c r="N64" s="43">
        <v>0</v>
      </c>
      <c r="O64" s="44">
        <v>0</v>
      </c>
      <c r="P64" s="74">
        <v>0</v>
      </c>
    </row>
    <row r="65" spans="1:16" ht="15" customHeight="1" x14ac:dyDescent="0.2">
      <c r="A65" s="120"/>
      <c r="B65" s="123"/>
      <c r="C65" s="84" t="s">
        <v>55</v>
      </c>
      <c r="D65" s="44">
        <v>2848</v>
      </c>
      <c r="E65" s="53">
        <v>1</v>
      </c>
      <c r="F65" s="44">
        <v>255951.30547799999</v>
      </c>
      <c r="G65" s="66">
        <v>0.53019700000000003</v>
      </c>
      <c r="H65" s="43">
        <v>1174</v>
      </c>
      <c r="I65" s="44">
        <v>228623.97274299999</v>
      </c>
      <c r="J65" s="74">
        <v>0.235094</v>
      </c>
      <c r="K65" s="44">
        <v>1674</v>
      </c>
      <c r="L65" s="44">
        <v>275116.352449</v>
      </c>
      <c r="M65" s="66">
        <v>0.73715699999999995</v>
      </c>
      <c r="N65" s="43">
        <v>0</v>
      </c>
      <c r="O65" s="44">
        <v>0</v>
      </c>
      <c r="P65" s="74">
        <v>0</v>
      </c>
    </row>
    <row r="66" spans="1:16" s="3" customFormat="1" ht="15" customHeight="1" x14ac:dyDescent="0.2">
      <c r="A66" s="120"/>
      <c r="B66" s="123"/>
      <c r="C66" s="84" t="s">
        <v>56</v>
      </c>
      <c r="D66" s="35">
        <v>5274</v>
      </c>
      <c r="E66" s="55">
        <v>1</v>
      </c>
      <c r="F66" s="35">
        <v>248115.61736800001</v>
      </c>
      <c r="G66" s="68">
        <v>0.31968099999999999</v>
      </c>
      <c r="H66" s="43">
        <v>2271</v>
      </c>
      <c r="I66" s="44">
        <v>204802.937913</v>
      </c>
      <c r="J66" s="74">
        <v>8.3664000000000002E-2</v>
      </c>
      <c r="K66" s="35">
        <v>3003</v>
      </c>
      <c r="L66" s="35">
        <v>280870.560773</v>
      </c>
      <c r="M66" s="68">
        <v>0.498168</v>
      </c>
      <c r="N66" s="43">
        <v>0</v>
      </c>
      <c r="O66" s="44">
        <v>0</v>
      </c>
      <c r="P66" s="74">
        <v>0</v>
      </c>
    </row>
    <row r="67" spans="1:16" s="3" customFormat="1" ht="15" customHeight="1" x14ac:dyDescent="0.2">
      <c r="A67" s="121"/>
      <c r="B67" s="124"/>
      <c r="C67" s="85" t="s">
        <v>9</v>
      </c>
      <c r="D67" s="46">
        <v>36077</v>
      </c>
      <c r="E67" s="54">
        <v>1</v>
      </c>
      <c r="F67" s="46">
        <v>237161.583724</v>
      </c>
      <c r="G67" s="67">
        <v>0.53105899999999995</v>
      </c>
      <c r="H67" s="87">
        <v>14721</v>
      </c>
      <c r="I67" s="46">
        <v>228791.34556099999</v>
      </c>
      <c r="J67" s="75">
        <v>0.45105600000000001</v>
      </c>
      <c r="K67" s="46">
        <v>21356</v>
      </c>
      <c r="L67" s="46">
        <v>242931.310077</v>
      </c>
      <c r="M67" s="67">
        <v>0.58620499999999998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250" priority="30" operator="notEqual">
      <formula>H8+K8+N8</formula>
    </cfRule>
  </conditionalFormatting>
  <conditionalFormatting sqref="D20:D30">
    <cfRule type="cellIs" dxfId="249" priority="29" operator="notEqual">
      <formula>H20+K20+N20</formula>
    </cfRule>
  </conditionalFormatting>
  <conditionalFormatting sqref="D32:D42">
    <cfRule type="cellIs" dxfId="248" priority="28" operator="notEqual">
      <formula>H32+K32+N32</formula>
    </cfRule>
  </conditionalFormatting>
  <conditionalFormatting sqref="D44:D54">
    <cfRule type="cellIs" dxfId="247" priority="27" operator="notEqual">
      <formula>H44+K44+N44</formula>
    </cfRule>
  </conditionalFormatting>
  <conditionalFormatting sqref="D56:D66">
    <cfRule type="cellIs" dxfId="246" priority="26" operator="notEqual">
      <formula>H56+K56+N56</formula>
    </cfRule>
  </conditionalFormatting>
  <conditionalFormatting sqref="D19">
    <cfRule type="cellIs" dxfId="245" priority="25" operator="notEqual">
      <formula>SUM(D8:D18)</formula>
    </cfRule>
  </conditionalFormatting>
  <conditionalFormatting sqref="D31">
    <cfRule type="cellIs" dxfId="244" priority="24" operator="notEqual">
      <formula>H31+K31+N31</formula>
    </cfRule>
  </conditionalFormatting>
  <conditionalFormatting sqref="D31">
    <cfRule type="cellIs" dxfId="243" priority="23" operator="notEqual">
      <formula>SUM(D20:D30)</formula>
    </cfRule>
  </conditionalFormatting>
  <conditionalFormatting sqref="D43">
    <cfRule type="cellIs" dxfId="242" priority="22" operator="notEqual">
      <formula>H43+K43+N43</formula>
    </cfRule>
  </conditionalFormatting>
  <conditionalFormatting sqref="D43">
    <cfRule type="cellIs" dxfId="241" priority="21" operator="notEqual">
      <formula>SUM(D32:D42)</formula>
    </cfRule>
  </conditionalFormatting>
  <conditionalFormatting sqref="D55">
    <cfRule type="cellIs" dxfId="240" priority="20" operator="notEqual">
      <formula>H55+K55+N55</formula>
    </cfRule>
  </conditionalFormatting>
  <conditionalFormatting sqref="D55">
    <cfRule type="cellIs" dxfId="239" priority="19" operator="notEqual">
      <formula>SUM(D44:D54)</formula>
    </cfRule>
  </conditionalFormatting>
  <conditionalFormatting sqref="D67">
    <cfRule type="cellIs" dxfId="238" priority="18" operator="notEqual">
      <formula>H67+K67+N67</formula>
    </cfRule>
  </conditionalFormatting>
  <conditionalFormatting sqref="D67">
    <cfRule type="cellIs" dxfId="237" priority="17" operator="notEqual">
      <formula>SUM(D56:D66)</formula>
    </cfRule>
  </conditionalFormatting>
  <conditionalFormatting sqref="H19">
    <cfRule type="cellIs" dxfId="236" priority="16" operator="notEqual">
      <formula>SUM(H8:H18)</formula>
    </cfRule>
  </conditionalFormatting>
  <conditionalFormatting sqref="K19">
    <cfRule type="cellIs" dxfId="235" priority="15" operator="notEqual">
      <formula>SUM(K8:K18)</formula>
    </cfRule>
  </conditionalFormatting>
  <conditionalFormatting sqref="N19">
    <cfRule type="cellIs" dxfId="234" priority="14" operator="notEqual">
      <formula>SUM(N8:N18)</formula>
    </cfRule>
  </conditionalFormatting>
  <conditionalFormatting sqref="H31">
    <cfRule type="cellIs" dxfId="233" priority="13" operator="notEqual">
      <formula>SUM(H20:H30)</formula>
    </cfRule>
  </conditionalFormatting>
  <conditionalFormatting sqref="K31">
    <cfRule type="cellIs" dxfId="232" priority="12" operator="notEqual">
      <formula>SUM(K20:K30)</formula>
    </cfRule>
  </conditionalFormatting>
  <conditionalFormatting sqref="N31">
    <cfRule type="cellIs" dxfId="231" priority="11" operator="notEqual">
      <formula>SUM(N20:N30)</formula>
    </cfRule>
  </conditionalFormatting>
  <conditionalFormatting sqref="H43">
    <cfRule type="cellIs" dxfId="230" priority="10" operator="notEqual">
      <formula>SUM(H32:H42)</formula>
    </cfRule>
  </conditionalFormatting>
  <conditionalFormatting sqref="K43">
    <cfRule type="cellIs" dxfId="229" priority="9" operator="notEqual">
      <formula>SUM(K32:K42)</formula>
    </cfRule>
  </conditionalFormatting>
  <conditionalFormatting sqref="N43">
    <cfRule type="cellIs" dxfId="228" priority="8" operator="notEqual">
      <formula>SUM(N32:N42)</formula>
    </cfRule>
  </conditionalFormatting>
  <conditionalFormatting sqref="H55">
    <cfRule type="cellIs" dxfId="227" priority="7" operator="notEqual">
      <formula>SUM(H44:H54)</formula>
    </cfRule>
  </conditionalFormatting>
  <conditionalFormatting sqref="K55">
    <cfRule type="cellIs" dxfId="226" priority="6" operator="notEqual">
      <formula>SUM(K44:K54)</formula>
    </cfRule>
  </conditionalFormatting>
  <conditionalFormatting sqref="N55">
    <cfRule type="cellIs" dxfId="225" priority="5" operator="notEqual">
      <formula>SUM(N44:N54)</formula>
    </cfRule>
  </conditionalFormatting>
  <conditionalFormatting sqref="H67">
    <cfRule type="cellIs" dxfId="224" priority="4" operator="notEqual">
      <formula>SUM(H56:H66)</formula>
    </cfRule>
  </conditionalFormatting>
  <conditionalFormatting sqref="K67">
    <cfRule type="cellIs" dxfId="223" priority="3" operator="notEqual">
      <formula>SUM(K56:K66)</formula>
    </cfRule>
  </conditionalFormatting>
  <conditionalFormatting sqref="N67">
    <cfRule type="cellIs" dxfId="222" priority="2" operator="notEqual">
      <formula>SUM(N56:N66)</formula>
    </cfRule>
  </conditionalFormatting>
  <conditionalFormatting sqref="D32:D43">
    <cfRule type="cellIs" dxfId="2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72</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v>
      </c>
      <c r="E8" s="53">
        <v>4.3478000000000003E-2</v>
      </c>
      <c r="F8" s="44">
        <v>108320.855346</v>
      </c>
      <c r="G8" s="66">
        <v>1</v>
      </c>
      <c r="H8" s="43">
        <v>1</v>
      </c>
      <c r="I8" s="44">
        <v>108320.855346</v>
      </c>
      <c r="J8" s="74">
        <v>1</v>
      </c>
      <c r="K8" s="44">
        <v>0</v>
      </c>
      <c r="L8" s="44">
        <v>0</v>
      </c>
      <c r="M8" s="66">
        <v>0</v>
      </c>
      <c r="N8" s="43">
        <v>0</v>
      </c>
      <c r="O8" s="44">
        <v>0</v>
      </c>
      <c r="P8" s="74">
        <v>0</v>
      </c>
    </row>
    <row r="9" spans="1:16" ht="15" customHeight="1" x14ac:dyDescent="0.2">
      <c r="A9" s="120"/>
      <c r="B9" s="123"/>
      <c r="C9" s="84" t="s">
        <v>47</v>
      </c>
      <c r="D9" s="44">
        <v>18</v>
      </c>
      <c r="E9" s="53">
        <v>0.34615400000000002</v>
      </c>
      <c r="F9" s="44">
        <v>118380.607879</v>
      </c>
      <c r="G9" s="66">
        <v>0.16666700000000001</v>
      </c>
      <c r="H9" s="43">
        <v>9</v>
      </c>
      <c r="I9" s="44">
        <v>104706.487945</v>
      </c>
      <c r="J9" s="74">
        <v>0.33333299999999999</v>
      </c>
      <c r="K9" s="44">
        <v>9</v>
      </c>
      <c r="L9" s="44">
        <v>132054.727813</v>
      </c>
      <c r="M9" s="66">
        <v>0</v>
      </c>
      <c r="N9" s="43">
        <v>0</v>
      </c>
      <c r="O9" s="44">
        <v>0</v>
      </c>
      <c r="P9" s="74">
        <v>0</v>
      </c>
    </row>
    <row r="10" spans="1:16" ht="15" customHeight="1" x14ac:dyDescent="0.2">
      <c r="A10" s="120"/>
      <c r="B10" s="123"/>
      <c r="C10" s="84" t="s">
        <v>48</v>
      </c>
      <c r="D10" s="44">
        <v>72</v>
      </c>
      <c r="E10" s="53">
        <v>0.15062800000000001</v>
      </c>
      <c r="F10" s="44">
        <v>137115.436889</v>
      </c>
      <c r="G10" s="66">
        <v>9.7222000000000003E-2</v>
      </c>
      <c r="H10" s="43">
        <v>22</v>
      </c>
      <c r="I10" s="44">
        <v>150341.54938499999</v>
      </c>
      <c r="J10" s="74">
        <v>0.18181800000000001</v>
      </c>
      <c r="K10" s="44">
        <v>50</v>
      </c>
      <c r="L10" s="44">
        <v>131295.94738999999</v>
      </c>
      <c r="M10" s="66">
        <v>0.06</v>
      </c>
      <c r="N10" s="43">
        <v>0</v>
      </c>
      <c r="O10" s="44">
        <v>0</v>
      </c>
      <c r="P10" s="74">
        <v>0</v>
      </c>
    </row>
    <row r="11" spans="1:16" ht="15" customHeight="1" x14ac:dyDescent="0.2">
      <c r="A11" s="120"/>
      <c r="B11" s="123"/>
      <c r="C11" s="84" t="s">
        <v>49</v>
      </c>
      <c r="D11" s="44">
        <v>221</v>
      </c>
      <c r="E11" s="53">
        <v>0.13925599999999999</v>
      </c>
      <c r="F11" s="44">
        <v>162781.26215900001</v>
      </c>
      <c r="G11" s="66">
        <v>0.208145</v>
      </c>
      <c r="H11" s="43">
        <v>81</v>
      </c>
      <c r="I11" s="44">
        <v>176589.94283300001</v>
      </c>
      <c r="J11" s="74">
        <v>0.40740700000000002</v>
      </c>
      <c r="K11" s="44">
        <v>140</v>
      </c>
      <c r="L11" s="44">
        <v>154791.954054</v>
      </c>
      <c r="M11" s="66">
        <v>9.2856999999999995E-2</v>
      </c>
      <c r="N11" s="43">
        <v>0</v>
      </c>
      <c r="O11" s="44">
        <v>0</v>
      </c>
      <c r="P11" s="74">
        <v>0</v>
      </c>
    </row>
    <row r="12" spans="1:16" ht="15" customHeight="1" x14ac:dyDescent="0.2">
      <c r="A12" s="120"/>
      <c r="B12" s="123"/>
      <c r="C12" s="84" t="s">
        <v>50</v>
      </c>
      <c r="D12" s="44">
        <v>310</v>
      </c>
      <c r="E12" s="53">
        <v>0.12306499999999999</v>
      </c>
      <c r="F12" s="44">
        <v>187927.28532699999</v>
      </c>
      <c r="G12" s="66">
        <v>0.37419400000000003</v>
      </c>
      <c r="H12" s="43">
        <v>123</v>
      </c>
      <c r="I12" s="44">
        <v>205350.75116300001</v>
      </c>
      <c r="J12" s="74">
        <v>0.47967500000000002</v>
      </c>
      <c r="K12" s="44">
        <v>187</v>
      </c>
      <c r="L12" s="44">
        <v>176466.930792</v>
      </c>
      <c r="M12" s="66">
        <v>0.304813</v>
      </c>
      <c r="N12" s="43">
        <v>0</v>
      </c>
      <c r="O12" s="44">
        <v>0</v>
      </c>
      <c r="P12" s="74">
        <v>0</v>
      </c>
    </row>
    <row r="13" spans="1:16" ht="15" customHeight="1" x14ac:dyDescent="0.2">
      <c r="A13" s="120"/>
      <c r="B13" s="123"/>
      <c r="C13" s="84" t="s">
        <v>51</v>
      </c>
      <c r="D13" s="44">
        <v>211</v>
      </c>
      <c r="E13" s="53">
        <v>8.8507000000000002E-2</v>
      </c>
      <c r="F13" s="44">
        <v>207579.120719</v>
      </c>
      <c r="G13" s="66">
        <v>0.57345999999999997</v>
      </c>
      <c r="H13" s="43">
        <v>78</v>
      </c>
      <c r="I13" s="44">
        <v>213409.822025</v>
      </c>
      <c r="J13" s="74">
        <v>0.60256399999999999</v>
      </c>
      <c r="K13" s="44">
        <v>133</v>
      </c>
      <c r="L13" s="44">
        <v>204159.611683</v>
      </c>
      <c r="M13" s="66">
        <v>0.55639099999999997</v>
      </c>
      <c r="N13" s="43">
        <v>0</v>
      </c>
      <c r="O13" s="44">
        <v>0</v>
      </c>
      <c r="P13" s="74">
        <v>0</v>
      </c>
    </row>
    <row r="14" spans="1:16" s="3" customFormat="1" ht="15" customHeight="1" x14ac:dyDescent="0.2">
      <c r="A14" s="120"/>
      <c r="B14" s="123"/>
      <c r="C14" s="84" t="s">
        <v>52</v>
      </c>
      <c r="D14" s="35">
        <v>181</v>
      </c>
      <c r="E14" s="55">
        <v>8.1568000000000002E-2</v>
      </c>
      <c r="F14" s="35">
        <v>226575.75701900001</v>
      </c>
      <c r="G14" s="68">
        <v>0.81215499999999996</v>
      </c>
      <c r="H14" s="43">
        <v>64</v>
      </c>
      <c r="I14" s="44">
        <v>228751.356058</v>
      </c>
      <c r="J14" s="74">
        <v>0.703125</v>
      </c>
      <c r="K14" s="35">
        <v>117</v>
      </c>
      <c r="L14" s="35">
        <v>225385.68575</v>
      </c>
      <c r="M14" s="68">
        <v>0.87179499999999999</v>
      </c>
      <c r="N14" s="43">
        <v>0</v>
      </c>
      <c r="O14" s="44">
        <v>0</v>
      </c>
      <c r="P14" s="74">
        <v>0</v>
      </c>
    </row>
    <row r="15" spans="1:16" ht="15" customHeight="1" x14ac:dyDescent="0.2">
      <c r="A15" s="120"/>
      <c r="B15" s="123"/>
      <c r="C15" s="84" t="s">
        <v>53</v>
      </c>
      <c r="D15" s="44">
        <v>115</v>
      </c>
      <c r="E15" s="53">
        <v>5.8257000000000003E-2</v>
      </c>
      <c r="F15" s="44">
        <v>218006.19580300001</v>
      </c>
      <c r="G15" s="66">
        <v>0.69565200000000005</v>
      </c>
      <c r="H15" s="43">
        <v>37</v>
      </c>
      <c r="I15" s="44">
        <v>203161.23759100001</v>
      </c>
      <c r="J15" s="74">
        <v>0.43243199999999998</v>
      </c>
      <c r="K15" s="44">
        <v>78</v>
      </c>
      <c r="L15" s="44">
        <v>225048.034954</v>
      </c>
      <c r="M15" s="66">
        <v>0.82051300000000005</v>
      </c>
      <c r="N15" s="43">
        <v>0</v>
      </c>
      <c r="O15" s="44">
        <v>0</v>
      </c>
      <c r="P15" s="74">
        <v>0</v>
      </c>
    </row>
    <row r="16" spans="1:16" ht="15" customHeight="1" x14ac:dyDescent="0.2">
      <c r="A16" s="120"/>
      <c r="B16" s="123"/>
      <c r="C16" s="84" t="s">
        <v>54</v>
      </c>
      <c r="D16" s="44">
        <v>112</v>
      </c>
      <c r="E16" s="53">
        <v>7.5675999999999993E-2</v>
      </c>
      <c r="F16" s="44">
        <v>217167.67486500001</v>
      </c>
      <c r="G16" s="66">
        <v>0.45535700000000001</v>
      </c>
      <c r="H16" s="43">
        <v>38</v>
      </c>
      <c r="I16" s="44">
        <v>203777.34554000001</v>
      </c>
      <c r="J16" s="74">
        <v>0.34210499999999999</v>
      </c>
      <c r="K16" s="44">
        <v>74</v>
      </c>
      <c r="L16" s="44">
        <v>224043.78992400001</v>
      </c>
      <c r="M16" s="66">
        <v>0.51351400000000003</v>
      </c>
      <c r="N16" s="43">
        <v>0</v>
      </c>
      <c r="O16" s="44">
        <v>0</v>
      </c>
      <c r="P16" s="74">
        <v>0</v>
      </c>
    </row>
    <row r="17" spans="1:16" ht="15" customHeight="1" x14ac:dyDescent="0.2">
      <c r="A17" s="120"/>
      <c r="B17" s="123"/>
      <c r="C17" s="84" t="s">
        <v>55</v>
      </c>
      <c r="D17" s="44">
        <v>123</v>
      </c>
      <c r="E17" s="53">
        <v>9.6471000000000001E-2</v>
      </c>
      <c r="F17" s="44">
        <v>221117.66456999999</v>
      </c>
      <c r="G17" s="66">
        <v>0.447154</v>
      </c>
      <c r="H17" s="43">
        <v>56</v>
      </c>
      <c r="I17" s="44">
        <v>204772.681407</v>
      </c>
      <c r="J17" s="74">
        <v>0.23214299999999999</v>
      </c>
      <c r="K17" s="44">
        <v>67</v>
      </c>
      <c r="L17" s="44">
        <v>234779.14303499999</v>
      </c>
      <c r="M17" s="66">
        <v>0.62686600000000003</v>
      </c>
      <c r="N17" s="43">
        <v>0</v>
      </c>
      <c r="O17" s="44">
        <v>0</v>
      </c>
      <c r="P17" s="74">
        <v>0</v>
      </c>
    </row>
    <row r="18" spans="1:16" s="3" customFormat="1" ht="15" customHeight="1" x14ac:dyDescent="0.2">
      <c r="A18" s="120"/>
      <c r="B18" s="123"/>
      <c r="C18" s="84" t="s">
        <v>56</v>
      </c>
      <c r="D18" s="35">
        <v>162</v>
      </c>
      <c r="E18" s="55">
        <v>6.4696000000000004E-2</v>
      </c>
      <c r="F18" s="35">
        <v>214762.083362</v>
      </c>
      <c r="G18" s="68">
        <v>0.28395100000000001</v>
      </c>
      <c r="H18" s="43">
        <v>67</v>
      </c>
      <c r="I18" s="44">
        <v>195794.336572</v>
      </c>
      <c r="J18" s="74">
        <v>0.149254</v>
      </c>
      <c r="K18" s="35">
        <v>95</v>
      </c>
      <c r="L18" s="35">
        <v>228139.336362</v>
      </c>
      <c r="M18" s="68">
        <v>0.37894699999999998</v>
      </c>
      <c r="N18" s="43">
        <v>0</v>
      </c>
      <c r="O18" s="44">
        <v>0</v>
      </c>
      <c r="P18" s="74">
        <v>0</v>
      </c>
    </row>
    <row r="19" spans="1:16" s="3" customFormat="1" ht="15" customHeight="1" x14ac:dyDescent="0.2">
      <c r="A19" s="121"/>
      <c r="B19" s="124"/>
      <c r="C19" s="85" t="s">
        <v>9</v>
      </c>
      <c r="D19" s="46">
        <v>1526</v>
      </c>
      <c r="E19" s="54">
        <v>9.2512999999999998E-2</v>
      </c>
      <c r="F19" s="46">
        <v>198253.885637</v>
      </c>
      <c r="G19" s="67">
        <v>0.44102200000000003</v>
      </c>
      <c r="H19" s="87">
        <v>576</v>
      </c>
      <c r="I19" s="46">
        <v>199743.350056</v>
      </c>
      <c r="J19" s="75">
        <v>0.42361100000000002</v>
      </c>
      <c r="K19" s="46">
        <v>950</v>
      </c>
      <c r="L19" s="46">
        <v>197350.79984299999</v>
      </c>
      <c r="M19" s="67">
        <v>0.45157900000000001</v>
      </c>
      <c r="N19" s="87">
        <v>0</v>
      </c>
      <c r="O19" s="46">
        <v>0</v>
      </c>
      <c r="P19" s="75">
        <v>0</v>
      </c>
    </row>
    <row r="20" spans="1:16" ht="15" customHeight="1" x14ac:dyDescent="0.2">
      <c r="A20" s="119">
        <v>2</v>
      </c>
      <c r="B20" s="122" t="s">
        <v>57</v>
      </c>
      <c r="C20" s="84" t="s">
        <v>46</v>
      </c>
      <c r="D20" s="44">
        <v>6</v>
      </c>
      <c r="E20" s="53">
        <v>0.26086999999999999</v>
      </c>
      <c r="F20" s="44">
        <v>90827.166666999998</v>
      </c>
      <c r="G20" s="66">
        <v>0.5</v>
      </c>
      <c r="H20" s="43">
        <v>4</v>
      </c>
      <c r="I20" s="44">
        <v>56331.25</v>
      </c>
      <c r="J20" s="74">
        <v>0</v>
      </c>
      <c r="K20" s="44">
        <v>2</v>
      </c>
      <c r="L20" s="44">
        <v>159819</v>
      </c>
      <c r="M20" s="66">
        <v>1.5</v>
      </c>
      <c r="N20" s="43">
        <v>0</v>
      </c>
      <c r="O20" s="44">
        <v>0</v>
      </c>
      <c r="P20" s="74">
        <v>0</v>
      </c>
    </row>
    <row r="21" spans="1:16" ht="15" customHeight="1" x14ac:dyDescent="0.2">
      <c r="A21" s="120"/>
      <c r="B21" s="123"/>
      <c r="C21" s="84" t="s">
        <v>47</v>
      </c>
      <c r="D21" s="44">
        <v>33</v>
      </c>
      <c r="E21" s="53">
        <v>0.63461500000000004</v>
      </c>
      <c r="F21" s="44">
        <v>112433.878788</v>
      </c>
      <c r="G21" s="66">
        <v>0</v>
      </c>
      <c r="H21" s="43">
        <v>13</v>
      </c>
      <c r="I21" s="44">
        <v>106845.769231</v>
      </c>
      <c r="J21" s="74">
        <v>0</v>
      </c>
      <c r="K21" s="44">
        <v>20</v>
      </c>
      <c r="L21" s="44">
        <v>116066.15</v>
      </c>
      <c r="M21" s="66">
        <v>0</v>
      </c>
      <c r="N21" s="43">
        <v>0</v>
      </c>
      <c r="O21" s="44">
        <v>0</v>
      </c>
      <c r="P21" s="74">
        <v>0</v>
      </c>
    </row>
    <row r="22" spans="1:16" ht="15" customHeight="1" x14ac:dyDescent="0.2">
      <c r="A22" s="120"/>
      <c r="B22" s="123"/>
      <c r="C22" s="84" t="s">
        <v>48</v>
      </c>
      <c r="D22" s="44">
        <v>124</v>
      </c>
      <c r="E22" s="53">
        <v>0.25941399999999998</v>
      </c>
      <c r="F22" s="44">
        <v>155771.09677400001</v>
      </c>
      <c r="G22" s="66">
        <v>4.8386999999999999E-2</v>
      </c>
      <c r="H22" s="43">
        <v>57</v>
      </c>
      <c r="I22" s="44">
        <v>160271.035088</v>
      </c>
      <c r="J22" s="74">
        <v>1.7544000000000001E-2</v>
      </c>
      <c r="K22" s="44">
        <v>67</v>
      </c>
      <c r="L22" s="44">
        <v>151942.79104499999</v>
      </c>
      <c r="M22" s="66">
        <v>7.4626999999999999E-2</v>
      </c>
      <c r="N22" s="43">
        <v>0</v>
      </c>
      <c r="O22" s="44">
        <v>0</v>
      </c>
      <c r="P22" s="74">
        <v>0</v>
      </c>
    </row>
    <row r="23" spans="1:16" ht="15" customHeight="1" x14ac:dyDescent="0.2">
      <c r="A23" s="120"/>
      <c r="B23" s="123"/>
      <c r="C23" s="84" t="s">
        <v>49</v>
      </c>
      <c r="D23" s="44">
        <v>130</v>
      </c>
      <c r="E23" s="53">
        <v>8.1916000000000003E-2</v>
      </c>
      <c r="F23" s="44">
        <v>161901.56153800001</v>
      </c>
      <c r="G23" s="66">
        <v>0.115385</v>
      </c>
      <c r="H23" s="43">
        <v>55</v>
      </c>
      <c r="I23" s="44">
        <v>172743.690909</v>
      </c>
      <c r="J23" s="74">
        <v>0.10909099999999999</v>
      </c>
      <c r="K23" s="44">
        <v>75</v>
      </c>
      <c r="L23" s="44">
        <v>153950.66666700001</v>
      </c>
      <c r="M23" s="66">
        <v>0.12</v>
      </c>
      <c r="N23" s="43">
        <v>0</v>
      </c>
      <c r="O23" s="44">
        <v>0</v>
      </c>
      <c r="P23" s="74">
        <v>0</v>
      </c>
    </row>
    <row r="24" spans="1:16" ht="15" customHeight="1" x14ac:dyDescent="0.2">
      <c r="A24" s="120"/>
      <c r="B24" s="123"/>
      <c r="C24" s="84" t="s">
        <v>50</v>
      </c>
      <c r="D24" s="44">
        <v>99</v>
      </c>
      <c r="E24" s="53">
        <v>3.9301000000000003E-2</v>
      </c>
      <c r="F24" s="44">
        <v>182084.55555600001</v>
      </c>
      <c r="G24" s="66">
        <v>0.28282800000000002</v>
      </c>
      <c r="H24" s="43">
        <v>40</v>
      </c>
      <c r="I24" s="44">
        <v>194692.32500000001</v>
      </c>
      <c r="J24" s="74">
        <v>0.42499999999999999</v>
      </c>
      <c r="K24" s="44">
        <v>59</v>
      </c>
      <c r="L24" s="44">
        <v>173536.91525399999</v>
      </c>
      <c r="M24" s="66">
        <v>0.186441</v>
      </c>
      <c r="N24" s="43">
        <v>0</v>
      </c>
      <c r="O24" s="44">
        <v>0</v>
      </c>
      <c r="P24" s="74">
        <v>0</v>
      </c>
    </row>
    <row r="25" spans="1:16" ht="15" customHeight="1" x14ac:dyDescent="0.2">
      <c r="A25" s="120"/>
      <c r="B25" s="123"/>
      <c r="C25" s="84" t="s">
        <v>51</v>
      </c>
      <c r="D25" s="44">
        <v>69</v>
      </c>
      <c r="E25" s="53">
        <v>2.8943E-2</v>
      </c>
      <c r="F25" s="44">
        <v>200039.30434800001</v>
      </c>
      <c r="G25" s="66">
        <v>0.33333299999999999</v>
      </c>
      <c r="H25" s="43">
        <v>24</v>
      </c>
      <c r="I25" s="44">
        <v>207197.41666700001</v>
      </c>
      <c r="J25" s="74">
        <v>0.41666700000000001</v>
      </c>
      <c r="K25" s="44">
        <v>45</v>
      </c>
      <c r="L25" s="44">
        <v>196221.64444400001</v>
      </c>
      <c r="M25" s="66">
        <v>0.28888900000000001</v>
      </c>
      <c r="N25" s="43">
        <v>0</v>
      </c>
      <c r="O25" s="44">
        <v>0</v>
      </c>
      <c r="P25" s="74">
        <v>0</v>
      </c>
    </row>
    <row r="26" spans="1:16" s="3" customFormat="1" ht="15" customHeight="1" x14ac:dyDescent="0.2">
      <c r="A26" s="120"/>
      <c r="B26" s="123"/>
      <c r="C26" s="84" t="s">
        <v>52</v>
      </c>
      <c r="D26" s="35">
        <v>48</v>
      </c>
      <c r="E26" s="55">
        <v>2.1631000000000001E-2</v>
      </c>
      <c r="F26" s="35">
        <v>192030.375</v>
      </c>
      <c r="G26" s="68">
        <v>0.3125</v>
      </c>
      <c r="H26" s="43">
        <v>16</v>
      </c>
      <c r="I26" s="44">
        <v>173602.6875</v>
      </c>
      <c r="J26" s="74">
        <v>0.3125</v>
      </c>
      <c r="K26" s="35">
        <v>32</v>
      </c>
      <c r="L26" s="35">
        <v>201244.21875</v>
      </c>
      <c r="M26" s="68">
        <v>0.3125</v>
      </c>
      <c r="N26" s="43">
        <v>0</v>
      </c>
      <c r="O26" s="44">
        <v>0</v>
      </c>
      <c r="P26" s="74">
        <v>0</v>
      </c>
    </row>
    <row r="27" spans="1:16" ht="15" customHeight="1" x14ac:dyDescent="0.2">
      <c r="A27" s="120"/>
      <c r="B27" s="123"/>
      <c r="C27" s="84" t="s">
        <v>53</v>
      </c>
      <c r="D27" s="44">
        <v>36</v>
      </c>
      <c r="E27" s="53">
        <v>1.8237E-2</v>
      </c>
      <c r="F27" s="44">
        <v>194377.97222200001</v>
      </c>
      <c r="G27" s="66">
        <v>0.19444400000000001</v>
      </c>
      <c r="H27" s="43">
        <v>20</v>
      </c>
      <c r="I27" s="44">
        <v>205403.4</v>
      </c>
      <c r="J27" s="74">
        <v>0.25</v>
      </c>
      <c r="K27" s="44">
        <v>16</v>
      </c>
      <c r="L27" s="44">
        <v>180596.1875</v>
      </c>
      <c r="M27" s="66">
        <v>0.125</v>
      </c>
      <c r="N27" s="43">
        <v>0</v>
      </c>
      <c r="O27" s="44">
        <v>0</v>
      </c>
      <c r="P27" s="74">
        <v>0</v>
      </c>
    </row>
    <row r="28" spans="1:16" ht="15" customHeight="1" x14ac:dyDescent="0.2">
      <c r="A28" s="120"/>
      <c r="B28" s="123"/>
      <c r="C28" s="84" t="s">
        <v>54</v>
      </c>
      <c r="D28" s="44">
        <v>14</v>
      </c>
      <c r="E28" s="53">
        <v>9.4590000000000004E-3</v>
      </c>
      <c r="F28" s="44">
        <v>202272</v>
      </c>
      <c r="G28" s="66">
        <v>0.42857099999999998</v>
      </c>
      <c r="H28" s="43">
        <v>4</v>
      </c>
      <c r="I28" s="44">
        <v>141815.75</v>
      </c>
      <c r="J28" s="74">
        <v>0.75</v>
      </c>
      <c r="K28" s="44">
        <v>10</v>
      </c>
      <c r="L28" s="44">
        <v>226454.5</v>
      </c>
      <c r="M28" s="66">
        <v>0.3</v>
      </c>
      <c r="N28" s="43">
        <v>0</v>
      </c>
      <c r="O28" s="44">
        <v>0</v>
      </c>
      <c r="P28" s="74">
        <v>0</v>
      </c>
    </row>
    <row r="29" spans="1:16" ht="15" customHeight="1" x14ac:dyDescent="0.2">
      <c r="A29" s="120"/>
      <c r="B29" s="123"/>
      <c r="C29" s="84" t="s">
        <v>55</v>
      </c>
      <c r="D29" s="44">
        <v>8</v>
      </c>
      <c r="E29" s="53">
        <v>6.2750000000000002E-3</v>
      </c>
      <c r="F29" s="44">
        <v>215646.125</v>
      </c>
      <c r="G29" s="66">
        <v>0.125</v>
      </c>
      <c r="H29" s="43">
        <v>2</v>
      </c>
      <c r="I29" s="44">
        <v>181885</v>
      </c>
      <c r="J29" s="74">
        <v>0</v>
      </c>
      <c r="K29" s="44">
        <v>6</v>
      </c>
      <c r="L29" s="44">
        <v>226899.83333299999</v>
      </c>
      <c r="M29" s="66">
        <v>0.16666700000000001</v>
      </c>
      <c r="N29" s="43">
        <v>0</v>
      </c>
      <c r="O29" s="44">
        <v>0</v>
      </c>
      <c r="P29" s="74">
        <v>0</v>
      </c>
    </row>
    <row r="30" spans="1:16" s="3" customFormat="1" ht="15" customHeight="1" x14ac:dyDescent="0.2">
      <c r="A30" s="120"/>
      <c r="B30" s="123"/>
      <c r="C30" s="84" t="s">
        <v>56</v>
      </c>
      <c r="D30" s="35">
        <v>10</v>
      </c>
      <c r="E30" s="55">
        <v>3.9940000000000002E-3</v>
      </c>
      <c r="F30" s="35">
        <v>187533.2</v>
      </c>
      <c r="G30" s="68">
        <v>0</v>
      </c>
      <c r="H30" s="43">
        <v>8</v>
      </c>
      <c r="I30" s="44">
        <v>183303.375</v>
      </c>
      <c r="J30" s="74">
        <v>0</v>
      </c>
      <c r="K30" s="35">
        <v>2</v>
      </c>
      <c r="L30" s="35">
        <v>204452.5</v>
      </c>
      <c r="M30" s="68">
        <v>0</v>
      </c>
      <c r="N30" s="43">
        <v>0</v>
      </c>
      <c r="O30" s="44">
        <v>0</v>
      </c>
      <c r="P30" s="74">
        <v>0</v>
      </c>
    </row>
    <row r="31" spans="1:16" s="3" customFormat="1" ht="15" customHeight="1" x14ac:dyDescent="0.2">
      <c r="A31" s="121"/>
      <c r="B31" s="124"/>
      <c r="C31" s="85" t="s">
        <v>9</v>
      </c>
      <c r="D31" s="46">
        <v>577</v>
      </c>
      <c r="E31" s="54">
        <v>3.4979999999999997E-2</v>
      </c>
      <c r="F31" s="46">
        <v>171741</v>
      </c>
      <c r="G31" s="67">
        <v>0.18024299999999999</v>
      </c>
      <c r="H31" s="87">
        <v>243</v>
      </c>
      <c r="I31" s="46">
        <v>174050.51028799999</v>
      </c>
      <c r="J31" s="75">
        <v>0.193416</v>
      </c>
      <c r="K31" s="46">
        <v>334</v>
      </c>
      <c r="L31" s="46">
        <v>170060.727545</v>
      </c>
      <c r="M31" s="67">
        <v>0.17065900000000001</v>
      </c>
      <c r="N31" s="87">
        <v>0</v>
      </c>
      <c r="O31" s="46">
        <v>0</v>
      </c>
      <c r="P31" s="75">
        <v>0</v>
      </c>
    </row>
    <row r="32" spans="1:16" ht="15" customHeight="1" x14ac:dyDescent="0.2">
      <c r="A32" s="119">
        <v>3</v>
      </c>
      <c r="B32" s="122" t="s">
        <v>58</v>
      </c>
      <c r="C32" s="84" t="s">
        <v>46</v>
      </c>
      <c r="D32" s="44">
        <v>5</v>
      </c>
      <c r="E32" s="44">
        <v>0</v>
      </c>
      <c r="F32" s="44">
        <v>-17493.688678999999</v>
      </c>
      <c r="G32" s="66">
        <v>-0.5</v>
      </c>
      <c r="H32" s="43">
        <v>3</v>
      </c>
      <c r="I32" s="44">
        <v>-51989.605345999997</v>
      </c>
      <c r="J32" s="74">
        <v>-1</v>
      </c>
      <c r="K32" s="44">
        <v>2</v>
      </c>
      <c r="L32" s="44">
        <v>159819</v>
      </c>
      <c r="M32" s="66">
        <v>1.5</v>
      </c>
      <c r="N32" s="43">
        <v>0</v>
      </c>
      <c r="O32" s="44">
        <v>0</v>
      </c>
      <c r="P32" s="74">
        <v>0</v>
      </c>
    </row>
    <row r="33" spans="1:16" ht="15" customHeight="1" x14ac:dyDescent="0.2">
      <c r="A33" s="120"/>
      <c r="B33" s="123"/>
      <c r="C33" s="84" t="s">
        <v>47</v>
      </c>
      <c r="D33" s="44">
        <v>15</v>
      </c>
      <c r="E33" s="44">
        <v>0</v>
      </c>
      <c r="F33" s="44">
        <v>-5946.7290910000002</v>
      </c>
      <c r="G33" s="66">
        <v>-0.16666700000000001</v>
      </c>
      <c r="H33" s="43">
        <v>4</v>
      </c>
      <c r="I33" s="44">
        <v>2139.281285</v>
      </c>
      <c r="J33" s="74">
        <v>-0.33333299999999999</v>
      </c>
      <c r="K33" s="44">
        <v>11</v>
      </c>
      <c r="L33" s="44">
        <v>-15988.577813</v>
      </c>
      <c r="M33" s="66">
        <v>0</v>
      </c>
      <c r="N33" s="43">
        <v>0</v>
      </c>
      <c r="O33" s="44">
        <v>0</v>
      </c>
      <c r="P33" s="74">
        <v>0</v>
      </c>
    </row>
    <row r="34" spans="1:16" ht="15" customHeight="1" x14ac:dyDescent="0.2">
      <c r="A34" s="120"/>
      <c r="B34" s="123"/>
      <c r="C34" s="84" t="s">
        <v>48</v>
      </c>
      <c r="D34" s="44">
        <v>52</v>
      </c>
      <c r="E34" s="44">
        <v>0</v>
      </c>
      <c r="F34" s="44">
        <v>18655.659886000001</v>
      </c>
      <c r="G34" s="66">
        <v>-4.8835000000000003E-2</v>
      </c>
      <c r="H34" s="43">
        <v>35</v>
      </c>
      <c r="I34" s="44">
        <v>9929.4857019999999</v>
      </c>
      <c r="J34" s="74">
        <v>-0.164274</v>
      </c>
      <c r="K34" s="44">
        <v>17</v>
      </c>
      <c r="L34" s="44">
        <v>20646.843655000001</v>
      </c>
      <c r="M34" s="66">
        <v>1.4626999999999999E-2</v>
      </c>
      <c r="N34" s="43">
        <v>0</v>
      </c>
      <c r="O34" s="44">
        <v>0</v>
      </c>
      <c r="P34" s="74">
        <v>0</v>
      </c>
    </row>
    <row r="35" spans="1:16" ht="15" customHeight="1" x14ac:dyDescent="0.2">
      <c r="A35" s="120"/>
      <c r="B35" s="123"/>
      <c r="C35" s="84" t="s">
        <v>49</v>
      </c>
      <c r="D35" s="44">
        <v>-91</v>
      </c>
      <c r="E35" s="44">
        <v>0</v>
      </c>
      <c r="F35" s="44">
        <v>-879.70061999999996</v>
      </c>
      <c r="G35" s="66">
        <v>-9.2759999999999995E-2</v>
      </c>
      <c r="H35" s="43">
        <v>-26</v>
      </c>
      <c r="I35" s="44">
        <v>-3846.2519240000001</v>
      </c>
      <c r="J35" s="74">
        <v>-0.29831600000000003</v>
      </c>
      <c r="K35" s="44">
        <v>-65</v>
      </c>
      <c r="L35" s="44">
        <v>-841.28738799999996</v>
      </c>
      <c r="M35" s="66">
        <v>2.7143E-2</v>
      </c>
      <c r="N35" s="43">
        <v>0</v>
      </c>
      <c r="O35" s="44">
        <v>0</v>
      </c>
      <c r="P35" s="74">
        <v>0</v>
      </c>
    </row>
    <row r="36" spans="1:16" ht="15" customHeight="1" x14ac:dyDescent="0.2">
      <c r="A36" s="120"/>
      <c r="B36" s="123"/>
      <c r="C36" s="84" t="s">
        <v>50</v>
      </c>
      <c r="D36" s="44">
        <v>-211</v>
      </c>
      <c r="E36" s="44">
        <v>0</v>
      </c>
      <c r="F36" s="44">
        <v>-5842.7297710000003</v>
      </c>
      <c r="G36" s="66">
        <v>-9.1365000000000002E-2</v>
      </c>
      <c r="H36" s="43">
        <v>-83</v>
      </c>
      <c r="I36" s="44">
        <v>-10658.426163</v>
      </c>
      <c r="J36" s="74">
        <v>-5.4675000000000001E-2</v>
      </c>
      <c r="K36" s="44">
        <v>-128</v>
      </c>
      <c r="L36" s="44">
        <v>-2930.0155380000001</v>
      </c>
      <c r="M36" s="66">
        <v>-0.118372</v>
      </c>
      <c r="N36" s="43">
        <v>0</v>
      </c>
      <c r="O36" s="44">
        <v>0</v>
      </c>
      <c r="P36" s="74">
        <v>0</v>
      </c>
    </row>
    <row r="37" spans="1:16" ht="15" customHeight="1" x14ac:dyDescent="0.2">
      <c r="A37" s="120"/>
      <c r="B37" s="123"/>
      <c r="C37" s="84" t="s">
        <v>51</v>
      </c>
      <c r="D37" s="44">
        <v>-142</v>
      </c>
      <c r="E37" s="44">
        <v>0</v>
      </c>
      <c r="F37" s="44">
        <v>-7539.8163709999999</v>
      </c>
      <c r="G37" s="66">
        <v>-0.24012600000000001</v>
      </c>
      <c r="H37" s="43">
        <v>-54</v>
      </c>
      <c r="I37" s="44">
        <v>-6212.405358</v>
      </c>
      <c r="J37" s="74">
        <v>-0.18589700000000001</v>
      </c>
      <c r="K37" s="44">
        <v>-88</v>
      </c>
      <c r="L37" s="44">
        <v>-7937.9672380000002</v>
      </c>
      <c r="M37" s="66">
        <v>-0.26750200000000002</v>
      </c>
      <c r="N37" s="43">
        <v>0</v>
      </c>
      <c r="O37" s="44">
        <v>0</v>
      </c>
      <c r="P37" s="74">
        <v>0</v>
      </c>
    </row>
    <row r="38" spans="1:16" s="3" customFormat="1" ht="15" customHeight="1" x14ac:dyDescent="0.2">
      <c r="A38" s="120"/>
      <c r="B38" s="123"/>
      <c r="C38" s="84" t="s">
        <v>52</v>
      </c>
      <c r="D38" s="35">
        <v>-133</v>
      </c>
      <c r="E38" s="35">
        <v>0</v>
      </c>
      <c r="F38" s="35">
        <v>-34545.382018999997</v>
      </c>
      <c r="G38" s="68">
        <v>-0.49965500000000002</v>
      </c>
      <c r="H38" s="43">
        <v>-48</v>
      </c>
      <c r="I38" s="44">
        <v>-55148.668557999998</v>
      </c>
      <c r="J38" s="74">
        <v>-0.390625</v>
      </c>
      <c r="K38" s="35">
        <v>-85</v>
      </c>
      <c r="L38" s="35">
        <v>-24141.467000000001</v>
      </c>
      <c r="M38" s="68">
        <v>-0.55929499999999999</v>
      </c>
      <c r="N38" s="43">
        <v>0</v>
      </c>
      <c r="O38" s="44">
        <v>0</v>
      </c>
      <c r="P38" s="74">
        <v>0</v>
      </c>
    </row>
    <row r="39" spans="1:16" ht="15" customHeight="1" x14ac:dyDescent="0.2">
      <c r="A39" s="120"/>
      <c r="B39" s="123"/>
      <c r="C39" s="84" t="s">
        <v>53</v>
      </c>
      <c r="D39" s="44">
        <v>-79</v>
      </c>
      <c r="E39" s="44">
        <v>0</v>
      </c>
      <c r="F39" s="44">
        <v>-23628.223580000002</v>
      </c>
      <c r="G39" s="66">
        <v>-0.50120799999999999</v>
      </c>
      <c r="H39" s="43">
        <v>-17</v>
      </c>
      <c r="I39" s="44">
        <v>2242.162409</v>
      </c>
      <c r="J39" s="74">
        <v>-0.18243200000000001</v>
      </c>
      <c r="K39" s="44">
        <v>-62</v>
      </c>
      <c r="L39" s="44">
        <v>-44451.847454000002</v>
      </c>
      <c r="M39" s="66">
        <v>-0.69551300000000005</v>
      </c>
      <c r="N39" s="43">
        <v>0</v>
      </c>
      <c r="O39" s="44">
        <v>0</v>
      </c>
      <c r="P39" s="74">
        <v>0</v>
      </c>
    </row>
    <row r="40" spans="1:16" ht="15" customHeight="1" x14ac:dyDescent="0.2">
      <c r="A40" s="120"/>
      <c r="B40" s="123"/>
      <c r="C40" s="84" t="s">
        <v>54</v>
      </c>
      <c r="D40" s="44">
        <v>-98</v>
      </c>
      <c r="E40" s="44">
        <v>0</v>
      </c>
      <c r="F40" s="44">
        <v>-14895.674865000001</v>
      </c>
      <c r="G40" s="66">
        <v>-2.6786000000000001E-2</v>
      </c>
      <c r="H40" s="43">
        <v>-34</v>
      </c>
      <c r="I40" s="44">
        <v>-61961.595540000002</v>
      </c>
      <c r="J40" s="74">
        <v>0.40789500000000001</v>
      </c>
      <c r="K40" s="44">
        <v>-64</v>
      </c>
      <c r="L40" s="44">
        <v>2410.7100759999998</v>
      </c>
      <c r="M40" s="66">
        <v>-0.21351400000000001</v>
      </c>
      <c r="N40" s="43">
        <v>0</v>
      </c>
      <c r="O40" s="44">
        <v>0</v>
      </c>
      <c r="P40" s="74">
        <v>0</v>
      </c>
    </row>
    <row r="41" spans="1:16" ht="15" customHeight="1" x14ac:dyDescent="0.2">
      <c r="A41" s="120"/>
      <c r="B41" s="123"/>
      <c r="C41" s="84" t="s">
        <v>55</v>
      </c>
      <c r="D41" s="44">
        <v>-115</v>
      </c>
      <c r="E41" s="44">
        <v>0</v>
      </c>
      <c r="F41" s="44">
        <v>-5471.5395699999999</v>
      </c>
      <c r="G41" s="66">
        <v>-0.322154</v>
      </c>
      <c r="H41" s="43">
        <v>-54</v>
      </c>
      <c r="I41" s="44">
        <v>-22887.681407</v>
      </c>
      <c r="J41" s="74">
        <v>-0.23214299999999999</v>
      </c>
      <c r="K41" s="44">
        <v>-61</v>
      </c>
      <c r="L41" s="44">
        <v>-7879.3097010000001</v>
      </c>
      <c r="M41" s="66">
        <v>-0.46019900000000002</v>
      </c>
      <c r="N41" s="43">
        <v>0</v>
      </c>
      <c r="O41" s="44">
        <v>0</v>
      </c>
      <c r="P41" s="74">
        <v>0</v>
      </c>
    </row>
    <row r="42" spans="1:16" s="3" customFormat="1" ht="15" customHeight="1" x14ac:dyDescent="0.2">
      <c r="A42" s="120"/>
      <c r="B42" s="123"/>
      <c r="C42" s="84" t="s">
        <v>56</v>
      </c>
      <c r="D42" s="35">
        <v>-152</v>
      </c>
      <c r="E42" s="35">
        <v>0</v>
      </c>
      <c r="F42" s="35">
        <v>-27228.883362</v>
      </c>
      <c r="G42" s="68">
        <v>-0.28395100000000001</v>
      </c>
      <c r="H42" s="43">
        <v>-59</v>
      </c>
      <c r="I42" s="44">
        <v>-12490.961572</v>
      </c>
      <c r="J42" s="74">
        <v>-0.149254</v>
      </c>
      <c r="K42" s="35">
        <v>-93</v>
      </c>
      <c r="L42" s="35">
        <v>-23686.836361999998</v>
      </c>
      <c r="M42" s="68">
        <v>-0.37894699999999998</v>
      </c>
      <c r="N42" s="43">
        <v>0</v>
      </c>
      <c r="O42" s="44">
        <v>0</v>
      </c>
      <c r="P42" s="74">
        <v>0</v>
      </c>
    </row>
    <row r="43" spans="1:16" s="3" customFormat="1" ht="15" customHeight="1" x14ac:dyDescent="0.2">
      <c r="A43" s="121"/>
      <c r="B43" s="124"/>
      <c r="C43" s="85" t="s">
        <v>9</v>
      </c>
      <c r="D43" s="46">
        <v>-949</v>
      </c>
      <c r="E43" s="46">
        <v>0</v>
      </c>
      <c r="F43" s="46">
        <v>-26512.885636999999</v>
      </c>
      <c r="G43" s="67">
        <v>-0.26078000000000001</v>
      </c>
      <c r="H43" s="87">
        <v>-333</v>
      </c>
      <c r="I43" s="46">
        <v>-25692.839768000002</v>
      </c>
      <c r="J43" s="75">
        <v>-0.23019500000000001</v>
      </c>
      <c r="K43" s="46">
        <v>-616</v>
      </c>
      <c r="L43" s="46">
        <v>-27290.072297999999</v>
      </c>
      <c r="M43" s="67">
        <v>-0.28092</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v>
      </c>
      <c r="E45" s="53">
        <v>1.9231000000000002E-2</v>
      </c>
      <c r="F45" s="44">
        <v>129749</v>
      </c>
      <c r="G45" s="66">
        <v>0</v>
      </c>
      <c r="H45" s="43">
        <v>0</v>
      </c>
      <c r="I45" s="44">
        <v>0</v>
      </c>
      <c r="J45" s="74">
        <v>0</v>
      </c>
      <c r="K45" s="44">
        <v>1</v>
      </c>
      <c r="L45" s="44">
        <v>129749</v>
      </c>
      <c r="M45" s="66">
        <v>0</v>
      </c>
      <c r="N45" s="43">
        <v>0</v>
      </c>
      <c r="O45" s="44">
        <v>0</v>
      </c>
      <c r="P45" s="74">
        <v>0</v>
      </c>
    </row>
    <row r="46" spans="1:16" ht="15" customHeight="1" x14ac:dyDescent="0.2">
      <c r="A46" s="120"/>
      <c r="B46" s="123"/>
      <c r="C46" s="84" t="s">
        <v>48</v>
      </c>
      <c r="D46" s="44">
        <v>20</v>
      </c>
      <c r="E46" s="53">
        <v>4.1841000000000003E-2</v>
      </c>
      <c r="F46" s="44">
        <v>172693.55</v>
      </c>
      <c r="G46" s="66">
        <v>0.25</v>
      </c>
      <c r="H46" s="43">
        <v>12</v>
      </c>
      <c r="I46" s="44">
        <v>184693.58333299999</v>
      </c>
      <c r="J46" s="74">
        <v>0.33333299999999999</v>
      </c>
      <c r="K46" s="44">
        <v>8</v>
      </c>
      <c r="L46" s="44">
        <v>154693.5</v>
      </c>
      <c r="M46" s="66">
        <v>0.125</v>
      </c>
      <c r="N46" s="43">
        <v>0</v>
      </c>
      <c r="O46" s="44">
        <v>0</v>
      </c>
      <c r="P46" s="74">
        <v>0</v>
      </c>
    </row>
    <row r="47" spans="1:16" ht="15" customHeight="1" x14ac:dyDescent="0.2">
      <c r="A47" s="120"/>
      <c r="B47" s="123"/>
      <c r="C47" s="84" t="s">
        <v>49</v>
      </c>
      <c r="D47" s="44">
        <v>106</v>
      </c>
      <c r="E47" s="53">
        <v>6.6793000000000005E-2</v>
      </c>
      <c r="F47" s="44">
        <v>199034.73584899999</v>
      </c>
      <c r="G47" s="66">
        <v>0.41509400000000002</v>
      </c>
      <c r="H47" s="43">
        <v>35</v>
      </c>
      <c r="I47" s="44">
        <v>183301.028571</v>
      </c>
      <c r="J47" s="74">
        <v>0.37142900000000001</v>
      </c>
      <c r="K47" s="44">
        <v>71</v>
      </c>
      <c r="L47" s="44">
        <v>206790.78873199999</v>
      </c>
      <c r="M47" s="66">
        <v>0.43662000000000001</v>
      </c>
      <c r="N47" s="43">
        <v>0</v>
      </c>
      <c r="O47" s="44">
        <v>0</v>
      </c>
      <c r="P47" s="74">
        <v>0</v>
      </c>
    </row>
    <row r="48" spans="1:16" ht="15" customHeight="1" x14ac:dyDescent="0.2">
      <c r="A48" s="120"/>
      <c r="B48" s="123"/>
      <c r="C48" s="84" t="s">
        <v>50</v>
      </c>
      <c r="D48" s="44">
        <v>147</v>
      </c>
      <c r="E48" s="53">
        <v>5.8355999999999998E-2</v>
      </c>
      <c r="F48" s="44">
        <v>224076.25850299999</v>
      </c>
      <c r="G48" s="66">
        <v>0.50340099999999999</v>
      </c>
      <c r="H48" s="43">
        <v>48</v>
      </c>
      <c r="I48" s="44">
        <v>231165.14583299999</v>
      </c>
      <c r="J48" s="74">
        <v>0.5625</v>
      </c>
      <c r="K48" s="44">
        <v>99</v>
      </c>
      <c r="L48" s="44">
        <v>220639.22222200001</v>
      </c>
      <c r="M48" s="66">
        <v>0.47474699999999997</v>
      </c>
      <c r="N48" s="43">
        <v>0</v>
      </c>
      <c r="O48" s="44">
        <v>0</v>
      </c>
      <c r="P48" s="74">
        <v>0</v>
      </c>
    </row>
    <row r="49" spans="1:16" ht="15" customHeight="1" x14ac:dyDescent="0.2">
      <c r="A49" s="120"/>
      <c r="B49" s="123"/>
      <c r="C49" s="84" t="s">
        <v>51</v>
      </c>
      <c r="D49" s="44">
        <v>122</v>
      </c>
      <c r="E49" s="53">
        <v>5.1173999999999997E-2</v>
      </c>
      <c r="F49" s="44">
        <v>221053.745902</v>
      </c>
      <c r="G49" s="66">
        <v>0.48360700000000001</v>
      </c>
      <c r="H49" s="43">
        <v>39</v>
      </c>
      <c r="I49" s="44">
        <v>222221.71794900001</v>
      </c>
      <c r="J49" s="74">
        <v>0.51282099999999997</v>
      </c>
      <c r="K49" s="44">
        <v>83</v>
      </c>
      <c r="L49" s="44">
        <v>220504.939759</v>
      </c>
      <c r="M49" s="66">
        <v>0.46988000000000002</v>
      </c>
      <c r="N49" s="43">
        <v>0</v>
      </c>
      <c r="O49" s="44">
        <v>0</v>
      </c>
      <c r="P49" s="74">
        <v>0</v>
      </c>
    </row>
    <row r="50" spans="1:16" s="3" customFormat="1" ht="15" customHeight="1" x14ac:dyDescent="0.2">
      <c r="A50" s="120"/>
      <c r="B50" s="123"/>
      <c r="C50" s="84" t="s">
        <v>52</v>
      </c>
      <c r="D50" s="35">
        <v>91</v>
      </c>
      <c r="E50" s="55">
        <v>4.1008999999999997E-2</v>
      </c>
      <c r="F50" s="35">
        <v>240144.61538500001</v>
      </c>
      <c r="G50" s="68">
        <v>0.67032999999999998</v>
      </c>
      <c r="H50" s="43">
        <v>30</v>
      </c>
      <c r="I50" s="44">
        <v>240168.93333299999</v>
      </c>
      <c r="J50" s="74">
        <v>0.6</v>
      </c>
      <c r="K50" s="35">
        <v>61</v>
      </c>
      <c r="L50" s="35">
        <v>240132.655738</v>
      </c>
      <c r="M50" s="68">
        <v>0.70491800000000004</v>
      </c>
      <c r="N50" s="43">
        <v>0</v>
      </c>
      <c r="O50" s="44">
        <v>0</v>
      </c>
      <c r="P50" s="74">
        <v>0</v>
      </c>
    </row>
    <row r="51" spans="1:16" ht="15" customHeight="1" x14ac:dyDescent="0.2">
      <c r="A51" s="120"/>
      <c r="B51" s="123"/>
      <c r="C51" s="84" t="s">
        <v>53</v>
      </c>
      <c r="D51" s="44">
        <v>52</v>
      </c>
      <c r="E51" s="53">
        <v>2.6342000000000001E-2</v>
      </c>
      <c r="F51" s="44">
        <v>243209.42307700001</v>
      </c>
      <c r="G51" s="66">
        <v>0.65384600000000004</v>
      </c>
      <c r="H51" s="43">
        <v>13</v>
      </c>
      <c r="I51" s="44">
        <v>241563.692308</v>
      </c>
      <c r="J51" s="74">
        <v>0.461538</v>
      </c>
      <c r="K51" s="44">
        <v>39</v>
      </c>
      <c r="L51" s="44">
        <v>243758</v>
      </c>
      <c r="M51" s="66">
        <v>0.71794899999999995</v>
      </c>
      <c r="N51" s="43">
        <v>0</v>
      </c>
      <c r="O51" s="44">
        <v>0</v>
      </c>
      <c r="P51" s="74">
        <v>0</v>
      </c>
    </row>
    <row r="52" spans="1:16" ht="15" customHeight="1" x14ac:dyDescent="0.2">
      <c r="A52" s="120"/>
      <c r="B52" s="123"/>
      <c r="C52" s="84" t="s">
        <v>54</v>
      </c>
      <c r="D52" s="44">
        <v>20</v>
      </c>
      <c r="E52" s="53">
        <v>1.3514E-2</v>
      </c>
      <c r="F52" s="44">
        <v>210522.65</v>
      </c>
      <c r="G52" s="66">
        <v>0.15</v>
      </c>
      <c r="H52" s="43">
        <v>5</v>
      </c>
      <c r="I52" s="44">
        <v>195826.4</v>
      </c>
      <c r="J52" s="74">
        <v>0</v>
      </c>
      <c r="K52" s="44">
        <v>15</v>
      </c>
      <c r="L52" s="44">
        <v>215421.4</v>
      </c>
      <c r="M52" s="66">
        <v>0.2</v>
      </c>
      <c r="N52" s="43">
        <v>0</v>
      </c>
      <c r="O52" s="44">
        <v>0</v>
      </c>
      <c r="P52" s="74">
        <v>0</v>
      </c>
    </row>
    <row r="53" spans="1:16" ht="15" customHeight="1" x14ac:dyDescent="0.2">
      <c r="A53" s="120"/>
      <c r="B53" s="123"/>
      <c r="C53" s="84" t="s">
        <v>55</v>
      </c>
      <c r="D53" s="44">
        <v>13</v>
      </c>
      <c r="E53" s="53">
        <v>1.0196E-2</v>
      </c>
      <c r="F53" s="44">
        <v>247856.461538</v>
      </c>
      <c r="G53" s="66">
        <v>0.30769200000000002</v>
      </c>
      <c r="H53" s="43">
        <v>4</v>
      </c>
      <c r="I53" s="44">
        <v>263228.5</v>
      </c>
      <c r="J53" s="74">
        <v>0</v>
      </c>
      <c r="K53" s="44">
        <v>9</v>
      </c>
      <c r="L53" s="44">
        <v>241024.44444399999</v>
      </c>
      <c r="M53" s="66">
        <v>0.44444400000000001</v>
      </c>
      <c r="N53" s="43">
        <v>0</v>
      </c>
      <c r="O53" s="44">
        <v>0</v>
      </c>
      <c r="P53" s="74">
        <v>0</v>
      </c>
    </row>
    <row r="54" spans="1:16" s="3" customFormat="1" ht="15" customHeight="1" x14ac:dyDescent="0.2">
      <c r="A54" s="120"/>
      <c r="B54" s="123"/>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21"/>
      <c r="B55" s="124"/>
      <c r="C55" s="85" t="s">
        <v>9</v>
      </c>
      <c r="D55" s="46">
        <v>572</v>
      </c>
      <c r="E55" s="54">
        <v>3.4676999999999999E-2</v>
      </c>
      <c r="F55" s="46">
        <v>221191.793706</v>
      </c>
      <c r="G55" s="67">
        <v>0.49650300000000003</v>
      </c>
      <c r="H55" s="87">
        <v>186</v>
      </c>
      <c r="I55" s="46">
        <v>219203.629032</v>
      </c>
      <c r="J55" s="75">
        <v>0.47311799999999998</v>
      </c>
      <c r="K55" s="46">
        <v>386</v>
      </c>
      <c r="L55" s="46">
        <v>222149.82124399999</v>
      </c>
      <c r="M55" s="67">
        <v>0.507772</v>
      </c>
      <c r="N55" s="87">
        <v>0</v>
      </c>
      <c r="O55" s="46">
        <v>0</v>
      </c>
      <c r="P55" s="75">
        <v>0</v>
      </c>
    </row>
    <row r="56" spans="1:16" ht="15" customHeight="1" x14ac:dyDescent="0.2">
      <c r="A56" s="119">
        <v>5</v>
      </c>
      <c r="B56" s="122" t="s">
        <v>60</v>
      </c>
      <c r="C56" s="84" t="s">
        <v>46</v>
      </c>
      <c r="D56" s="44">
        <v>23</v>
      </c>
      <c r="E56" s="53">
        <v>1</v>
      </c>
      <c r="F56" s="44">
        <v>61548.173912999999</v>
      </c>
      <c r="G56" s="66">
        <v>0.217391</v>
      </c>
      <c r="H56" s="43">
        <v>12</v>
      </c>
      <c r="I56" s="44">
        <v>46905.833333000002</v>
      </c>
      <c r="J56" s="74">
        <v>8.3333000000000004E-2</v>
      </c>
      <c r="K56" s="44">
        <v>11</v>
      </c>
      <c r="L56" s="44">
        <v>77521.636364000005</v>
      </c>
      <c r="M56" s="66">
        <v>0.36363600000000001</v>
      </c>
      <c r="N56" s="43">
        <v>0</v>
      </c>
      <c r="O56" s="44">
        <v>0</v>
      </c>
      <c r="P56" s="74">
        <v>0</v>
      </c>
    </row>
    <row r="57" spans="1:16" ht="15" customHeight="1" x14ac:dyDescent="0.2">
      <c r="A57" s="120"/>
      <c r="B57" s="123"/>
      <c r="C57" s="84" t="s">
        <v>47</v>
      </c>
      <c r="D57" s="44">
        <v>52</v>
      </c>
      <c r="E57" s="53">
        <v>1</v>
      </c>
      <c r="F57" s="44">
        <v>108577.076923</v>
      </c>
      <c r="G57" s="66">
        <v>3.8462000000000003E-2</v>
      </c>
      <c r="H57" s="43">
        <v>19</v>
      </c>
      <c r="I57" s="44">
        <v>99853.526316000003</v>
      </c>
      <c r="J57" s="74">
        <v>5.2631999999999998E-2</v>
      </c>
      <c r="K57" s="44">
        <v>33</v>
      </c>
      <c r="L57" s="44">
        <v>113599.727273</v>
      </c>
      <c r="M57" s="66">
        <v>3.0303E-2</v>
      </c>
      <c r="N57" s="43">
        <v>0</v>
      </c>
      <c r="O57" s="44">
        <v>0</v>
      </c>
      <c r="P57" s="74">
        <v>0</v>
      </c>
    </row>
    <row r="58" spans="1:16" ht="15" customHeight="1" x14ac:dyDescent="0.2">
      <c r="A58" s="120"/>
      <c r="B58" s="123"/>
      <c r="C58" s="84" t="s">
        <v>48</v>
      </c>
      <c r="D58" s="44">
        <v>478</v>
      </c>
      <c r="E58" s="53">
        <v>1</v>
      </c>
      <c r="F58" s="44">
        <v>159568.205021</v>
      </c>
      <c r="G58" s="66">
        <v>7.7406000000000003E-2</v>
      </c>
      <c r="H58" s="43">
        <v>206</v>
      </c>
      <c r="I58" s="44">
        <v>168743.28640800001</v>
      </c>
      <c r="J58" s="74">
        <v>8.2524E-2</v>
      </c>
      <c r="K58" s="44">
        <v>272</v>
      </c>
      <c r="L58" s="44">
        <v>152619.43014700001</v>
      </c>
      <c r="M58" s="66">
        <v>7.3528999999999997E-2</v>
      </c>
      <c r="N58" s="43">
        <v>0</v>
      </c>
      <c r="O58" s="44">
        <v>0</v>
      </c>
      <c r="P58" s="74">
        <v>0</v>
      </c>
    </row>
    <row r="59" spans="1:16" ht="15" customHeight="1" x14ac:dyDescent="0.2">
      <c r="A59" s="120"/>
      <c r="B59" s="123"/>
      <c r="C59" s="84" t="s">
        <v>49</v>
      </c>
      <c r="D59" s="44">
        <v>1587</v>
      </c>
      <c r="E59" s="53">
        <v>1</v>
      </c>
      <c r="F59" s="44">
        <v>185176.282924</v>
      </c>
      <c r="G59" s="66">
        <v>0.195967</v>
      </c>
      <c r="H59" s="43">
        <v>635</v>
      </c>
      <c r="I59" s="44">
        <v>193602.744882</v>
      </c>
      <c r="J59" s="74">
        <v>0.24409400000000001</v>
      </c>
      <c r="K59" s="44">
        <v>952</v>
      </c>
      <c r="L59" s="44">
        <v>179555.69117599999</v>
      </c>
      <c r="M59" s="66">
        <v>0.16386600000000001</v>
      </c>
      <c r="N59" s="43">
        <v>0</v>
      </c>
      <c r="O59" s="44">
        <v>0</v>
      </c>
      <c r="P59" s="74">
        <v>0</v>
      </c>
    </row>
    <row r="60" spans="1:16" ht="15" customHeight="1" x14ac:dyDescent="0.2">
      <c r="A60" s="120"/>
      <c r="B60" s="123"/>
      <c r="C60" s="84" t="s">
        <v>50</v>
      </c>
      <c r="D60" s="44">
        <v>2519</v>
      </c>
      <c r="E60" s="53">
        <v>1</v>
      </c>
      <c r="F60" s="44">
        <v>212354.53036899999</v>
      </c>
      <c r="G60" s="66">
        <v>0.39261600000000002</v>
      </c>
      <c r="H60" s="43">
        <v>938</v>
      </c>
      <c r="I60" s="44">
        <v>228265.5</v>
      </c>
      <c r="J60" s="74">
        <v>0.51066100000000003</v>
      </c>
      <c r="K60" s="44">
        <v>1581</v>
      </c>
      <c r="L60" s="44">
        <v>202914.62555299999</v>
      </c>
      <c r="M60" s="66">
        <v>0.32258100000000001</v>
      </c>
      <c r="N60" s="43">
        <v>0</v>
      </c>
      <c r="O60" s="44">
        <v>0</v>
      </c>
      <c r="P60" s="74">
        <v>0</v>
      </c>
    </row>
    <row r="61" spans="1:16" ht="15" customHeight="1" x14ac:dyDescent="0.2">
      <c r="A61" s="120"/>
      <c r="B61" s="123"/>
      <c r="C61" s="84" t="s">
        <v>51</v>
      </c>
      <c r="D61" s="44">
        <v>2384</v>
      </c>
      <c r="E61" s="53">
        <v>1</v>
      </c>
      <c r="F61" s="44">
        <v>241017.52181199999</v>
      </c>
      <c r="G61" s="66">
        <v>0.658138</v>
      </c>
      <c r="H61" s="43">
        <v>932</v>
      </c>
      <c r="I61" s="44">
        <v>249483.78969999999</v>
      </c>
      <c r="J61" s="74">
        <v>0.69849799999999995</v>
      </c>
      <c r="K61" s="44">
        <v>1452</v>
      </c>
      <c r="L61" s="44">
        <v>235583.25068900001</v>
      </c>
      <c r="M61" s="66">
        <v>0.63223099999999999</v>
      </c>
      <c r="N61" s="43">
        <v>0</v>
      </c>
      <c r="O61" s="44">
        <v>0</v>
      </c>
      <c r="P61" s="74">
        <v>0</v>
      </c>
    </row>
    <row r="62" spans="1:16" s="3" customFormat="1" ht="15" customHeight="1" x14ac:dyDescent="0.2">
      <c r="A62" s="120"/>
      <c r="B62" s="123"/>
      <c r="C62" s="84" t="s">
        <v>52</v>
      </c>
      <c r="D62" s="35">
        <v>2219</v>
      </c>
      <c r="E62" s="55">
        <v>1</v>
      </c>
      <c r="F62" s="35">
        <v>251726.08156799999</v>
      </c>
      <c r="G62" s="68">
        <v>0.78278499999999995</v>
      </c>
      <c r="H62" s="43">
        <v>871</v>
      </c>
      <c r="I62" s="44">
        <v>244229.04362800001</v>
      </c>
      <c r="J62" s="74">
        <v>0.65556800000000004</v>
      </c>
      <c r="K62" s="35">
        <v>1348</v>
      </c>
      <c r="L62" s="35">
        <v>256570.23590500001</v>
      </c>
      <c r="M62" s="68">
        <v>0.864985</v>
      </c>
      <c r="N62" s="43">
        <v>0</v>
      </c>
      <c r="O62" s="44">
        <v>0</v>
      </c>
      <c r="P62" s="74">
        <v>0</v>
      </c>
    </row>
    <row r="63" spans="1:16" ht="15" customHeight="1" x14ac:dyDescent="0.2">
      <c r="A63" s="120"/>
      <c r="B63" s="123"/>
      <c r="C63" s="84" t="s">
        <v>53</v>
      </c>
      <c r="D63" s="44">
        <v>1974</v>
      </c>
      <c r="E63" s="53">
        <v>1</v>
      </c>
      <c r="F63" s="44">
        <v>260046.034954</v>
      </c>
      <c r="G63" s="66">
        <v>0.83738599999999996</v>
      </c>
      <c r="H63" s="43">
        <v>794</v>
      </c>
      <c r="I63" s="44">
        <v>247306.75062999999</v>
      </c>
      <c r="J63" s="74">
        <v>0.65113399999999999</v>
      </c>
      <c r="K63" s="44">
        <v>1180</v>
      </c>
      <c r="L63" s="44">
        <v>268618.06186399999</v>
      </c>
      <c r="M63" s="66">
        <v>0.96271200000000001</v>
      </c>
      <c r="N63" s="43">
        <v>0</v>
      </c>
      <c r="O63" s="44">
        <v>0</v>
      </c>
      <c r="P63" s="74">
        <v>0</v>
      </c>
    </row>
    <row r="64" spans="1:16" ht="15" customHeight="1" x14ac:dyDescent="0.2">
      <c r="A64" s="120"/>
      <c r="B64" s="123"/>
      <c r="C64" s="84" t="s">
        <v>54</v>
      </c>
      <c r="D64" s="44">
        <v>1480</v>
      </c>
      <c r="E64" s="53">
        <v>1</v>
      </c>
      <c r="F64" s="44">
        <v>255230.65</v>
      </c>
      <c r="G64" s="66">
        <v>0.72364899999999999</v>
      </c>
      <c r="H64" s="43">
        <v>596</v>
      </c>
      <c r="I64" s="44">
        <v>235053.03523499999</v>
      </c>
      <c r="J64" s="74">
        <v>0.45134200000000002</v>
      </c>
      <c r="K64" s="44">
        <v>884</v>
      </c>
      <c r="L64" s="44">
        <v>268834.562217</v>
      </c>
      <c r="M64" s="66">
        <v>0.90724000000000005</v>
      </c>
      <c r="N64" s="43">
        <v>0</v>
      </c>
      <c r="O64" s="44">
        <v>0</v>
      </c>
      <c r="P64" s="74">
        <v>0</v>
      </c>
    </row>
    <row r="65" spans="1:16" ht="15" customHeight="1" x14ac:dyDescent="0.2">
      <c r="A65" s="120"/>
      <c r="B65" s="123"/>
      <c r="C65" s="84" t="s">
        <v>55</v>
      </c>
      <c r="D65" s="44">
        <v>1275</v>
      </c>
      <c r="E65" s="53">
        <v>1</v>
      </c>
      <c r="F65" s="44">
        <v>259421.97019600001</v>
      </c>
      <c r="G65" s="66">
        <v>0.59764700000000004</v>
      </c>
      <c r="H65" s="43">
        <v>504</v>
      </c>
      <c r="I65" s="44">
        <v>234690.79761899999</v>
      </c>
      <c r="J65" s="74">
        <v>0.30753999999999998</v>
      </c>
      <c r="K65" s="44">
        <v>771</v>
      </c>
      <c r="L65" s="44">
        <v>275588.65110199997</v>
      </c>
      <c r="M65" s="66">
        <v>0.78728900000000002</v>
      </c>
      <c r="N65" s="43">
        <v>0</v>
      </c>
      <c r="O65" s="44">
        <v>0</v>
      </c>
      <c r="P65" s="74">
        <v>0</v>
      </c>
    </row>
    <row r="66" spans="1:16" s="3" customFormat="1" ht="15" customHeight="1" x14ac:dyDescent="0.2">
      <c r="A66" s="120"/>
      <c r="B66" s="123"/>
      <c r="C66" s="84" t="s">
        <v>56</v>
      </c>
      <c r="D66" s="35">
        <v>2504</v>
      </c>
      <c r="E66" s="55">
        <v>1</v>
      </c>
      <c r="F66" s="35">
        <v>248331.321486</v>
      </c>
      <c r="G66" s="68">
        <v>0.29912100000000003</v>
      </c>
      <c r="H66" s="43">
        <v>1066</v>
      </c>
      <c r="I66" s="44">
        <v>209686.83958699999</v>
      </c>
      <c r="J66" s="74">
        <v>9.0994000000000005E-2</v>
      </c>
      <c r="K66" s="35">
        <v>1438</v>
      </c>
      <c r="L66" s="35">
        <v>276978.760779</v>
      </c>
      <c r="M66" s="68">
        <v>0.45340799999999998</v>
      </c>
      <c r="N66" s="43">
        <v>0</v>
      </c>
      <c r="O66" s="44">
        <v>0</v>
      </c>
      <c r="P66" s="74">
        <v>0</v>
      </c>
    </row>
    <row r="67" spans="1:16" s="3" customFormat="1" ht="15" customHeight="1" x14ac:dyDescent="0.2">
      <c r="A67" s="121"/>
      <c r="B67" s="124"/>
      <c r="C67" s="85" t="s">
        <v>9</v>
      </c>
      <c r="D67" s="46">
        <v>16495</v>
      </c>
      <c r="E67" s="54">
        <v>1</v>
      </c>
      <c r="F67" s="46">
        <v>235765.61770199999</v>
      </c>
      <c r="G67" s="67">
        <v>0.53864800000000002</v>
      </c>
      <c r="H67" s="87">
        <v>6573</v>
      </c>
      <c r="I67" s="46">
        <v>227868.23018399999</v>
      </c>
      <c r="J67" s="75">
        <v>0.44317699999999999</v>
      </c>
      <c r="K67" s="46">
        <v>9922</v>
      </c>
      <c r="L67" s="46">
        <v>240997.37825000001</v>
      </c>
      <c r="M67" s="67">
        <v>0.60189499999999996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220" priority="30" operator="notEqual">
      <formula>H8+K8+N8</formula>
    </cfRule>
  </conditionalFormatting>
  <conditionalFormatting sqref="D20:D30">
    <cfRule type="cellIs" dxfId="219" priority="29" operator="notEqual">
      <formula>H20+K20+N20</formula>
    </cfRule>
  </conditionalFormatting>
  <conditionalFormatting sqref="D32:D42">
    <cfRule type="cellIs" dxfId="218" priority="28" operator="notEqual">
      <formula>H32+K32+N32</formula>
    </cfRule>
  </conditionalFormatting>
  <conditionalFormatting sqref="D44:D54">
    <cfRule type="cellIs" dxfId="217" priority="27" operator="notEqual">
      <formula>H44+K44+N44</formula>
    </cfRule>
  </conditionalFormatting>
  <conditionalFormatting sqref="D56:D66">
    <cfRule type="cellIs" dxfId="216" priority="26" operator="notEqual">
      <formula>H56+K56+N56</formula>
    </cfRule>
  </conditionalFormatting>
  <conditionalFormatting sqref="D19">
    <cfRule type="cellIs" dxfId="215" priority="25" operator="notEqual">
      <formula>SUM(D8:D18)</formula>
    </cfRule>
  </conditionalFormatting>
  <conditionalFormatting sqref="D31">
    <cfRule type="cellIs" dxfId="214" priority="24" operator="notEqual">
      <formula>H31+K31+N31</formula>
    </cfRule>
  </conditionalFormatting>
  <conditionalFormatting sqref="D31">
    <cfRule type="cellIs" dxfId="213" priority="23" operator="notEqual">
      <formula>SUM(D20:D30)</formula>
    </cfRule>
  </conditionalFormatting>
  <conditionalFormatting sqref="D43">
    <cfRule type="cellIs" dxfId="212" priority="22" operator="notEqual">
      <formula>H43+K43+N43</formula>
    </cfRule>
  </conditionalFormatting>
  <conditionalFormatting sqref="D43">
    <cfRule type="cellIs" dxfId="211" priority="21" operator="notEqual">
      <formula>SUM(D32:D42)</formula>
    </cfRule>
  </conditionalFormatting>
  <conditionalFormatting sqref="D55">
    <cfRule type="cellIs" dxfId="210" priority="20" operator="notEqual">
      <formula>H55+K55+N55</formula>
    </cfRule>
  </conditionalFormatting>
  <conditionalFormatting sqref="D55">
    <cfRule type="cellIs" dxfId="209" priority="19" operator="notEqual">
      <formula>SUM(D44:D54)</formula>
    </cfRule>
  </conditionalFormatting>
  <conditionalFormatting sqref="D67">
    <cfRule type="cellIs" dxfId="208" priority="18" operator="notEqual">
      <formula>H67+K67+N67</formula>
    </cfRule>
  </conditionalFormatting>
  <conditionalFormatting sqref="D67">
    <cfRule type="cellIs" dxfId="207" priority="17" operator="notEqual">
      <formula>SUM(D56:D66)</formula>
    </cfRule>
  </conditionalFormatting>
  <conditionalFormatting sqref="H19">
    <cfRule type="cellIs" dxfId="206" priority="16" operator="notEqual">
      <formula>SUM(H8:H18)</formula>
    </cfRule>
  </conditionalFormatting>
  <conditionalFormatting sqref="K19">
    <cfRule type="cellIs" dxfId="205" priority="15" operator="notEqual">
      <formula>SUM(K8:K18)</formula>
    </cfRule>
  </conditionalFormatting>
  <conditionalFormatting sqref="N19">
    <cfRule type="cellIs" dxfId="204" priority="14" operator="notEqual">
      <formula>SUM(N8:N18)</formula>
    </cfRule>
  </conditionalFormatting>
  <conditionalFormatting sqref="H31">
    <cfRule type="cellIs" dxfId="203" priority="13" operator="notEqual">
      <formula>SUM(H20:H30)</formula>
    </cfRule>
  </conditionalFormatting>
  <conditionalFormatting sqref="K31">
    <cfRule type="cellIs" dxfId="202" priority="12" operator="notEqual">
      <formula>SUM(K20:K30)</formula>
    </cfRule>
  </conditionalFormatting>
  <conditionalFormatting sqref="N31">
    <cfRule type="cellIs" dxfId="201" priority="11" operator="notEqual">
      <formula>SUM(N20:N30)</formula>
    </cfRule>
  </conditionalFormatting>
  <conditionalFormatting sqref="H43">
    <cfRule type="cellIs" dxfId="200" priority="10" operator="notEqual">
      <formula>SUM(H32:H42)</formula>
    </cfRule>
  </conditionalFormatting>
  <conditionalFormatting sqref="K43">
    <cfRule type="cellIs" dxfId="199" priority="9" operator="notEqual">
      <formula>SUM(K32:K42)</formula>
    </cfRule>
  </conditionalFormatting>
  <conditionalFormatting sqref="N43">
    <cfRule type="cellIs" dxfId="198" priority="8" operator="notEqual">
      <formula>SUM(N32:N42)</formula>
    </cfRule>
  </conditionalFormatting>
  <conditionalFormatting sqref="H55">
    <cfRule type="cellIs" dxfId="197" priority="7" operator="notEqual">
      <formula>SUM(H44:H54)</formula>
    </cfRule>
  </conditionalFormatting>
  <conditionalFormatting sqref="K55">
    <cfRule type="cellIs" dxfId="196" priority="6" operator="notEqual">
      <formula>SUM(K44:K54)</formula>
    </cfRule>
  </conditionalFormatting>
  <conditionalFormatting sqref="N55">
    <cfRule type="cellIs" dxfId="195" priority="5" operator="notEqual">
      <formula>SUM(N44:N54)</formula>
    </cfRule>
  </conditionalFormatting>
  <conditionalFormatting sqref="H67">
    <cfRule type="cellIs" dxfId="194" priority="4" operator="notEqual">
      <formula>SUM(H56:H66)</formula>
    </cfRule>
  </conditionalFormatting>
  <conditionalFormatting sqref="K67">
    <cfRule type="cellIs" dxfId="193" priority="3" operator="notEqual">
      <formula>SUM(K56:K66)</formula>
    </cfRule>
  </conditionalFormatting>
  <conditionalFormatting sqref="N67">
    <cfRule type="cellIs" dxfId="192" priority="2" operator="notEqual">
      <formula>SUM(N56:N66)</formula>
    </cfRule>
  </conditionalFormatting>
  <conditionalFormatting sqref="D32:D43">
    <cfRule type="cellIs" dxfId="1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73</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10</v>
      </c>
      <c r="E8" s="53">
        <v>0.263158</v>
      </c>
      <c r="F8" s="44">
        <v>86981.883805000005</v>
      </c>
      <c r="G8" s="66">
        <v>0.1</v>
      </c>
      <c r="H8" s="43">
        <v>4</v>
      </c>
      <c r="I8" s="44">
        <v>105193.57704400001</v>
      </c>
      <c r="J8" s="74">
        <v>0.25</v>
      </c>
      <c r="K8" s="44">
        <v>6</v>
      </c>
      <c r="L8" s="44">
        <v>74840.754979000005</v>
      </c>
      <c r="M8" s="66">
        <v>0</v>
      </c>
      <c r="N8" s="43">
        <v>0</v>
      </c>
      <c r="O8" s="44">
        <v>0</v>
      </c>
      <c r="P8" s="74">
        <v>0</v>
      </c>
    </row>
    <row r="9" spans="1:16" ht="15" customHeight="1" x14ac:dyDescent="0.2">
      <c r="A9" s="120"/>
      <c r="B9" s="123"/>
      <c r="C9" s="84" t="s">
        <v>47</v>
      </c>
      <c r="D9" s="44">
        <v>40</v>
      </c>
      <c r="E9" s="53">
        <v>0.17167399999999999</v>
      </c>
      <c r="F9" s="44">
        <v>119727.34052699999</v>
      </c>
      <c r="G9" s="66">
        <v>0</v>
      </c>
      <c r="H9" s="43">
        <v>9</v>
      </c>
      <c r="I9" s="44">
        <v>126143.142907</v>
      </c>
      <c r="J9" s="74">
        <v>0</v>
      </c>
      <c r="K9" s="44">
        <v>31</v>
      </c>
      <c r="L9" s="44">
        <v>117864.688223</v>
      </c>
      <c r="M9" s="66">
        <v>0</v>
      </c>
      <c r="N9" s="43">
        <v>0</v>
      </c>
      <c r="O9" s="44">
        <v>0</v>
      </c>
      <c r="P9" s="74">
        <v>0</v>
      </c>
    </row>
    <row r="10" spans="1:16" ht="15" customHeight="1" x14ac:dyDescent="0.2">
      <c r="A10" s="120"/>
      <c r="B10" s="123"/>
      <c r="C10" s="84" t="s">
        <v>48</v>
      </c>
      <c r="D10" s="44">
        <v>281</v>
      </c>
      <c r="E10" s="53">
        <v>0.15313399999999999</v>
      </c>
      <c r="F10" s="44">
        <v>143813.54394100001</v>
      </c>
      <c r="G10" s="66">
        <v>0.103203</v>
      </c>
      <c r="H10" s="43">
        <v>97</v>
      </c>
      <c r="I10" s="44">
        <v>149470.623257</v>
      </c>
      <c r="J10" s="74">
        <v>0.154639</v>
      </c>
      <c r="K10" s="44">
        <v>184</v>
      </c>
      <c r="L10" s="44">
        <v>140831.27930200001</v>
      </c>
      <c r="M10" s="66">
        <v>7.6087000000000002E-2</v>
      </c>
      <c r="N10" s="43">
        <v>0</v>
      </c>
      <c r="O10" s="44">
        <v>0</v>
      </c>
      <c r="P10" s="74">
        <v>0</v>
      </c>
    </row>
    <row r="11" spans="1:16" ht="15" customHeight="1" x14ac:dyDescent="0.2">
      <c r="A11" s="120"/>
      <c r="B11" s="123"/>
      <c r="C11" s="84" t="s">
        <v>49</v>
      </c>
      <c r="D11" s="44">
        <v>784</v>
      </c>
      <c r="E11" s="53">
        <v>0.147368</v>
      </c>
      <c r="F11" s="44">
        <v>164940.23181200001</v>
      </c>
      <c r="G11" s="66">
        <v>0.26403100000000002</v>
      </c>
      <c r="H11" s="43">
        <v>302</v>
      </c>
      <c r="I11" s="44">
        <v>183619.09749499999</v>
      </c>
      <c r="J11" s="74">
        <v>0.44370900000000002</v>
      </c>
      <c r="K11" s="44">
        <v>482</v>
      </c>
      <c r="L11" s="44">
        <v>153236.876135</v>
      </c>
      <c r="M11" s="66">
        <v>0.151452</v>
      </c>
      <c r="N11" s="43">
        <v>0</v>
      </c>
      <c r="O11" s="44">
        <v>0</v>
      </c>
      <c r="P11" s="74">
        <v>0</v>
      </c>
    </row>
    <row r="12" spans="1:16" ht="15" customHeight="1" x14ac:dyDescent="0.2">
      <c r="A12" s="120"/>
      <c r="B12" s="123"/>
      <c r="C12" s="84" t="s">
        <v>50</v>
      </c>
      <c r="D12" s="44">
        <v>843</v>
      </c>
      <c r="E12" s="53">
        <v>0.102642</v>
      </c>
      <c r="F12" s="44">
        <v>189005.07862799999</v>
      </c>
      <c r="G12" s="66">
        <v>0.437722</v>
      </c>
      <c r="H12" s="43">
        <v>302</v>
      </c>
      <c r="I12" s="44">
        <v>210052.24563200001</v>
      </c>
      <c r="J12" s="74">
        <v>0.63244999999999996</v>
      </c>
      <c r="K12" s="44">
        <v>541</v>
      </c>
      <c r="L12" s="44">
        <v>177256.01312799999</v>
      </c>
      <c r="M12" s="66">
        <v>0.32901999999999998</v>
      </c>
      <c r="N12" s="43">
        <v>0</v>
      </c>
      <c r="O12" s="44">
        <v>0</v>
      </c>
      <c r="P12" s="74">
        <v>0</v>
      </c>
    </row>
    <row r="13" spans="1:16" ht="15" customHeight="1" x14ac:dyDescent="0.2">
      <c r="A13" s="120"/>
      <c r="B13" s="123"/>
      <c r="C13" s="84" t="s">
        <v>51</v>
      </c>
      <c r="D13" s="44">
        <v>714</v>
      </c>
      <c r="E13" s="53">
        <v>9.2391000000000001E-2</v>
      </c>
      <c r="F13" s="44">
        <v>204593.17840199999</v>
      </c>
      <c r="G13" s="66">
        <v>0.56722700000000004</v>
      </c>
      <c r="H13" s="43">
        <v>243</v>
      </c>
      <c r="I13" s="44">
        <v>222305.602369</v>
      </c>
      <c r="J13" s="74">
        <v>0.72016500000000006</v>
      </c>
      <c r="K13" s="44">
        <v>471</v>
      </c>
      <c r="L13" s="44">
        <v>195454.92144999999</v>
      </c>
      <c r="M13" s="66">
        <v>0.48832300000000001</v>
      </c>
      <c r="N13" s="43">
        <v>0</v>
      </c>
      <c r="O13" s="44">
        <v>0</v>
      </c>
      <c r="P13" s="74">
        <v>0</v>
      </c>
    </row>
    <row r="14" spans="1:16" s="3" customFormat="1" ht="15" customHeight="1" x14ac:dyDescent="0.2">
      <c r="A14" s="120"/>
      <c r="B14" s="123"/>
      <c r="C14" s="84" t="s">
        <v>52</v>
      </c>
      <c r="D14" s="35">
        <v>520</v>
      </c>
      <c r="E14" s="55">
        <v>7.6821E-2</v>
      </c>
      <c r="F14" s="35">
        <v>219339.24705500001</v>
      </c>
      <c r="G14" s="68">
        <v>0.77307700000000001</v>
      </c>
      <c r="H14" s="43">
        <v>173</v>
      </c>
      <c r="I14" s="44">
        <v>217557.695641</v>
      </c>
      <c r="J14" s="74">
        <v>0.71676300000000004</v>
      </c>
      <c r="K14" s="35">
        <v>347</v>
      </c>
      <c r="L14" s="35">
        <v>220227.45568499999</v>
      </c>
      <c r="M14" s="68">
        <v>0.801153</v>
      </c>
      <c r="N14" s="43">
        <v>0</v>
      </c>
      <c r="O14" s="44">
        <v>0</v>
      </c>
      <c r="P14" s="74">
        <v>0</v>
      </c>
    </row>
    <row r="15" spans="1:16" ht="15" customHeight="1" x14ac:dyDescent="0.2">
      <c r="A15" s="120"/>
      <c r="B15" s="123"/>
      <c r="C15" s="84" t="s">
        <v>53</v>
      </c>
      <c r="D15" s="44">
        <v>449</v>
      </c>
      <c r="E15" s="53">
        <v>7.5844999999999996E-2</v>
      </c>
      <c r="F15" s="44">
        <v>219382.19506299999</v>
      </c>
      <c r="G15" s="66">
        <v>0.65701600000000004</v>
      </c>
      <c r="H15" s="43">
        <v>150</v>
      </c>
      <c r="I15" s="44">
        <v>213207.58011499999</v>
      </c>
      <c r="J15" s="74">
        <v>0.55333299999999996</v>
      </c>
      <c r="K15" s="44">
        <v>299</v>
      </c>
      <c r="L15" s="44">
        <v>222479.82798</v>
      </c>
      <c r="M15" s="66">
        <v>0.70903000000000005</v>
      </c>
      <c r="N15" s="43">
        <v>0</v>
      </c>
      <c r="O15" s="44">
        <v>0</v>
      </c>
      <c r="P15" s="74">
        <v>0</v>
      </c>
    </row>
    <row r="16" spans="1:16" ht="15" customHeight="1" x14ac:dyDescent="0.2">
      <c r="A16" s="120"/>
      <c r="B16" s="123"/>
      <c r="C16" s="84" t="s">
        <v>54</v>
      </c>
      <c r="D16" s="44">
        <v>282</v>
      </c>
      <c r="E16" s="53">
        <v>6.3657000000000005E-2</v>
      </c>
      <c r="F16" s="44">
        <v>206740.31383500001</v>
      </c>
      <c r="G16" s="66">
        <v>0.44326199999999999</v>
      </c>
      <c r="H16" s="43">
        <v>91</v>
      </c>
      <c r="I16" s="44">
        <v>197701.86101299999</v>
      </c>
      <c r="J16" s="74">
        <v>0.31868099999999999</v>
      </c>
      <c r="K16" s="44">
        <v>191</v>
      </c>
      <c r="L16" s="44">
        <v>211046.592405</v>
      </c>
      <c r="M16" s="66">
        <v>0.50261800000000001</v>
      </c>
      <c r="N16" s="43">
        <v>0</v>
      </c>
      <c r="O16" s="44">
        <v>0</v>
      </c>
      <c r="P16" s="74">
        <v>0</v>
      </c>
    </row>
    <row r="17" spans="1:16" ht="15" customHeight="1" x14ac:dyDescent="0.2">
      <c r="A17" s="120"/>
      <c r="B17" s="123"/>
      <c r="C17" s="84" t="s">
        <v>55</v>
      </c>
      <c r="D17" s="44">
        <v>302</v>
      </c>
      <c r="E17" s="53">
        <v>8.5722000000000007E-2</v>
      </c>
      <c r="F17" s="44">
        <v>215289.914896</v>
      </c>
      <c r="G17" s="66">
        <v>0.35761599999999999</v>
      </c>
      <c r="H17" s="43">
        <v>139</v>
      </c>
      <c r="I17" s="44">
        <v>209342.03625400001</v>
      </c>
      <c r="J17" s="74">
        <v>0.194245</v>
      </c>
      <c r="K17" s="44">
        <v>163</v>
      </c>
      <c r="L17" s="44">
        <v>220362.03226599999</v>
      </c>
      <c r="M17" s="66">
        <v>0.49693300000000001</v>
      </c>
      <c r="N17" s="43">
        <v>0</v>
      </c>
      <c r="O17" s="44">
        <v>0</v>
      </c>
      <c r="P17" s="74">
        <v>0</v>
      </c>
    </row>
    <row r="18" spans="1:16" s="3" customFormat="1" ht="15" customHeight="1" x14ac:dyDescent="0.2">
      <c r="A18" s="120"/>
      <c r="B18" s="123"/>
      <c r="C18" s="84" t="s">
        <v>56</v>
      </c>
      <c r="D18" s="35">
        <v>389</v>
      </c>
      <c r="E18" s="55">
        <v>7.0559999999999998E-2</v>
      </c>
      <c r="F18" s="35">
        <v>240987.77723499999</v>
      </c>
      <c r="G18" s="68">
        <v>0.32904899999999998</v>
      </c>
      <c r="H18" s="43">
        <v>129</v>
      </c>
      <c r="I18" s="44">
        <v>203857.30972399999</v>
      </c>
      <c r="J18" s="74">
        <v>6.9766999999999996E-2</v>
      </c>
      <c r="K18" s="35">
        <v>260</v>
      </c>
      <c r="L18" s="35">
        <v>259410.2015</v>
      </c>
      <c r="M18" s="68">
        <v>0.45769199999999999</v>
      </c>
      <c r="N18" s="43">
        <v>0</v>
      </c>
      <c r="O18" s="44">
        <v>0</v>
      </c>
      <c r="P18" s="74">
        <v>0</v>
      </c>
    </row>
    <row r="19" spans="1:16" s="3" customFormat="1" ht="15" customHeight="1" x14ac:dyDescent="0.2">
      <c r="A19" s="121"/>
      <c r="B19" s="124"/>
      <c r="C19" s="85" t="s">
        <v>9</v>
      </c>
      <c r="D19" s="46">
        <v>4614</v>
      </c>
      <c r="E19" s="54">
        <v>9.3171000000000004E-2</v>
      </c>
      <c r="F19" s="46">
        <v>197316.006265</v>
      </c>
      <c r="G19" s="67">
        <v>0.44841799999999998</v>
      </c>
      <c r="H19" s="87">
        <v>1639</v>
      </c>
      <c r="I19" s="46">
        <v>202543.83389800001</v>
      </c>
      <c r="J19" s="75">
        <v>0.48078100000000001</v>
      </c>
      <c r="K19" s="46">
        <v>2975</v>
      </c>
      <c r="L19" s="46">
        <v>194435.868621</v>
      </c>
      <c r="M19" s="67">
        <v>0.43058800000000003</v>
      </c>
      <c r="N19" s="87">
        <v>0</v>
      </c>
      <c r="O19" s="46">
        <v>0</v>
      </c>
      <c r="P19" s="75">
        <v>0</v>
      </c>
    </row>
    <row r="20" spans="1:16" ht="15" customHeight="1" x14ac:dyDescent="0.2">
      <c r="A20" s="119">
        <v>2</v>
      </c>
      <c r="B20" s="122" t="s">
        <v>57</v>
      </c>
      <c r="C20" s="84" t="s">
        <v>46</v>
      </c>
      <c r="D20" s="44">
        <v>9</v>
      </c>
      <c r="E20" s="53">
        <v>0.236842</v>
      </c>
      <c r="F20" s="44">
        <v>78829.555556000007</v>
      </c>
      <c r="G20" s="66">
        <v>0.111111</v>
      </c>
      <c r="H20" s="43">
        <v>5</v>
      </c>
      <c r="I20" s="44">
        <v>51566.6</v>
      </c>
      <c r="J20" s="74">
        <v>0.2</v>
      </c>
      <c r="K20" s="44">
        <v>4</v>
      </c>
      <c r="L20" s="44">
        <v>112908.25</v>
      </c>
      <c r="M20" s="66">
        <v>0</v>
      </c>
      <c r="N20" s="43">
        <v>0</v>
      </c>
      <c r="O20" s="44">
        <v>0</v>
      </c>
      <c r="P20" s="74">
        <v>0</v>
      </c>
    </row>
    <row r="21" spans="1:16" ht="15" customHeight="1" x14ac:dyDescent="0.2">
      <c r="A21" s="120"/>
      <c r="B21" s="123"/>
      <c r="C21" s="84" t="s">
        <v>47</v>
      </c>
      <c r="D21" s="44">
        <v>86</v>
      </c>
      <c r="E21" s="53">
        <v>0.36909900000000001</v>
      </c>
      <c r="F21" s="44">
        <v>124886.976744</v>
      </c>
      <c r="G21" s="66">
        <v>6.9766999999999996E-2</v>
      </c>
      <c r="H21" s="43">
        <v>26</v>
      </c>
      <c r="I21" s="44">
        <v>145869.5</v>
      </c>
      <c r="J21" s="74">
        <v>0.15384600000000001</v>
      </c>
      <c r="K21" s="44">
        <v>60</v>
      </c>
      <c r="L21" s="44">
        <v>115794.55</v>
      </c>
      <c r="M21" s="66">
        <v>3.3333000000000002E-2</v>
      </c>
      <c r="N21" s="43">
        <v>0</v>
      </c>
      <c r="O21" s="44">
        <v>0</v>
      </c>
      <c r="P21" s="74">
        <v>0</v>
      </c>
    </row>
    <row r="22" spans="1:16" ht="15" customHeight="1" x14ac:dyDescent="0.2">
      <c r="A22" s="120"/>
      <c r="B22" s="123"/>
      <c r="C22" s="84" t="s">
        <v>48</v>
      </c>
      <c r="D22" s="44">
        <v>457</v>
      </c>
      <c r="E22" s="53">
        <v>0.24904599999999999</v>
      </c>
      <c r="F22" s="44">
        <v>144187.52516399999</v>
      </c>
      <c r="G22" s="66">
        <v>5.2516E-2</v>
      </c>
      <c r="H22" s="43">
        <v>195</v>
      </c>
      <c r="I22" s="44">
        <v>147233.415385</v>
      </c>
      <c r="J22" s="74">
        <v>5.1282000000000001E-2</v>
      </c>
      <c r="K22" s="44">
        <v>262</v>
      </c>
      <c r="L22" s="44">
        <v>141920.54580200001</v>
      </c>
      <c r="M22" s="66">
        <v>5.3435000000000003E-2</v>
      </c>
      <c r="N22" s="43">
        <v>0</v>
      </c>
      <c r="O22" s="44">
        <v>0</v>
      </c>
      <c r="P22" s="74">
        <v>0</v>
      </c>
    </row>
    <row r="23" spans="1:16" ht="15" customHeight="1" x14ac:dyDescent="0.2">
      <c r="A23" s="120"/>
      <c r="B23" s="123"/>
      <c r="C23" s="84" t="s">
        <v>49</v>
      </c>
      <c r="D23" s="44">
        <v>410</v>
      </c>
      <c r="E23" s="53">
        <v>7.7067999999999998E-2</v>
      </c>
      <c r="F23" s="44">
        <v>157941.265854</v>
      </c>
      <c r="G23" s="66">
        <v>0.143902</v>
      </c>
      <c r="H23" s="43">
        <v>162</v>
      </c>
      <c r="I23" s="44">
        <v>158544.938272</v>
      </c>
      <c r="J23" s="74">
        <v>0.14197499999999999</v>
      </c>
      <c r="K23" s="44">
        <v>248</v>
      </c>
      <c r="L23" s="44">
        <v>157546.93145199999</v>
      </c>
      <c r="M23" s="66">
        <v>0.14516100000000001</v>
      </c>
      <c r="N23" s="43">
        <v>0</v>
      </c>
      <c r="O23" s="44">
        <v>0</v>
      </c>
      <c r="P23" s="74">
        <v>0</v>
      </c>
    </row>
    <row r="24" spans="1:16" ht="15" customHeight="1" x14ac:dyDescent="0.2">
      <c r="A24" s="120"/>
      <c r="B24" s="123"/>
      <c r="C24" s="84" t="s">
        <v>50</v>
      </c>
      <c r="D24" s="44">
        <v>367</v>
      </c>
      <c r="E24" s="53">
        <v>4.4685000000000002E-2</v>
      </c>
      <c r="F24" s="44">
        <v>186582.588556</v>
      </c>
      <c r="G24" s="66">
        <v>0.34332400000000002</v>
      </c>
      <c r="H24" s="43">
        <v>141</v>
      </c>
      <c r="I24" s="44">
        <v>194088.27659600001</v>
      </c>
      <c r="J24" s="74">
        <v>0.390071</v>
      </c>
      <c r="K24" s="44">
        <v>226</v>
      </c>
      <c r="L24" s="44">
        <v>181899.83628300001</v>
      </c>
      <c r="M24" s="66">
        <v>0.31415900000000002</v>
      </c>
      <c r="N24" s="43">
        <v>0</v>
      </c>
      <c r="O24" s="44">
        <v>0</v>
      </c>
      <c r="P24" s="74">
        <v>0</v>
      </c>
    </row>
    <row r="25" spans="1:16" ht="15" customHeight="1" x14ac:dyDescent="0.2">
      <c r="A25" s="120"/>
      <c r="B25" s="123"/>
      <c r="C25" s="84" t="s">
        <v>51</v>
      </c>
      <c r="D25" s="44">
        <v>243</v>
      </c>
      <c r="E25" s="53">
        <v>3.1444E-2</v>
      </c>
      <c r="F25" s="44">
        <v>197910.823045</v>
      </c>
      <c r="G25" s="66">
        <v>0.39094699999999999</v>
      </c>
      <c r="H25" s="43">
        <v>81</v>
      </c>
      <c r="I25" s="44">
        <v>201285.58024700001</v>
      </c>
      <c r="J25" s="74">
        <v>0.43209900000000001</v>
      </c>
      <c r="K25" s="44">
        <v>162</v>
      </c>
      <c r="L25" s="44">
        <v>196223.44444399999</v>
      </c>
      <c r="M25" s="66">
        <v>0.37036999999999998</v>
      </c>
      <c r="N25" s="43">
        <v>0</v>
      </c>
      <c r="O25" s="44">
        <v>0</v>
      </c>
      <c r="P25" s="74">
        <v>0</v>
      </c>
    </row>
    <row r="26" spans="1:16" s="3" customFormat="1" ht="15" customHeight="1" x14ac:dyDescent="0.2">
      <c r="A26" s="120"/>
      <c r="B26" s="123"/>
      <c r="C26" s="84" t="s">
        <v>52</v>
      </c>
      <c r="D26" s="35">
        <v>166</v>
      </c>
      <c r="E26" s="55">
        <v>2.4524000000000001E-2</v>
      </c>
      <c r="F26" s="35">
        <v>201449.174699</v>
      </c>
      <c r="G26" s="68">
        <v>0.40963899999999998</v>
      </c>
      <c r="H26" s="43">
        <v>71</v>
      </c>
      <c r="I26" s="44">
        <v>215819.70422499999</v>
      </c>
      <c r="J26" s="74">
        <v>0.45070399999999999</v>
      </c>
      <c r="K26" s="35">
        <v>95</v>
      </c>
      <c r="L26" s="35">
        <v>190709.09473700001</v>
      </c>
      <c r="M26" s="68">
        <v>0.37894699999999998</v>
      </c>
      <c r="N26" s="43">
        <v>0</v>
      </c>
      <c r="O26" s="44">
        <v>0</v>
      </c>
      <c r="P26" s="74">
        <v>0</v>
      </c>
    </row>
    <row r="27" spans="1:16" ht="15" customHeight="1" x14ac:dyDescent="0.2">
      <c r="A27" s="120"/>
      <c r="B27" s="123"/>
      <c r="C27" s="84" t="s">
        <v>53</v>
      </c>
      <c r="D27" s="44">
        <v>116</v>
      </c>
      <c r="E27" s="53">
        <v>1.9595000000000001E-2</v>
      </c>
      <c r="F27" s="44">
        <v>214691.25</v>
      </c>
      <c r="G27" s="66">
        <v>0.53448300000000004</v>
      </c>
      <c r="H27" s="43">
        <v>40</v>
      </c>
      <c r="I27" s="44">
        <v>186670.6</v>
      </c>
      <c r="J27" s="74">
        <v>0.35</v>
      </c>
      <c r="K27" s="44">
        <v>76</v>
      </c>
      <c r="L27" s="44">
        <v>229438.96052600001</v>
      </c>
      <c r="M27" s="66">
        <v>0.631579</v>
      </c>
      <c r="N27" s="43">
        <v>0</v>
      </c>
      <c r="O27" s="44">
        <v>0</v>
      </c>
      <c r="P27" s="74">
        <v>0</v>
      </c>
    </row>
    <row r="28" spans="1:16" ht="15" customHeight="1" x14ac:dyDescent="0.2">
      <c r="A28" s="120"/>
      <c r="B28" s="123"/>
      <c r="C28" s="84" t="s">
        <v>54</v>
      </c>
      <c r="D28" s="44">
        <v>45</v>
      </c>
      <c r="E28" s="53">
        <v>1.0158E-2</v>
      </c>
      <c r="F28" s="44">
        <v>222119.71111100001</v>
      </c>
      <c r="G28" s="66">
        <v>0.31111100000000003</v>
      </c>
      <c r="H28" s="43">
        <v>16</v>
      </c>
      <c r="I28" s="44">
        <v>209485.1875</v>
      </c>
      <c r="J28" s="74">
        <v>0.1875</v>
      </c>
      <c r="K28" s="44">
        <v>29</v>
      </c>
      <c r="L28" s="44">
        <v>229090.48275900001</v>
      </c>
      <c r="M28" s="66">
        <v>0.37930999999999998</v>
      </c>
      <c r="N28" s="43">
        <v>0</v>
      </c>
      <c r="O28" s="44">
        <v>0</v>
      </c>
      <c r="P28" s="74">
        <v>0</v>
      </c>
    </row>
    <row r="29" spans="1:16" ht="15" customHeight="1" x14ac:dyDescent="0.2">
      <c r="A29" s="120"/>
      <c r="B29" s="123"/>
      <c r="C29" s="84" t="s">
        <v>55</v>
      </c>
      <c r="D29" s="44">
        <v>19</v>
      </c>
      <c r="E29" s="53">
        <v>5.3930000000000002E-3</v>
      </c>
      <c r="F29" s="44">
        <v>238039.578947</v>
      </c>
      <c r="G29" s="66">
        <v>0.15789500000000001</v>
      </c>
      <c r="H29" s="43">
        <v>8</v>
      </c>
      <c r="I29" s="44">
        <v>217090.5</v>
      </c>
      <c r="J29" s="74">
        <v>0.125</v>
      </c>
      <c r="K29" s="44">
        <v>11</v>
      </c>
      <c r="L29" s="44">
        <v>253275.272727</v>
      </c>
      <c r="M29" s="66">
        <v>0.18181800000000001</v>
      </c>
      <c r="N29" s="43">
        <v>0</v>
      </c>
      <c r="O29" s="44">
        <v>0</v>
      </c>
      <c r="P29" s="74">
        <v>0</v>
      </c>
    </row>
    <row r="30" spans="1:16" s="3" customFormat="1" ht="15" customHeight="1" x14ac:dyDescent="0.2">
      <c r="A30" s="120"/>
      <c r="B30" s="123"/>
      <c r="C30" s="84" t="s">
        <v>56</v>
      </c>
      <c r="D30" s="35">
        <v>27</v>
      </c>
      <c r="E30" s="55">
        <v>4.8979999999999996E-3</v>
      </c>
      <c r="F30" s="35">
        <v>124556.59259299999</v>
      </c>
      <c r="G30" s="68">
        <v>3.7037E-2</v>
      </c>
      <c r="H30" s="43">
        <v>21</v>
      </c>
      <c r="I30" s="44">
        <v>92342.952380999996</v>
      </c>
      <c r="J30" s="74">
        <v>4.7619000000000002E-2</v>
      </c>
      <c r="K30" s="35">
        <v>6</v>
      </c>
      <c r="L30" s="35">
        <v>237304.33333299999</v>
      </c>
      <c r="M30" s="68">
        <v>0</v>
      </c>
      <c r="N30" s="43">
        <v>0</v>
      </c>
      <c r="O30" s="44">
        <v>0</v>
      </c>
      <c r="P30" s="74">
        <v>0</v>
      </c>
    </row>
    <row r="31" spans="1:16" s="3" customFormat="1" ht="15" customHeight="1" x14ac:dyDescent="0.2">
      <c r="A31" s="121"/>
      <c r="B31" s="124"/>
      <c r="C31" s="85" t="s">
        <v>9</v>
      </c>
      <c r="D31" s="46">
        <v>1945</v>
      </c>
      <c r="E31" s="54">
        <v>3.9274999999999997E-2</v>
      </c>
      <c r="F31" s="46">
        <v>172181.706427</v>
      </c>
      <c r="G31" s="67">
        <v>0.23599000000000001</v>
      </c>
      <c r="H31" s="87">
        <v>766</v>
      </c>
      <c r="I31" s="46">
        <v>172236.98041799999</v>
      </c>
      <c r="J31" s="75">
        <v>0.233681</v>
      </c>
      <c r="K31" s="46">
        <v>1179</v>
      </c>
      <c r="L31" s="46">
        <v>172145.79474099999</v>
      </c>
      <c r="M31" s="67">
        <v>0.23748900000000001</v>
      </c>
      <c r="N31" s="87">
        <v>0</v>
      </c>
      <c r="O31" s="46">
        <v>0</v>
      </c>
      <c r="P31" s="75">
        <v>0</v>
      </c>
    </row>
    <row r="32" spans="1:16" ht="15" customHeight="1" x14ac:dyDescent="0.2">
      <c r="A32" s="119">
        <v>3</v>
      </c>
      <c r="B32" s="122" t="s">
        <v>58</v>
      </c>
      <c r="C32" s="84" t="s">
        <v>46</v>
      </c>
      <c r="D32" s="44">
        <v>-1</v>
      </c>
      <c r="E32" s="44">
        <v>0</v>
      </c>
      <c r="F32" s="44">
        <v>-8152.3282490000001</v>
      </c>
      <c r="G32" s="66">
        <v>1.1110999999999999E-2</v>
      </c>
      <c r="H32" s="43">
        <v>1</v>
      </c>
      <c r="I32" s="44">
        <v>-53626.977043999999</v>
      </c>
      <c r="J32" s="74">
        <v>-0.05</v>
      </c>
      <c r="K32" s="44">
        <v>-2</v>
      </c>
      <c r="L32" s="44">
        <v>38067.495021000002</v>
      </c>
      <c r="M32" s="66">
        <v>0</v>
      </c>
      <c r="N32" s="43">
        <v>0</v>
      </c>
      <c r="O32" s="44">
        <v>0</v>
      </c>
      <c r="P32" s="74">
        <v>0</v>
      </c>
    </row>
    <row r="33" spans="1:16" ht="15" customHeight="1" x14ac:dyDescent="0.2">
      <c r="A33" s="120"/>
      <c r="B33" s="123"/>
      <c r="C33" s="84" t="s">
        <v>47</v>
      </c>
      <c r="D33" s="44">
        <v>46</v>
      </c>
      <c r="E33" s="44">
        <v>0</v>
      </c>
      <c r="F33" s="44">
        <v>5159.6362170000002</v>
      </c>
      <c r="G33" s="66">
        <v>6.9766999999999996E-2</v>
      </c>
      <c r="H33" s="43">
        <v>17</v>
      </c>
      <c r="I33" s="44">
        <v>19726.357092999999</v>
      </c>
      <c r="J33" s="74">
        <v>0.15384600000000001</v>
      </c>
      <c r="K33" s="44">
        <v>29</v>
      </c>
      <c r="L33" s="44">
        <v>-2070.1382229999999</v>
      </c>
      <c r="M33" s="66">
        <v>3.3333000000000002E-2</v>
      </c>
      <c r="N33" s="43">
        <v>0</v>
      </c>
      <c r="O33" s="44">
        <v>0</v>
      </c>
      <c r="P33" s="74">
        <v>0</v>
      </c>
    </row>
    <row r="34" spans="1:16" ht="15" customHeight="1" x14ac:dyDescent="0.2">
      <c r="A34" s="120"/>
      <c r="B34" s="123"/>
      <c r="C34" s="84" t="s">
        <v>48</v>
      </c>
      <c r="D34" s="44">
        <v>176</v>
      </c>
      <c r="E34" s="44">
        <v>0</v>
      </c>
      <c r="F34" s="44">
        <v>373.981223</v>
      </c>
      <c r="G34" s="66">
        <v>-5.0686000000000002E-2</v>
      </c>
      <c r="H34" s="43">
        <v>98</v>
      </c>
      <c r="I34" s="44">
        <v>-2237.2078729999998</v>
      </c>
      <c r="J34" s="74">
        <v>-0.103357</v>
      </c>
      <c r="K34" s="44">
        <v>78</v>
      </c>
      <c r="L34" s="44">
        <v>1089.2665</v>
      </c>
      <c r="M34" s="66">
        <v>-2.2651999999999999E-2</v>
      </c>
      <c r="N34" s="43">
        <v>0</v>
      </c>
      <c r="O34" s="44">
        <v>0</v>
      </c>
      <c r="P34" s="74">
        <v>0</v>
      </c>
    </row>
    <row r="35" spans="1:16" ht="15" customHeight="1" x14ac:dyDescent="0.2">
      <c r="A35" s="120"/>
      <c r="B35" s="123"/>
      <c r="C35" s="84" t="s">
        <v>49</v>
      </c>
      <c r="D35" s="44">
        <v>-374</v>
      </c>
      <c r="E35" s="44">
        <v>0</v>
      </c>
      <c r="F35" s="44">
        <v>-6998.9659579999998</v>
      </c>
      <c r="G35" s="66">
        <v>-0.120128</v>
      </c>
      <c r="H35" s="43">
        <v>-140</v>
      </c>
      <c r="I35" s="44">
        <v>-25074.159222999999</v>
      </c>
      <c r="J35" s="74">
        <v>-0.30173299999999997</v>
      </c>
      <c r="K35" s="44">
        <v>-234</v>
      </c>
      <c r="L35" s="44">
        <v>4310.0553159999999</v>
      </c>
      <c r="M35" s="66">
        <v>-6.2909999999999997E-3</v>
      </c>
      <c r="N35" s="43">
        <v>0</v>
      </c>
      <c r="O35" s="44">
        <v>0</v>
      </c>
      <c r="P35" s="74">
        <v>0</v>
      </c>
    </row>
    <row r="36" spans="1:16" ht="15" customHeight="1" x14ac:dyDescent="0.2">
      <c r="A36" s="120"/>
      <c r="B36" s="123"/>
      <c r="C36" s="84" t="s">
        <v>50</v>
      </c>
      <c r="D36" s="44">
        <v>-476</v>
      </c>
      <c r="E36" s="44">
        <v>0</v>
      </c>
      <c r="F36" s="44">
        <v>-2422.4900720000001</v>
      </c>
      <c r="G36" s="66">
        <v>-9.4397999999999996E-2</v>
      </c>
      <c r="H36" s="43">
        <v>-161</v>
      </c>
      <c r="I36" s="44">
        <v>-15963.969036</v>
      </c>
      <c r="J36" s="74">
        <v>-0.24237900000000001</v>
      </c>
      <c r="K36" s="44">
        <v>-315</v>
      </c>
      <c r="L36" s="44">
        <v>4643.823155</v>
      </c>
      <c r="M36" s="66">
        <v>-1.4860999999999999E-2</v>
      </c>
      <c r="N36" s="43">
        <v>0</v>
      </c>
      <c r="O36" s="44">
        <v>0</v>
      </c>
      <c r="P36" s="74">
        <v>0</v>
      </c>
    </row>
    <row r="37" spans="1:16" ht="15" customHeight="1" x14ac:dyDescent="0.2">
      <c r="A37" s="120"/>
      <c r="B37" s="123"/>
      <c r="C37" s="84" t="s">
        <v>51</v>
      </c>
      <c r="D37" s="44">
        <v>-471</v>
      </c>
      <c r="E37" s="44">
        <v>0</v>
      </c>
      <c r="F37" s="44">
        <v>-6682.3553570000004</v>
      </c>
      <c r="G37" s="66">
        <v>-0.17627999999999999</v>
      </c>
      <c r="H37" s="43">
        <v>-162</v>
      </c>
      <c r="I37" s="44">
        <v>-21020.022122999999</v>
      </c>
      <c r="J37" s="74">
        <v>-0.28806599999999999</v>
      </c>
      <c r="K37" s="44">
        <v>-309</v>
      </c>
      <c r="L37" s="44">
        <v>768.52299400000004</v>
      </c>
      <c r="M37" s="66">
        <v>-0.117952</v>
      </c>
      <c r="N37" s="43">
        <v>0</v>
      </c>
      <c r="O37" s="44">
        <v>0</v>
      </c>
      <c r="P37" s="74">
        <v>0</v>
      </c>
    </row>
    <row r="38" spans="1:16" s="3" customFormat="1" ht="15" customHeight="1" x14ac:dyDescent="0.2">
      <c r="A38" s="120"/>
      <c r="B38" s="123"/>
      <c r="C38" s="84" t="s">
        <v>52</v>
      </c>
      <c r="D38" s="35">
        <v>-354</v>
      </c>
      <c r="E38" s="35">
        <v>0</v>
      </c>
      <c r="F38" s="35">
        <v>-17890.072356000001</v>
      </c>
      <c r="G38" s="68">
        <v>-0.36343799999999998</v>
      </c>
      <c r="H38" s="43">
        <v>-102</v>
      </c>
      <c r="I38" s="44">
        <v>-1737.9914160000001</v>
      </c>
      <c r="J38" s="74">
        <v>-0.26605899999999999</v>
      </c>
      <c r="K38" s="35">
        <v>-252</v>
      </c>
      <c r="L38" s="35">
        <v>-29518.360948000001</v>
      </c>
      <c r="M38" s="68">
        <v>-0.422205</v>
      </c>
      <c r="N38" s="43">
        <v>0</v>
      </c>
      <c r="O38" s="44">
        <v>0</v>
      </c>
      <c r="P38" s="74">
        <v>0</v>
      </c>
    </row>
    <row r="39" spans="1:16" ht="15" customHeight="1" x14ac:dyDescent="0.2">
      <c r="A39" s="120"/>
      <c r="B39" s="123"/>
      <c r="C39" s="84" t="s">
        <v>53</v>
      </c>
      <c r="D39" s="44">
        <v>-333</v>
      </c>
      <c r="E39" s="44">
        <v>0</v>
      </c>
      <c r="F39" s="44">
        <v>-4690.9450630000001</v>
      </c>
      <c r="G39" s="66">
        <v>-0.122533</v>
      </c>
      <c r="H39" s="43">
        <v>-110</v>
      </c>
      <c r="I39" s="44">
        <v>-26536.980114999998</v>
      </c>
      <c r="J39" s="74">
        <v>-0.20333300000000001</v>
      </c>
      <c r="K39" s="44">
        <v>-223</v>
      </c>
      <c r="L39" s="44">
        <v>6959.1325459999998</v>
      </c>
      <c r="M39" s="66">
        <v>-7.7451000000000006E-2</v>
      </c>
      <c r="N39" s="43">
        <v>0</v>
      </c>
      <c r="O39" s="44">
        <v>0</v>
      </c>
      <c r="P39" s="74">
        <v>0</v>
      </c>
    </row>
    <row r="40" spans="1:16" ht="15" customHeight="1" x14ac:dyDescent="0.2">
      <c r="A40" s="120"/>
      <c r="B40" s="123"/>
      <c r="C40" s="84" t="s">
        <v>54</v>
      </c>
      <c r="D40" s="44">
        <v>-237</v>
      </c>
      <c r="E40" s="44">
        <v>0</v>
      </c>
      <c r="F40" s="44">
        <v>15379.397276</v>
      </c>
      <c r="G40" s="66">
        <v>-0.13215099999999999</v>
      </c>
      <c r="H40" s="43">
        <v>-75</v>
      </c>
      <c r="I40" s="44">
        <v>11783.326487</v>
      </c>
      <c r="J40" s="74">
        <v>-0.13118099999999999</v>
      </c>
      <c r="K40" s="44">
        <v>-162</v>
      </c>
      <c r="L40" s="44">
        <v>18043.890353999999</v>
      </c>
      <c r="M40" s="66">
        <v>-0.123307</v>
      </c>
      <c r="N40" s="43">
        <v>0</v>
      </c>
      <c r="O40" s="44">
        <v>0</v>
      </c>
      <c r="P40" s="74">
        <v>0</v>
      </c>
    </row>
    <row r="41" spans="1:16" ht="15" customHeight="1" x14ac:dyDescent="0.2">
      <c r="A41" s="120"/>
      <c r="B41" s="123"/>
      <c r="C41" s="84" t="s">
        <v>55</v>
      </c>
      <c r="D41" s="44">
        <v>-283</v>
      </c>
      <c r="E41" s="44">
        <v>0</v>
      </c>
      <c r="F41" s="44">
        <v>22749.664051</v>
      </c>
      <c r="G41" s="66">
        <v>-0.19972100000000001</v>
      </c>
      <c r="H41" s="43">
        <v>-131</v>
      </c>
      <c r="I41" s="44">
        <v>7748.4637460000004</v>
      </c>
      <c r="J41" s="74">
        <v>-6.9245000000000001E-2</v>
      </c>
      <c r="K41" s="44">
        <v>-152</v>
      </c>
      <c r="L41" s="44">
        <v>32913.240461000001</v>
      </c>
      <c r="M41" s="66">
        <v>-0.31511400000000001</v>
      </c>
      <c r="N41" s="43">
        <v>0</v>
      </c>
      <c r="O41" s="44">
        <v>0</v>
      </c>
      <c r="P41" s="74">
        <v>0</v>
      </c>
    </row>
    <row r="42" spans="1:16" s="3" customFormat="1" ht="15" customHeight="1" x14ac:dyDescent="0.2">
      <c r="A42" s="120"/>
      <c r="B42" s="123"/>
      <c r="C42" s="84" t="s">
        <v>56</v>
      </c>
      <c r="D42" s="35">
        <v>-362</v>
      </c>
      <c r="E42" s="35">
        <v>0</v>
      </c>
      <c r="F42" s="35">
        <v>-116431.18464199999</v>
      </c>
      <c r="G42" s="68">
        <v>-0.29201199999999999</v>
      </c>
      <c r="H42" s="43">
        <v>-108</v>
      </c>
      <c r="I42" s="44">
        <v>-111514.357343</v>
      </c>
      <c r="J42" s="74">
        <v>-2.2148000000000001E-2</v>
      </c>
      <c r="K42" s="35">
        <v>-254</v>
      </c>
      <c r="L42" s="35">
        <v>-22105.868166</v>
      </c>
      <c r="M42" s="68">
        <v>-0.45769199999999999</v>
      </c>
      <c r="N42" s="43">
        <v>0</v>
      </c>
      <c r="O42" s="44">
        <v>0</v>
      </c>
      <c r="P42" s="74">
        <v>0</v>
      </c>
    </row>
    <row r="43" spans="1:16" s="3" customFormat="1" ht="15" customHeight="1" x14ac:dyDescent="0.2">
      <c r="A43" s="121"/>
      <c r="B43" s="124"/>
      <c r="C43" s="85" t="s">
        <v>9</v>
      </c>
      <c r="D43" s="46">
        <v>-2669</v>
      </c>
      <c r="E43" s="46">
        <v>0</v>
      </c>
      <c r="F43" s="46">
        <v>-25134.299837999999</v>
      </c>
      <c r="G43" s="67">
        <v>-0.21242800000000001</v>
      </c>
      <c r="H43" s="87">
        <v>-873</v>
      </c>
      <c r="I43" s="46">
        <v>-30306.853480999998</v>
      </c>
      <c r="J43" s="75">
        <v>-0.24709999999999999</v>
      </c>
      <c r="K43" s="46">
        <v>-1796</v>
      </c>
      <c r="L43" s="46">
        <v>-22290.073879</v>
      </c>
      <c r="M43" s="67">
        <v>-0.19309899999999999</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8</v>
      </c>
      <c r="E45" s="53">
        <v>3.4334999999999997E-2</v>
      </c>
      <c r="F45" s="44">
        <v>143640.375</v>
      </c>
      <c r="G45" s="66">
        <v>0</v>
      </c>
      <c r="H45" s="43">
        <v>1</v>
      </c>
      <c r="I45" s="44">
        <v>123209</v>
      </c>
      <c r="J45" s="74">
        <v>0</v>
      </c>
      <c r="K45" s="44">
        <v>7</v>
      </c>
      <c r="L45" s="44">
        <v>146559.142857</v>
      </c>
      <c r="M45" s="66">
        <v>0</v>
      </c>
      <c r="N45" s="43">
        <v>0</v>
      </c>
      <c r="O45" s="44">
        <v>0</v>
      </c>
      <c r="P45" s="74">
        <v>0</v>
      </c>
    </row>
    <row r="46" spans="1:16" ht="15" customHeight="1" x14ac:dyDescent="0.2">
      <c r="A46" s="120"/>
      <c r="B46" s="123"/>
      <c r="C46" s="84" t="s">
        <v>48</v>
      </c>
      <c r="D46" s="44">
        <v>104</v>
      </c>
      <c r="E46" s="53">
        <v>5.6675999999999997E-2</v>
      </c>
      <c r="F46" s="44">
        <v>167054.778846</v>
      </c>
      <c r="G46" s="66">
        <v>0.115385</v>
      </c>
      <c r="H46" s="43">
        <v>43</v>
      </c>
      <c r="I46" s="44">
        <v>171330.09302299999</v>
      </c>
      <c r="J46" s="74">
        <v>9.3022999999999995E-2</v>
      </c>
      <c r="K46" s="44">
        <v>61</v>
      </c>
      <c r="L46" s="44">
        <v>164041.032787</v>
      </c>
      <c r="M46" s="66">
        <v>0.13114799999999999</v>
      </c>
      <c r="N46" s="43">
        <v>0</v>
      </c>
      <c r="O46" s="44">
        <v>0</v>
      </c>
      <c r="P46" s="74">
        <v>0</v>
      </c>
    </row>
    <row r="47" spans="1:16" ht="15" customHeight="1" x14ac:dyDescent="0.2">
      <c r="A47" s="120"/>
      <c r="B47" s="123"/>
      <c r="C47" s="84" t="s">
        <v>49</v>
      </c>
      <c r="D47" s="44">
        <v>394</v>
      </c>
      <c r="E47" s="53">
        <v>7.4060000000000001E-2</v>
      </c>
      <c r="F47" s="44">
        <v>183641.944162</v>
      </c>
      <c r="G47" s="66">
        <v>0.29187800000000003</v>
      </c>
      <c r="H47" s="43">
        <v>140</v>
      </c>
      <c r="I47" s="44">
        <v>186349.242857</v>
      </c>
      <c r="J47" s="74">
        <v>0.33571400000000001</v>
      </c>
      <c r="K47" s="44">
        <v>254</v>
      </c>
      <c r="L47" s="44">
        <v>182149.73228299999</v>
      </c>
      <c r="M47" s="66">
        <v>0.26771699999999998</v>
      </c>
      <c r="N47" s="43">
        <v>0</v>
      </c>
      <c r="O47" s="44">
        <v>0</v>
      </c>
      <c r="P47" s="74">
        <v>0</v>
      </c>
    </row>
    <row r="48" spans="1:16" ht="15" customHeight="1" x14ac:dyDescent="0.2">
      <c r="A48" s="120"/>
      <c r="B48" s="123"/>
      <c r="C48" s="84" t="s">
        <v>50</v>
      </c>
      <c r="D48" s="44">
        <v>582</v>
      </c>
      <c r="E48" s="53">
        <v>7.0862999999999995E-2</v>
      </c>
      <c r="F48" s="44">
        <v>215314.90549800001</v>
      </c>
      <c r="G48" s="66">
        <v>0.51374600000000004</v>
      </c>
      <c r="H48" s="43">
        <v>212</v>
      </c>
      <c r="I48" s="44">
        <v>214491.76415100001</v>
      </c>
      <c r="J48" s="74">
        <v>0.54245299999999996</v>
      </c>
      <c r="K48" s="44">
        <v>370</v>
      </c>
      <c r="L48" s="44">
        <v>215786.54324299999</v>
      </c>
      <c r="M48" s="66">
        <v>0.49729699999999999</v>
      </c>
      <c r="N48" s="43">
        <v>0</v>
      </c>
      <c r="O48" s="44">
        <v>0</v>
      </c>
      <c r="P48" s="74">
        <v>0</v>
      </c>
    </row>
    <row r="49" spans="1:16" ht="15" customHeight="1" x14ac:dyDescent="0.2">
      <c r="A49" s="120"/>
      <c r="B49" s="123"/>
      <c r="C49" s="84" t="s">
        <v>51</v>
      </c>
      <c r="D49" s="44">
        <v>473</v>
      </c>
      <c r="E49" s="53">
        <v>6.1206000000000003E-2</v>
      </c>
      <c r="F49" s="44">
        <v>232826.983087</v>
      </c>
      <c r="G49" s="66">
        <v>0.71035899999999996</v>
      </c>
      <c r="H49" s="43">
        <v>172</v>
      </c>
      <c r="I49" s="44">
        <v>233161.348837</v>
      </c>
      <c r="J49" s="74">
        <v>0.703488</v>
      </c>
      <c r="K49" s="44">
        <v>301</v>
      </c>
      <c r="L49" s="44">
        <v>232635.916944</v>
      </c>
      <c r="M49" s="66">
        <v>0.71428599999999998</v>
      </c>
      <c r="N49" s="43">
        <v>0</v>
      </c>
      <c r="O49" s="44">
        <v>0</v>
      </c>
      <c r="P49" s="74">
        <v>0</v>
      </c>
    </row>
    <row r="50" spans="1:16" s="3" customFormat="1" ht="15" customHeight="1" x14ac:dyDescent="0.2">
      <c r="A50" s="120"/>
      <c r="B50" s="123"/>
      <c r="C50" s="84" t="s">
        <v>52</v>
      </c>
      <c r="D50" s="35">
        <v>319</v>
      </c>
      <c r="E50" s="55">
        <v>4.7127000000000002E-2</v>
      </c>
      <c r="F50" s="35">
        <v>250747.77116</v>
      </c>
      <c r="G50" s="68">
        <v>0.84953000000000001</v>
      </c>
      <c r="H50" s="43">
        <v>109</v>
      </c>
      <c r="I50" s="44">
        <v>246795.58715599999</v>
      </c>
      <c r="J50" s="74">
        <v>0.84403700000000004</v>
      </c>
      <c r="K50" s="35">
        <v>210</v>
      </c>
      <c r="L50" s="35">
        <v>252799.142857</v>
      </c>
      <c r="M50" s="68">
        <v>0.85238100000000006</v>
      </c>
      <c r="N50" s="43">
        <v>0</v>
      </c>
      <c r="O50" s="44">
        <v>0</v>
      </c>
      <c r="P50" s="74">
        <v>0</v>
      </c>
    </row>
    <row r="51" spans="1:16" ht="15" customHeight="1" x14ac:dyDescent="0.2">
      <c r="A51" s="120"/>
      <c r="B51" s="123"/>
      <c r="C51" s="84" t="s">
        <v>53</v>
      </c>
      <c r="D51" s="44">
        <v>234</v>
      </c>
      <c r="E51" s="53">
        <v>3.9527E-2</v>
      </c>
      <c r="F51" s="44">
        <v>236679.43589699999</v>
      </c>
      <c r="G51" s="66">
        <v>0.69230800000000003</v>
      </c>
      <c r="H51" s="43">
        <v>77</v>
      </c>
      <c r="I51" s="44">
        <v>231891.727273</v>
      </c>
      <c r="J51" s="74">
        <v>0.61038999999999999</v>
      </c>
      <c r="K51" s="44">
        <v>157</v>
      </c>
      <c r="L51" s="44">
        <v>239027.54777100001</v>
      </c>
      <c r="M51" s="66">
        <v>0.73248400000000002</v>
      </c>
      <c r="N51" s="43">
        <v>0</v>
      </c>
      <c r="O51" s="44">
        <v>0</v>
      </c>
      <c r="P51" s="74">
        <v>0</v>
      </c>
    </row>
    <row r="52" spans="1:16" ht="15" customHeight="1" x14ac:dyDescent="0.2">
      <c r="A52" s="120"/>
      <c r="B52" s="123"/>
      <c r="C52" s="84" t="s">
        <v>54</v>
      </c>
      <c r="D52" s="44">
        <v>72</v>
      </c>
      <c r="E52" s="53">
        <v>1.6253E-2</v>
      </c>
      <c r="F52" s="44">
        <v>248712.43055600001</v>
      </c>
      <c r="G52" s="66">
        <v>0.58333299999999999</v>
      </c>
      <c r="H52" s="43">
        <v>24</v>
      </c>
      <c r="I52" s="44">
        <v>242688.83333299999</v>
      </c>
      <c r="J52" s="74">
        <v>0.41666700000000001</v>
      </c>
      <c r="K52" s="44">
        <v>48</v>
      </c>
      <c r="L52" s="44">
        <v>251724.22916700001</v>
      </c>
      <c r="M52" s="66">
        <v>0.66666700000000001</v>
      </c>
      <c r="N52" s="43">
        <v>0</v>
      </c>
      <c r="O52" s="44">
        <v>0</v>
      </c>
      <c r="P52" s="74">
        <v>0</v>
      </c>
    </row>
    <row r="53" spans="1:16" ht="15" customHeight="1" x14ac:dyDescent="0.2">
      <c r="A53" s="120"/>
      <c r="B53" s="123"/>
      <c r="C53" s="84" t="s">
        <v>55</v>
      </c>
      <c r="D53" s="44">
        <v>52</v>
      </c>
      <c r="E53" s="53">
        <v>1.4760000000000001E-2</v>
      </c>
      <c r="F53" s="44">
        <v>249909.557692</v>
      </c>
      <c r="G53" s="66">
        <v>0.36538500000000002</v>
      </c>
      <c r="H53" s="43">
        <v>19</v>
      </c>
      <c r="I53" s="44">
        <v>239591.73684200001</v>
      </c>
      <c r="J53" s="74">
        <v>0.263158</v>
      </c>
      <c r="K53" s="44">
        <v>33</v>
      </c>
      <c r="L53" s="44">
        <v>255850.121212</v>
      </c>
      <c r="M53" s="66">
        <v>0.42424200000000001</v>
      </c>
      <c r="N53" s="43">
        <v>0</v>
      </c>
      <c r="O53" s="44">
        <v>0</v>
      </c>
      <c r="P53" s="74">
        <v>0</v>
      </c>
    </row>
    <row r="54" spans="1:16" s="3" customFormat="1" ht="15" customHeight="1" x14ac:dyDescent="0.2">
      <c r="A54" s="120"/>
      <c r="B54" s="123"/>
      <c r="C54" s="84" t="s">
        <v>56</v>
      </c>
      <c r="D54" s="35">
        <v>11</v>
      </c>
      <c r="E54" s="55">
        <v>1.9949999999999998E-3</v>
      </c>
      <c r="F54" s="35">
        <v>272799.18181799998</v>
      </c>
      <c r="G54" s="68">
        <v>0.272727</v>
      </c>
      <c r="H54" s="43">
        <v>4</v>
      </c>
      <c r="I54" s="44">
        <v>253349.25</v>
      </c>
      <c r="J54" s="74">
        <v>0</v>
      </c>
      <c r="K54" s="35">
        <v>7</v>
      </c>
      <c r="L54" s="35">
        <v>283913.428571</v>
      </c>
      <c r="M54" s="68">
        <v>0.42857099999999998</v>
      </c>
      <c r="N54" s="43">
        <v>0</v>
      </c>
      <c r="O54" s="44">
        <v>0</v>
      </c>
      <c r="P54" s="74">
        <v>0</v>
      </c>
    </row>
    <row r="55" spans="1:16" s="3" customFormat="1" ht="15" customHeight="1" x14ac:dyDescent="0.2">
      <c r="A55" s="121"/>
      <c r="B55" s="124"/>
      <c r="C55" s="85" t="s">
        <v>9</v>
      </c>
      <c r="D55" s="46">
        <v>2249</v>
      </c>
      <c r="E55" s="54">
        <v>4.5414000000000003E-2</v>
      </c>
      <c r="F55" s="46">
        <v>220361.535794</v>
      </c>
      <c r="G55" s="67">
        <v>0.55980399999999997</v>
      </c>
      <c r="H55" s="87">
        <v>801</v>
      </c>
      <c r="I55" s="46">
        <v>218853.75405700001</v>
      </c>
      <c r="J55" s="75">
        <v>0.550562</v>
      </c>
      <c r="K55" s="46">
        <v>1448</v>
      </c>
      <c r="L55" s="46">
        <v>221195.60566299999</v>
      </c>
      <c r="M55" s="67">
        <v>0.564917</v>
      </c>
      <c r="N55" s="87">
        <v>0</v>
      </c>
      <c r="O55" s="46">
        <v>0</v>
      </c>
      <c r="P55" s="75">
        <v>0</v>
      </c>
    </row>
    <row r="56" spans="1:16" ht="15" customHeight="1" x14ac:dyDescent="0.2">
      <c r="A56" s="119">
        <v>5</v>
      </c>
      <c r="B56" s="122" t="s">
        <v>60</v>
      </c>
      <c r="C56" s="84" t="s">
        <v>46</v>
      </c>
      <c r="D56" s="44">
        <v>38</v>
      </c>
      <c r="E56" s="53">
        <v>1</v>
      </c>
      <c r="F56" s="44">
        <v>86546.078947000002</v>
      </c>
      <c r="G56" s="66">
        <v>7.8947000000000003E-2</v>
      </c>
      <c r="H56" s="43">
        <v>22</v>
      </c>
      <c r="I56" s="44">
        <v>103207.272727</v>
      </c>
      <c r="J56" s="74">
        <v>0.13636400000000001</v>
      </c>
      <c r="K56" s="44">
        <v>16</v>
      </c>
      <c r="L56" s="44">
        <v>63636.9375</v>
      </c>
      <c r="M56" s="66">
        <v>0</v>
      </c>
      <c r="N56" s="43">
        <v>0</v>
      </c>
      <c r="O56" s="44">
        <v>0</v>
      </c>
      <c r="P56" s="74">
        <v>0</v>
      </c>
    </row>
    <row r="57" spans="1:16" ht="15" customHeight="1" x14ac:dyDescent="0.2">
      <c r="A57" s="120"/>
      <c r="B57" s="123"/>
      <c r="C57" s="84" t="s">
        <v>47</v>
      </c>
      <c r="D57" s="44">
        <v>233</v>
      </c>
      <c r="E57" s="53">
        <v>1</v>
      </c>
      <c r="F57" s="44">
        <v>125236.91845500001</v>
      </c>
      <c r="G57" s="66">
        <v>5.5794000000000003E-2</v>
      </c>
      <c r="H57" s="43">
        <v>88</v>
      </c>
      <c r="I57" s="44">
        <v>130852.443182</v>
      </c>
      <c r="J57" s="74">
        <v>6.8182000000000006E-2</v>
      </c>
      <c r="K57" s="44">
        <v>145</v>
      </c>
      <c r="L57" s="44">
        <v>121828.875862</v>
      </c>
      <c r="M57" s="66">
        <v>4.8275999999999999E-2</v>
      </c>
      <c r="N57" s="43">
        <v>0</v>
      </c>
      <c r="O57" s="44">
        <v>0</v>
      </c>
      <c r="P57" s="74">
        <v>0</v>
      </c>
    </row>
    <row r="58" spans="1:16" ht="15" customHeight="1" x14ac:dyDescent="0.2">
      <c r="A58" s="120"/>
      <c r="B58" s="123"/>
      <c r="C58" s="84" t="s">
        <v>48</v>
      </c>
      <c r="D58" s="44">
        <v>1835</v>
      </c>
      <c r="E58" s="53">
        <v>1</v>
      </c>
      <c r="F58" s="44">
        <v>155838.769482</v>
      </c>
      <c r="G58" s="66">
        <v>7.4659000000000003E-2</v>
      </c>
      <c r="H58" s="43">
        <v>696</v>
      </c>
      <c r="I58" s="44">
        <v>163003.47701100001</v>
      </c>
      <c r="J58" s="74">
        <v>0.10775899999999999</v>
      </c>
      <c r="K58" s="44">
        <v>1139</v>
      </c>
      <c r="L58" s="44">
        <v>151460.686567</v>
      </c>
      <c r="M58" s="66">
        <v>5.4434000000000003E-2</v>
      </c>
      <c r="N58" s="43">
        <v>0</v>
      </c>
      <c r="O58" s="44">
        <v>0</v>
      </c>
      <c r="P58" s="74">
        <v>0</v>
      </c>
    </row>
    <row r="59" spans="1:16" ht="15" customHeight="1" x14ac:dyDescent="0.2">
      <c r="A59" s="120"/>
      <c r="B59" s="123"/>
      <c r="C59" s="84" t="s">
        <v>49</v>
      </c>
      <c r="D59" s="44">
        <v>5320</v>
      </c>
      <c r="E59" s="53">
        <v>1</v>
      </c>
      <c r="F59" s="44">
        <v>181827.75188</v>
      </c>
      <c r="G59" s="66">
        <v>0.22406000000000001</v>
      </c>
      <c r="H59" s="43">
        <v>2021</v>
      </c>
      <c r="I59" s="44">
        <v>195852.84413700001</v>
      </c>
      <c r="J59" s="74">
        <v>0.34339399999999998</v>
      </c>
      <c r="K59" s="44">
        <v>3299</v>
      </c>
      <c r="L59" s="44">
        <v>173235.84177</v>
      </c>
      <c r="M59" s="66">
        <v>0.15095500000000001</v>
      </c>
      <c r="N59" s="43">
        <v>0</v>
      </c>
      <c r="O59" s="44">
        <v>0</v>
      </c>
      <c r="P59" s="74">
        <v>0</v>
      </c>
    </row>
    <row r="60" spans="1:16" ht="15" customHeight="1" x14ac:dyDescent="0.2">
      <c r="A60" s="120"/>
      <c r="B60" s="123"/>
      <c r="C60" s="84" t="s">
        <v>50</v>
      </c>
      <c r="D60" s="44">
        <v>8213</v>
      </c>
      <c r="E60" s="53">
        <v>1</v>
      </c>
      <c r="F60" s="44">
        <v>213602.58334300001</v>
      </c>
      <c r="G60" s="66">
        <v>0.45428000000000002</v>
      </c>
      <c r="H60" s="43">
        <v>3128</v>
      </c>
      <c r="I60" s="44">
        <v>229871.815217</v>
      </c>
      <c r="J60" s="74">
        <v>0.60645800000000005</v>
      </c>
      <c r="K60" s="44">
        <v>5085</v>
      </c>
      <c r="L60" s="44">
        <v>203594.686136</v>
      </c>
      <c r="M60" s="66">
        <v>0.36066900000000002</v>
      </c>
      <c r="N60" s="43">
        <v>0</v>
      </c>
      <c r="O60" s="44">
        <v>0</v>
      </c>
      <c r="P60" s="74">
        <v>0</v>
      </c>
    </row>
    <row r="61" spans="1:16" ht="15" customHeight="1" x14ac:dyDescent="0.2">
      <c r="A61" s="120"/>
      <c r="B61" s="123"/>
      <c r="C61" s="84" t="s">
        <v>51</v>
      </c>
      <c r="D61" s="44">
        <v>7728</v>
      </c>
      <c r="E61" s="53">
        <v>1</v>
      </c>
      <c r="F61" s="44">
        <v>241413.65489100001</v>
      </c>
      <c r="G61" s="66">
        <v>0.67274800000000001</v>
      </c>
      <c r="H61" s="43">
        <v>2973</v>
      </c>
      <c r="I61" s="44">
        <v>251545.30608800001</v>
      </c>
      <c r="J61" s="74">
        <v>0.70904800000000001</v>
      </c>
      <c r="K61" s="44">
        <v>4755</v>
      </c>
      <c r="L61" s="44">
        <v>235078.97581500001</v>
      </c>
      <c r="M61" s="66">
        <v>0.65005299999999999</v>
      </c>
      <c r="N61" s="43">
        <v>0</v>
      </c>
      <c r="O61" s="44">
        <v>0</v>
      </c>
      <c r="P61" s="74">
        <v>0</v>
      </c>
    </row>
    <row r="62" spans="1:16" s="3" customFormat="1" ht="15" customHeight="1" x14ac:dyDescent="0.2">
      <c r="A62" s="120"/>
      <c r="B62" s="123"/>
      <c r="C62" s="84" t="s">
        <v>52</v>
      </c>
      <c r="D62" s="35">
        <v>6769</v>
      </c>
      <c r="E62" s="55">
        <v>1</v>
      </c>
      <c r="F62" s="35">
        <v>254809.682523</v>
      </c>
      <c r="G62" s="68">
        <v>0.815778</v>
      </c>
      <c r="H62" s="43">
        <v>2446</v>
      </c>
      <c r="I62" s="44">
        <v>248221.73017200001</v>
      </c>
      <c r="J62" s="74">
        <v>0.70114500000000002</v>
      </c>
      <c r="K62" s="35">
        <v>4323</v>
      </c>
      <c r="L62" s="35">
        <v>258537.21697899999</v>
      </c>
      <c r="M62" s="68">
        <v>0.88063800000000003</v>
      </c>
      <c r="N62" s="43">
        <v>0</v>
      </c>
      <c r="O62" s="44">
        <v>0</v>
      </c>
      <c r="P62" s="74">
        <v>0</v>
      </c>
    </row>
    <row r="63" spans="1:16" ht="15" customHeight="1" x14ac:dyDescent="0.2">
      <c r="A63" s="120"/>
      <c r="B63" s="123"/>
      <c r="C63" s="84" t="s">
        <v>53</v>
      </c>
      <c r="D63" s="44">
        <v>5920</v>
      </c>
      <c r="E63" s="53">
        <v>1</v>
      </c>
      <c r="F63" s="44">
        <v>256170.71047300001</v>
      </c>
      <c r="G63" s="66">
        <v>0.83631800000000001</v>
      </c>
      <c r="H63" s="43">
        <v>2289</v>
      </c>
      <c r="I63" s="44">
        <v>243863.19047599999</v>
      </c>
      <c r="J63" s="74">
        <v>0.65181299999999998</v>
      </c>
      <c r="K63" s="44">
        <v>3631</v>
      </c>
      <c r="L63" s="44">
        <v>263929.430735</v>
      </c>
      <c r="M63" s="66">
        <v>0.95262999999999998</v>
      </c>
      <c r="N63" s="43">
        <v>0</v>
      </c>
      <c r="O63" s="44">
        <v>0</v>
      </c>
      <c r="P63" s="74">
        <v>0</v>
      </c>
    </row>
    <row r="64" spans="1:16" ht="15" customHeight="1" x14ac:dyDescent="0.2">
      <c r="A64" s="120"/>
      <c r="B64" s="123"/>
      <c r="C64" s="84" t="s">
        <v>54</v>
      </c>
      <c r="D64" s="44">
        <v>4430</v>
      </c>
      <c r="E64" s="53">
        <v>1</v>
      </c>
      <c r="F64" s="44">
        <v>257459.37878100001</v>
      </c>
      <c r="G64" s="66">
        <v>0.751919</v>
      </c>
      <c r="H64" s="43">
        <v>1687</v>
      </c>
      <c r="I64" s="44">
        <v>234769.72969800001</v>
      </c>
      <c r="J64" s="74">
        <v>0.45524599999999998</v>
      </c>
      <c r="K64" s="44">
        <v>2743</v>
      </c>
      <c r="L64" s="44">
        <v>271413.96791800001</v>
      </c>
      <c r="M64" s="66">
        <v>0.93437800000000004</v>
      </c>
      <c r="N64" s="43">
        <v>0</v>
      </c>
      <c r="O64" s="44">
        <v>0</v>
      </c>
      <c r="P64" s="74">
        <v>0</v>
      </c>
    </row>
    <row r="65" spans="1:16" ht="15" customHeight="1" x14ac:dyDescent="0.2">
      <c r="A65" s="120"/>
      <c r="B65" s="123"/>
      <c r="C65" s="84" t="s">
        <v>55</v>
      </c>
      <c r="D65" s="44">
        <v>3523</v>
      </c>
      <c r="E65" s="53">
        <v>1</v>
      </c>
      <c r="F65" s="44">
        <v>264223.01248899999</v>
      </c>
      <c r="G65" s="66">
        <v>0.59040599999999999</v>
      </c>
      <c r="H65" s="43">
        <v>1346</v>
      </c>
      <c r="I65" s="44">
        <v>234290.01931599999</v>
      </c>
      <c r="J65" s="74">
        <v>0.26523000000000002</v>
      </c>
      <c r="K65" s="44">
        <v>2177</v>
      </c>
      <c r="L65" s="44">
        <v>282730.04455699999</v>
      </c>
      <c r="M65" s="66">
        <v>0.79145600000000005</v>
      </c>
      <c r="N65" s="43">
        <v>0</v>
      </c>
      <c r="O65" s="44">
        <v>0</v>
      </c>
      <c r="P65" s="74">
        <v>0</v>
      </c>
    </row>
    <row r="66" spans="1:16" s="3" customFormat="1" ht="15" customHeight="1" x14ac:dyDescent="0.2">
      <c r="A66" s="120"/>
      <c r="B66" s="123"/>
      <c r="C66" s="84" t="s">
        <v>56</v>
      </c>
      <c r="D66" s="35">
        <v>5513</v>
      </c>
      <c r="E66" s="55">
        <v>1</v>
      </c>
      <c r="F66" s="35">
        <v>263729.93016500003</v>
      </c>
      <c r="G66" s="68">
        <v>0.34609099999999998</v>
      </c>
      <c r="H66" s="43">
        <v>2252</v>
      </c>
      <c r="I66" s="44">
        <v>220028.4627</v>
      </c>
      <c r="J66" s="74">
        <v>8.0817E-2</v>
      </c>
      <c r="K66" s="35">
        <v>3261</v>
      </c>
      <c r="L66" s="35">
        <v>293909.53909799998</v>
      </c>
      <c r="M66" s="68">
        <v>0.52928500000000001</v>
      </c>
      <c r="N66" s="43">
        <v>0</v>
      </c>
      <c r="O66" s="44">
        <v>0</v>
      </c>
      <c r="P66" s="74">
        <v>0</v>
      </c>
    </row>
    <row r="67" spans="1:16" s="3" customFormat="1" ht="15" customHeight="1" x14ac:dyDescent="0.2">
      <c r="A67" s="121"/>
      <c r="B67" s="124"/>
      <c r="C67" s="85" t="s">
        <v>9</v>
      </c>
      <c r="D67" s="46">
        <v>49522</v>
      </c>
      <c r="E67" s="54">
        <v>1</v>
      </c>
      <c r="F67" s="46">
        <v>235701.35798199999</v>
      </c>
      <c r="G67" s="67">
        <v>0.56675799999999998</v>
      </c>
      <c r="H67" s="87">
        <v>18948</v>
      </c>
      <c r="I67" s="46">
        <v>230219.865896</v>
      </c>
      <c r="J67" s="75">
        <v>0.49065900000000001</v>
      </c>
      <c r="K67" s="46">
        <v>30574</v>
      </c>
      <c r="L67" s="46">
        <v>239098.470302</v>
      </c>
      <c r="M67" s="67">
        <v>0.61392000000000002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90" priority="30" operator="notEqual">
      <formula>H8+K8+N8</formula>
    </cfRule>
  </conditionalFormatting>
  <conditionalFormatting sqref="D20:D30">
    <cfRule type="cellIs" dxfId="189" priority="29" operator="notEqual">
      <formula>H20+K20+N20</formula>
    </cfRule>
  </conditionalFormatting>
  <conditionalFormatting sqref="D32:D42">
    <cfRule type="cellIs" dxfId="188" priority="28" operator="notEqual">
      <formula>H32+K32+N32</formula>
    </cfRule>
  </conditionalFormatting>
  <conditionalFormatting sqref="D44:D54">
    <cfRule type="cellIs" dxfId="187" priority="27" operator="notEqual">
      <formula>H44+K44+N44</formula>
    </cfRule>
  </conditionalFormatting>
  <conditionalFormatting sqref="D56:D66">
    <cfRule type="cellIs" dxfId="186" priority="26" operator="notEqual">
      <formula>H56+K56+N56</formula>
    </cfRule>
  </conditionalFormatting>
  <conditionalFormatting sqref="D19">
    <cfRule type="cellIs" dxfId="185" priority="25" operator="notEqual">
      <formula>SUM(D8:D18)</formula>
    </cfRule>
  </conditionalFormatting>
  <conditionalFormatting sqref="D31">
    <cfRule type="cellIs" dxfId="184" priority="24" operator="notEqual">
      <formula>H31+K31+N31</formula>
    </cfRule>
  </conditionalFormatting>
  <conditionalFormatting sqref="D31">
    <cfRule type="cellIs" dxfId="183" priority="23" operator="notEqual">
      <formula>SUM(D20:D30)</formula>
    </cfRule>
  </conditionalFormatting>
  <conditionalFormatting sqref="D43">
    <cfRule type="cellIs" dxfId="182" priority="22" operator="notEqual">
      <formula>H43+K43+N43</formula>
    </cfRule>
  </conditionalFormatting>
  <conditionalFormatting sqref="D43">
    <cfRule type="cellIs" dxfId="181" priority="21" operator="notEqual">
      <formula>SUM(D32:D42)</formula>
    </cfRule>
  </conditionalFormatting>
  <conditionalFormatting sqref="D55">
    <cfRule type="cellIs" dxfId="180" priority="20" operator="notEqual">
      <formula>H55+K55+N55</formula>
    </cfRule>
  </conditionalFormatting>
  <conditionalFormatting sqref="D55">
    <cfRule type="cellIs" dxfId="179" priority="19" operator="notEqual">
      <formula>SUM(D44:D54)</formula>
    </cfRule>
  </conditionalFormatting>
  <conditionalFormatting sqref="D67">
    <cfRule type="cellIs" dxfId="178" priority="18" operator="notEqual">
      <formula>H67+K67+N67</formula>
    </cfRule>
  </conditionalFormatting>
  <conditionalFormatting sqref="D67">
    <cfRule type="cellIs" dxfId="177" priority="17" operator="notEqual">
      <formula>SUM(D56:D66)</formula>
    </cfRule>
  </conditionalFormatting>
  <conditionalFormatting sqref="H19">
    <cfRule type="cellIs" dxfId="176" priority="16" operator="notEqual">
      <formula>SUM(H8:H18)</formula>
    </cfRule>
  </conditionalFormatting>
  <conditionalFormatting sqref="K19">
    <cfRule type="cellIs" dxfId="175" priority="15" operator="notEqual">
      <formula>SUM(K8:K18)</formula>
    </cfRule>
  </conditionalFormatting>
  <conditionalFormatting sqref="N19">
    <cfRule type="cellIs" dxfId="174" priority="14" operator="notEqual">
      <formula>SUM(N8:N18)</formula>
    </cfRule>
  </conditionalFormatting>
  <conditionalFormatting sqref="H31">
    <cfRule type="cellIs" dxfId="173" priority="13" operator="notEqual">
      <formula>SUM(H20:H30)</formula>
    </cfRule>
  </conditionalFormatting>
  <conditionalFormatting sqref="K31">
    <cfRule type="cellIs" dxfId="172" priority="12" operator="notEqual">
      <formula>SUM(K20:K30)</formula>
    </cfRule>
  </conditionalFormatting>
  <conditionalFormatting sqref="N31">
    <cfRule type="cellIs" dxfId="171" priority="11" operator="notEqual">
      <formula>SUM(N20:N30)</formula>
    </cfRule>
  </conditionalFormatting>
  <conditionalFormatting sqref="H43">
    <cfRule type="cellIs" dxfId="170" priority="10" operator="notEqual">
      <formula>SUM(H32:H42)</formula>
    </cfRule>
  </conditionalFormatting>
  <conditionalFormatting sqref="K43">
    <cfRule type="cellIs" dxfId="169" priority="9" operator="notEqual">
      <formula>SUM(K32:K42)</formula>
    </cfRule>
  </conditionalFormatting>
  <conditionalFormatting sqref="N43">
    <cfRule type="cellIs" dxfId="168" priority="8" operator="notEqual">
      <formula>SUM(N32:N42)</formula>
    </cfRule>
  </conditionalFormatting>
  <conditionalFormatting sqref="H55">
    <cfRule type="cellIs" dxfId="167" priority="7" operator="notEqual">
      <formula>SUM(H44:H54)</formula>
    </cfRule>
  </conditionalFormatting>
  <conditionalFormatting sqref="K55">
    <cfRule type="cellIs" dxfId="166" priority="6" operator="notEqual">
      <formula>SUM(K44:K54)</formula>
    </cfRule>
  </conditionalFormatting>
  <conditionalFormatting sqref="N55">
    <cfRule type="cellIs" dxfId="165" priority="5" operator="notEqual">
      <formula>SUM(N44:N54)</formula>
    </cfRule>
  </conditionalFormatting>
  <conditionalFormatting sqref="H67">
    <cfRule type="cellIs" dxfId="164" priority="4" operator="notEqual">
      <formula>SUM(H56:H66)</formula>
    </cfRule>
  </conditionalFormatting>
  <conditionalFormatting sqref="K67">
    <cfRule type="cellIs" dxfId="163" priority="3" operator="notEqual">
      <formula>SUM(K56:K66)</formula>
    </cfRule>
  </conditionalFormatting>
  <conditionalFormatting sqref="N67">
    <cfRule type="cellIs" dxfId="162" priority="2" operator="notEqual">
      <formula>SUM(N56:N66)</formula>
    </cfRule>
  </conditionalFormatting>
  <conditionalFormatting sqref="D32:D43">
    <cfRule type="cellIs" dxfId="1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74</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2</v>
      </c>
      <c r="E8" s="53">
        <v>0</v>
      </c>
      <c r="F8" s="44">
        <v>84756.101414999997</v>
      </c>
      <c r="G8" s="66">
        <v>0</v>
      </c>
      <c r="H8" s="43">
        <v>1</v>
      </c>
      <c r="I8" s="44">
        <v>139459.56761</v>
      </c>
      <c r="J8" s="74">
        <v>0</v>
      </c>
      <c r="K8" s="44">
        <v>1</v>
      </c>
      <c r="L8" s="44">
        <v>30052.63522</v>
      </c>
      <c r="M8" s="66">
        <v>0</v>
      </c>
      <c r="N8" s="43">
        <v>0</v>
      </c>
      <c r="O8" s="44">
        <v>0</v>
      </c>
      <c r="P8" s="74">
        <v>0</v>
      </c>
    </row>
    <row r="9" spans="1:16" ht="15" customHeight="1" x14ac:dyDescent="0.2">
      <c r="A9" s="120"/>
      <c r="B9" s="123"/>
      <c r="C9" s="84" t="s">
        <v>47</v>
      </c>
      <c r="D9" s="44">
        <v>1</v>
      </c>
      <c r="E9" s="53">
        <v>0.14285700000000001</v>
      </c>
      <c r="F9" s="44">
        <v>106970.794025</v>
      </c>
      <c r="G9" s="66">
        <v>0</v>
      </c>
      <c r="H9" s="43">
        <v>0</v>
      </c>
      <c r="I9" s="44">
        <v>0</v>
      </c>
      <c r="J9" s="74">
        <v>0</v>
      </c>
      <c r="K9" s="44">
        <v>1</v>
      </c>
      <c r="L9" s="44">
        <v>106970.794025</v>
      </c>
      <c r="M9" s="66">
        <v>0</v>
      </c>
      <c r="N9" s="43">
        <v>0</v>
      </c>
      <c r="O9" s="44">
        <v>0</v>
      </c>
      <c r="P9" s="74">
        <v>0</v>
      </c>
    </row>
    <row r="10" spans="1:16" ht="15" customHeight="1" x14ac:dyDescent="0.2">
      <c r="A10" s="120"/>
      <c r="B10" s="123"/>
      <c r="C10" s="84" t="s">
        <v>48</v>
      </c>
      <c r="D10" s="44">
        <v>12</v>
      </c>
      <c r="E10" s="53">
        <v>0.20338999999999999</v>
      </c>
      <c r="F10" s="44">
        <v>144106.054638</v>
      </c>
      <c r="G10" s="66">
        <v>8.3333000000000004E-2</v>
      </c>
      <c r="H10" s="43">
        <v>5</v>
      </c>
      <c r="I10" s="44">
        <v>173564.88113200001</v>
      </c>
      <c r="J10" s="74">
        <v>0.2</v>
      </c>
      <c r="K10" s="44">
        <v>7</v>
      </c>
      <c r="L10" s="44">
        <v>123064.035714</v>
      </c>
      <c r="M10" s="66">
        <v>0</v>
      </c>
      <c r="N10" s="43">
        <v>0</v>
      </c>
      <c r="O10" s="44">
        <v>0</v>
      </c>
      <c r="P10" s="74">
        <v>0</v>
      </c>
    </row>
    <row r="11" spans="1:16" ht="15" customHeight="1" x14ac:dyDescent="0.2">
      <c r="A11" s="120"/>
      <c r="B11" s="123"/>
      <c r="C11" s="84" t="s">
        <v>49</v>
      </c>
      <c r="D11" s="44">
        <v>33</v>
      </c>
      <c r="E11" s="53">
        <v>0.12840499999999999</v>
      </c>
      <c r="F11" s="44">
        <v>191822.370069</v>
      </c>
      <c r="G11" s="66">
        <v>0.30303000000000002</v>
      </c>
      <c r="H11" s="43">
        <v>14</v>
      </c>
      <c r="I11" s="44">
        <v>225181.55750200001</v>
      </c>
      <c r="J11" s="74">
        <v>0.5</v>
      </c>
      <c r="K11" s="44">
        <v>19</v>
      </c>
      <c r="L11" s="44">
        <v>167241.91617000001</v>
      </c>
      <c r="M11" s="66">
        <v>0.15789500000000001</v>
      </c>
      <c r="N11" s="43">
        <v>0</v>
      </c>
      <c r="O11" s="44">
        <v>0</v>
      </c>
      <c r="P11" s="74">
        <v>0</v>
      </c>
    </row>
    <row r="12" spans="1:16" ht="15" customHeight="1" x14ac:dyDescent="0.2">
      <c r="A12" s="120"/>
      <c r="B12" s="123"/>
      <c r="C12" s="84" t="s">
        <v>50</v>
      </c>
      <c r="D12" s="44">
        <v>79</v>
      </c>
      <c r="E12" s="53">
        <v>0.15310099999999999</v>
      </c>
      <c r="F12" s="44">
        <v>201567.20338699999</v>
      </c>
      <c r="G12" s="66">
        <v>0.367089</v>
      </c>
      <c r="H12" s="43">
        <v>36</v>
      </c>
      <c r="I12" s="44">
        <v>215387.12137499999</v>
      </c>
      <c r="J12" s="74">
        <v>0.55555600000000005</v>
      </c>
      <c r="K12" s="44">
        <v>43</v>
      </c>
      <c r="L12" s="44">
        <v>189997.039491</v>
      </c>
      <c r="M12" s="66">
        <v>0.20930199999999999</v>
      </c>
      <c r="N12" s="43">
        <v>0</v>
      </c>
      <c r="O12" s="44">
        <v>0</v>
      </c>
      <c r="P12" s="74">
        <v>0</v>
      </c>
    </row>
    <row r="13" spans="1:16" ht="15" customHeight="1" x14ac:dyDescent="0.2">
      <c r="A13" s="120"/>
      <c r="B13" s="123"/>
      <c r="C13" s="84" t="s">
        <v>51</v>
      </c>
      <c r="D13" s="44">
        <v>51</v>
      </c>
      <c r="E13" s="53">
        <v>8.8234999999999994E-2</v>
      </c>
      <c r="F13" s="44">
        <v>220941.165588</v>
      </c>
      <c r="G13" s="66">
        <v>0.54901999999999995</v>
      </c>
      <c r="H13" s="43">
        <v>23</v>
      </c>
      <c r="I13" s="44">
        <v>243394.63282699999</v>
      </c>
      <c r="J13" s="74">
        <v>0.56521699999999997</v>
      </c>
      <c r="K13" s="44">
        <v>28</v>
      </c>
      <c r="L13" s="44">
        <v>202497.24606899999</v>
      </c>
      <c r="M13" s="66">
        <v>0.53571400000000002</v>
      </c>
      <c r="N13" s="43">
        <v>0</v>
      </c>
      <c r="O13" s="44">
        <v>0</v>
      </c>
      <c r="P13" s="74">
        <v>0</v>
      </c>
    </row>
    <row r="14" spans="1:16" s="3" customFormat="1" ht="15" customHeight="1" x14ac:dyDescent="0.2">
      <c r="A14" s="120"/>
      <c r="B14" s="123"/>
      <c r="C14" s="84" t="s">
        <v>52</v>
      </c>
      <c r="D14" s="35">
        <v>52</v>
      </c>
      <c r="E14" s="55">
        <v>8.1761E-2</v>
      </c>
      <c r="F14" s="35">
        <v>218252.71831200001</v>
      </c>
      <c r="G14" s="68">
        <v>0.5</v>
      </c>
      <c r="H14" s="43">
        <v>18</v>
      </c>
      <c r="I14" s="44">
        <v>229172.476153</v>
      </c>
      <c r="J14" s="74">
        <v>0.61111099999999996</v>
      </c>
      <c r="K14" s="35">
        <v>34</v>
      </c>
      <c r="L14" s="35">
        <v>212471.67004299999</v>
      </c>
      <c r="M14" s="68">
        <v>0.44117600000000001</v>
      </c>
      <c r="N14" s="43">
        <v>0</v>
      </c>
      <c r="O14" s="44">
        <v>0</v>
      </c>
      <c r="P14" s="74">
        <v>0</v>
      </c>
    </row>
    <row r="15" spans="1:16" ht="15" customHeight="1" x14ac:dyDescent="0.2">
      <c r="A15" s="120"/>
      <c r="B15" s="123"/>
      <c r="C15" s="84" t="s">
        <v>53</v>
      </c>
      <c r="D15" s="44">
        <v>34</v>
      </c>
      <c r="E15" s="53">
        <v>6.1594000000000003E-2</v>
      </c>
      <c r="F15" s="44">
        <v>229321.85123</v>
      </c>
      <c r="G15" s="66">
        <v>0.735294</v>
      </c>
      <c r="H15" s="43">
        <v>17</v>
      </c>
      <c r="I15" s="44">
        <v>238448.597114</v>
      </c>
      <c r="J15" s="74">
        <v>0.764706</v>
      </c>
      <c r="K15" s="44">
        <v>17</v>
      </c>
      <c r="L15" s="44">
        <v>220195.105346</v>
      </c>
      <c r="M15" s="66">
        <v>0.70588200000000001</v>
      </c>
      <c r="N15" s="43">
        <v>0</v>
      </c>
      <c r="O15" s="44">
        <v>0</v>
      </c>
      <c r="P15" s="74">
        <v>0</v>
      </c>
    </row>
    <row r="16" spans="1:16" ht="15" customHeight="1" x14ac:dyDescent="0.2">
      <c r="A16" s="120"/>
      <c r="B16" s="123"/>
      <c r="C16" s="84" t="s">
        <v>54</v>
      </c>
      <c r="D16" s="44">
        <v>36</v>
      </c>
      <c r="E16" s="53">
        <v>8.9330000000000007E-2</v>
      </c>
      <c r="F16" s="44">
        <v>221018.15081200001</v>
      </c>
      <c r="G16" s="66">
        <v>0.55555600000000005</v>
      </c>
      <c r="H16" s="43">
        <v>19</v>
      </c>
      <c r="I16" s="44">
        <v>185712.99338</v>
      </c>
      <c r="J16" s="74">
        <v>0.368421</v>
      </c>
      <c r="K16" s="44">
        <v>17</v>
      </c>
      <c r="L16" s="44">
        <v>260476.85617799999</v>
      </c>
      <c r="M16" s="66">
        <v>0.764706</v>
      </c>
      <c r="N16" s="43">
        <v>0</v>
      </c>
      <c r="O16" s="44">
        <v>0</v>
      </c>
      <c r="P16" s="74">
        <v>0</v>
      </c>
    </row>
    <row r="17" spans="1:16" ht="15" customHeight="1" x14ac:dyDescent="0.2">
      <c r="A17" s="120"/>
      <c r="B17" s="123"/>
      <c r="C17" s="84" t="s">
        <v>55</v>
      </c>
      <c r="D17" s="44">
        <v>36</v>
      </c>
      <c r="E17" s="53">
        <v>0.123711</v>
      </c>
      <c r="F17" s="44">
        <v>230637.69859399999</v>
      </c>
      <c r="G17" s="66">
        <v>0.41666700000000001</v>
      </c>
      <c r="H17" s="43">
        <v>23</v>
      </c>
      <c r="I17" s="44">
        <v>220784.619018</v>
      </c>
      <c r="J17" s="74">
        <v>0.17391300000000001</v>
      </c>
      <c r="K17" s="44">
        <v>13</v>
      </c>
      <c r="L17" s="44">
        <v>248070.07015000001</v>
      </c>
      <c r="M17" s="66">
        <v>0.84615399999999996</v>
      </c>
      <c r="N17" s="43">
        <v>0</v>
      </c>
      <c r="O17" s="44">
        <v>0</v>
      </c>
      <c r="P17" s="74">
        <v>0</v>
      </c>
    </row>
    <row r="18" spans="1:16" s="3" customFormat="1" ht="15" customHeight="1" x14ac:dyDescent="0.2">
      <c r="A18" s="120"/>
      <c r="B18" s="123"/>
      <c r="C18" s="84" t="s">
        <v>56</v>
      </c>
      <c r="D18" s="35">
        <v>33</v>
      </c>
      <c r="E18" s="55">
        <v>8.2089999999999996E-2</v>
      </c>
      <c r="F18" s="35">
        <v>263862.01629499998</v>
      </c>
      <c r="G18" s="68">
        <v>0.45454499999999998</v>
      </c>
      <c r="H18" s="43">
        <v>9</v>
      </c>
      <c r="I18" s="44">
        <v>228236.001747</v>
      </c>
      <c r="J18" s="74">
        <v>0.111111</v>
      </c>
      <c r="K18" s="35">
        <v>24</v>
      </c>
      <c r="L18" s="35">
        <v>277221.77175100002</v>
      </c>
      <c r="M18" s="68">
        <v>0.58333299999999999</v>
      </c>
      <c r="N18" s="43">
        <v>0</v>
      </c>
      <c r="O18" s="44">
        <v>0</v>
      </c>
      <c r="P18" s="74">
        <v>0</v>
      </c>
    </row>
    <row r="19" spans="1:16" s="3" customFormat="1" ht="15" customHeight="1" x14ac:dyDescent="0.2">
      <c r="A19" s="121"/>
      <c r="B19" s="124"/>
      <c r="C19" s="85" t="s">
        <v>9</v>
      </c>
      <c r="D19" s="46">
        <v>369</v>
      </c>
      <c r="E19" s="54">
        <v>9.9703E-2</v>
      </c>
      <c r="F19" s="46">
        <v>215828.84495299999</v>
      </c>
      <c r="G19" s="67">
        <v>0.45799499999999999</v>
      </c>
      <c r="H19" s="87">
        <v>165</v>
      </c>
      <c r="I19" s="46">
        <v>220310.82758700001</v>
      </c>
      <c r="J19" s="75">
        <v>0.466667</v>
      </c>
      <c r="K19" s="46">
        <v>204</v>
      </c>
      <c r="L19" s="46">
        <v>212203.71194000001</v>
      </c>
      <c r="M19" s="67">
        <v>0.45097999999999999</v>
      </c>
      <c r="N19" s="87">
        <v>0</v>
      </c>
      <c r="O19" s="46">
        <v>0</v>
      </c>
      <c r="P19" s="75">
        <v>0</v>
      </c>
    </row>
    <row r="20" spans="1:16" ht="15" customHeight="1" x14ac:dyDescent="0.2">
      <c r="A20" s="119">
        <v>2</v>
      </c>
      <c r="B20" s="122"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20"/>
      <c r="B21" s="123"/>
      <c r="C21" s="84" t="s">
        <v>47</v>
      </c>
      <c r="D21" s="44">
        <v>4</v>
      </c>
      <c r="E21" s="53">
        <v>0.57142899999999996</v>
      </c>
      <c r="F21" s="44">
        <v>101423.75</v>
      </c>
      <c r="G21" s="66">
        <v>0</v>
      </c>
      <c r="H21" s="43">
        <v>2</v>
      </c>
      <c r="I21" s="44">
        <v>101744.5</v>
      </c>
      <c r="J21" s="74">
        <v>0</v>
      </c>
      <c r="K21" s="44">
        <v>2</v>
      </c>
      <c r="L21" s="44">
        <v>101103</v>
      </c>
      <c r="M21" s="66">
        <v>0</v>
      </c>
      <c r="N21" s="43">
        <v>0</v>
      </c>
      <c r="O21" s="44">
        <v>0</v>
      </c>
      <c r="P21" s="74">
        <v>0</v>
      </c>
    </row>
    <row r="22" spans="1:16" ht="15" customHeight="1" x14ac:dyDescent="0.2">
      <c r="A22" s="120"/>
      <c r="B22" s="123"/>
      <c r="C22" s="84" t="s">
        <v>48</v>
      </c>
      <c r="D22" s="44">
        <v>16</v>
      </c>
      <c r="E22" s="53">
        <v>0.27118599999999998</v>
      </c>
      <c r="F22" s="44">
        <v>167158.75</v>
      </c>
      <c r="G22" s="66">
        <v>0</v>
      </c>
      <c r="H22" s="43">
        <v>6</v>
      </c>
      <c r="I22" s="44">
        <v>145818.16666700001</v>
      </c>
      <c r="J22" s="74">
        <v>0</v>
      </c>
      <c r="K22" s="44">
        <v>10</v>
      </c>
      <c r="L22" s="44">
        <v>179963.1</v>
      </c>
      <c r="M22" s="66">
        <v>0</v>
      </c>
      <c r="N22" s="43">
        <v>0</v>
      </c>
      <c r="O22" s="44">
        <v>0</v>
      </c>
      <c r="P22" s="74">
        <v>0</v>
      </c>
    </row>
    <row r="23" spans="1:16" ht="15" customHeight="1" x14ac:dyDescent="0.2">
      <c r="A23" s="120"/>
      <c r="B23" s="123"/>
      <c r="C23" s="84" t="s">
        <v>49</v>
      </c>
      <c r="D23" s="44">
        <v>20</v>
      </c>
      <c r="E23" s="53">
        <v>7.7821000000000001E-2</v>
      </c>
      <c r="F23" s="44">
        <v>178290.3</v>
      </c>
      <c r="G23" s="66">
        <v>0.05</v>
      </c>
      <c r="H23" s="43">
        <v>9</v>
      </c>
      <c r="I23" s="44">
        <v>175245.22222200001</v>
      </c>
      <c r="J23" s="74">
        <v>0</v>
      </c>
      <c r="K23" s="44">
        <v>11</v>
      </c>
      <c r="L23" s="44">
        <v>180781.727273</v>
      </c>
      <c r="M23" s="66">
        <v>9.0909000000000004E-2</v>
      </c>
      <c r="N23" s="43">
        <v>0</v>
      </c>
      <c r="O23" s="44">
        <v>0</v>
      </c>
      <c r="P23" s="74">
        <v>0</v>
      </c>
    </row>
    <row r="24" spans="1:16" ht="15" customHeight="1" x14ac:dyDescent="0.2">
      <c r="A24" s="120"/>
      <c r="B24" s="123"/>
      <c r="C24" s="84" t="s">
        <v>50</v>
      </c>
      <c r="D24" s="44">
        <v>17</v>
      </c>
      <c r="E24" s="53">
        <v>3.2946000000000003E-2</v>
      </c>
      <c r="F24" s="44">
        <v>185204.17647100001</v>
      </c>
      <c r="G24" s="66">
        <v>0.117647</v>
      </c>
      <c r="H24" s="43">
        <v>9</v>
      </c>
      <c r="I24" s="44">
        <v>181102.44444399999</v>
      </c>
      <c r="J24" s="74">
        <v>0.111111</v>
      </c>
      <c r="K24" s="44">
        <v>8</v>
      </c>
      <c r="L24" s="44">
        <v>189818.625</v>
      </c>
      <c r="M24" s="66">
        <v>0.125</v>
      </c>
      <c r="N24" s="43">
        <v>0</v>
      </c>
      <c r="O24" s="44">
        <v>0</v>
      </c>
      <c r="P24" s="74">
        <v>0</v>
      </c>
    </row>
    <row r="25" spans="1:16" ht="15" customHeight="1" x14ac:dyDescent="0.2">
      <c r="A25" s="120"/>
      <c r="B25" s="123"/>
      <c r="C25" s="84" t="s">
        <v>51</v>
      </c>
      <c r="D25" s="44">
        <v>13</v>
      </c>
      <c r="E25" s="53">
        <v>2.2491000000000001E-2</v>
      </c>
      <c r="F25" s="44">
        <v>195153.92307700001</v>
      </c>
      <c r="G25" s="66">
        <v>0.230769</v>
      </c>
      <c r="H25" s="43">
        <v>4</v>
      </c>
      <c r="I25" s="44">
        <v>162025.25</v>
      </c>
      <c r="J25" s="74">
        <v>0</v>
      </c>
      <c r="K25" s="44">
        <v>9</v>
      </c>
      <c r="L25" s="44">
        <v>209877.77777799999</v>
      </c>
      <c r="M25" s="66">
        <v>0.33333299999999999</v>
      </c>
      <c r="N25" s="43">
        <v>0</v>
      </c>
      <c r="O25" s="44">
        <v>0</v>
      </c>
      <c r="P25" s="74">
        <v>0</v>
      </c>
    </row>
    <row r="26" spans="1:16" s="3" customFormat="1" ht="15" customHeight="1" x14ac:dyDescent="0.2">
      <c r="A26" s="120"/>
      <c r="B26" s="123"/>
      <c r="C26" s="84" t="s">
        <v>52</v>
      </c>
      <c r="D26" s="35">
        <v>8</v>
      </c>
      <c r="E26" s="55">
        <v>1.2579E-2</v>
      </c>
      <c r="F26" s="35">
        <v>194482.625</v>
      </c>
      <c r="G26" s="68">
        <v>0.375</v>
      </c>
      <c r="H26" s="43">
        <v>5</v>
      </c>
      <c r="I26" s="44">
        <v>199822.6</v>
      </c>
      <c r="J26" s="74">
        <v>0.2</v>
      </c>
      <c r="K26" s="35">
        <v>3</v>
      </c>
      <c r="L26" s="35">
        <v>185582.66666700001</v>
      </c>
      <c r="M26" s="68">
        <v>0.66666700000000001</v>
      </c>
      <c r="N26" s="43">
        <v>0</v>
      </c>
      <c r="O26" s="44">
        <v>0</v>
      </c>
      <c r="P26" s="74">
        <v>0</v>
      </c>
    </row>
    <row r="27" spans="1:16" ht="15" customHeight="1" x14ac:dyDescent="0.2">
      <c r="A27" s="120"/>
      <c r="B27" s="123"/>
      <c r="C27" s="84" t="s">
        <v>53</v>
      </c>
      <c r="D27" s="44">
        <v>7</v>
      </c>
      <c r="E27" s="53">
        <v>1.2681E-2</v>
      </c>
      <c r="F27" s="44">
        <v>215869.428571</v>
      </c>
      <c r="G27" s="66">
        <v>0.42857099999999998</v>
      </c>
      <c r="H27" s="43">
        <v>3</v>
      </c>
      <c r="I27" s="44">
        <v>237377.66666700001</v>
      </c>
      <c r="J27" s="74">
        <v>0.66666700000000001</v>
      </c>
      <c r="K27" s="44">
        <v>4</v>
      </c>
      <c r="L27" s="44">
        <v>199738.25</v>
      </c>
      <c r="M27" s="66">
        <v>0.25</v>
      </c>
      <c r="N27" s="43">
        <v>0</v>
      </c>
      <c r="O27" s="44">
        <v>0</v>
      </c>
      <c r="P27" s="74">
        <v>0</v>
      </c>
    </row>
    <row r="28" spans="1:16" ht="15" customHeight="1" x14ac:dyDescent="0.2">
      <c r="A28" s="120"/>
      <c r="B28" s="123"/>
      <c r="C28" s="84" t="s">
        <v>54</v>
      </c>
      <c r="D28" s="44">
        <v>0</v>
      </c>
      <c r="E28" s="53">
        <v>0</v>
      </c>
      <c r="F28" s="44">
        <v>0</v>
      </c>
      <c r="G28" s="66">
        <v>0</v>
      </c>
      <c r="H28" s="43">
        <v>0</v>
      </c>
      <c r="I28" s="44">
        <v>0</v>
      </c>
      <c r="J28" s="74">
        <v>0</v>
      </c>
      <c r="K28" s="44">
        <v>0</v>
      </c>
      <c r="L28" s="44">
        <v>0</v>
      </c>
      <c r="M28" s="66">
        <v>0</v>
      </c>
      <c r="N28" s="43">
        <v>0</v>
      </c>
      <c r="O28" s="44">
        <v>0</v>
      </c>
      <c r="P28" s="74">
        <v>0</v>
      </c>
    </row>
    <row r="29" spans="1:16" ht="15" customHeight="1" x14ac:dyDescent="0.2">
      <c r="A29" s="120"/>
      <c r="B29" s="123"/>
      <c r="C29" s="84" t="s">
        <v>55</v>
      </c>
      <c r="D29" s="44">
        <v>3</v>
      </c>
      <c r="E29" s="53">
        <v>1.0309E-2</v>
      </c>
      <c r="F29" s="44">
        <v>225502.33333299999</v>
      </c>
      <c r="G29" s="66">
        <v>0</v>
      </c>
      <c r="H29" s="43">
        <v>0</v>
      </c>
      <c r="I29" s="44">
        <v>0</v>
      </c>
      <c r="J29" s="74">
        <v>0</v>
      </c>
      <c r="K29" s="44">
        <v>3</v>
      </c>
      <c r="L29" s="44">
        <v>225502.33333299999</v>
      </c>
      <c r="M29" s="66">
        <v>0</v>
      </c>
      <c r="N29" s="43">
        <v>0</v>
      </c>
      <c r="O29" s="44">
        <v>0</v>
      </c>
      <c r="P29" s="74">
        <v>0</v>
      </c>
    </row>
    <row r="30" spans="1:16" s="3" customFormat="1" ht="15" customHeight="1" x14ac:dyDescent="0.2">
      <c r="A30" s="120"/>
      <c r="B30" s="123"/>
      <c r="C30" s="84" t="s">
        <v>56</v>
      </c>
      <c r="D30" s="35">
        <v>1</v>
      </c>
      <c r="E30" s="55">
        <v>2.4880000000000002E-3</v>
      </c>
      <c r="F30" s="35">
        <v>257612</v>
      </c>
      <c r="G30" s="68">
        <v>0</v>
      </c>
      <c r="H30" s="43">
        <v>0</v>
      </c>
      <c r="I30" s="44">
        <v>0</v>
      </c>
      <c r="J30" s="74">
        <v>0</v>
      </c>
      <c r="K30" s="35">
        <v>1</v>
      </c>
      <c r="L30" s="35">
        <v>257612</v>
      </c>
      <c r="M30" s="68">
        <v>0</v>
      </c>
      <c r="N30" s="43">
        <v>0</v>
      </c>
      <c r="O30" s="44">
        <v>0</v>
      </c>
      <c r="P30" s="74">
        <v>0</v>
      </c>
    </row>
    <row r="31" spans="1:16" s="3" customFormat="1" ht="15" customHeight="1" x14ac:dyDescent="0.2">
      <c r="A31" s="121"/>
      <c r="B31" s="124"/>
      <c r="C31" s="85" t="s">
        <v>9</v>
      </c>
      <c r="D31" s="46">
        <v>89</v>
      </c>
      <c r="E31" s="54">
        <v>2.4048E-2</v>
      </c>
      <c r="F31" s="46">
        <v>183512.12359599999</v>
      </c>
      <c r="G31" s="67">
        <v>0.13483100000000001</v>
      </c>
      <c r="H31" s="87">
        <v>38</v>
      </c>
      <c r="I31" s="46">
        <v>174865.105263</v>
      </c>
      <c r="J31" s="75">
        <v>0.105263</v>
      </c>
      <c r="K31" s="46">
        <v>51</v>
      </c>
      <c r="L31" s="46">
        <v>189955</v>
      </c>
      <c r="M31" s="67">
        <v>0.156863</v>
      </c>
      <c r="N31" s="87">
        <v>0</v>
      </c>
      <c r="O31" s="46">
        <v>0</v>
      </c>
      <c r="P31" s="75">
        <v>0</v>
      </c>
    </row>
    <row r="32" spans="1:16" ht="15" customHeight="1" x14ac:dyDescent="0.2">
      <c r="A32" s="119">
        <v>3</v>
      </c>
      <c r="B32" s="122" t="s">
        <v>58</v>
      </c>
      <c r="C32" s="84" t="s">
        <v>46</v>
      </c>
      <c r="D32" s="44">
        <v>-2</v>
      </c>
      <c r="E32" s="44">
        <v>0</v>
      </c>
      <c r="F32" s="44">
        <v>-84756.101414999997</v>
      </c>
      <c r="G32" s="66">
        <v>0</v>
      </c>
      <c r="H32" s="43">
        <v>-1</v>
      </c>
      <c r="I32" s="44">
        <v>-139459.56761</v>
      </c>
      <c r="J32" s="74">
        <v>0</v>
      </c>
      <c r="K32" s="44">
        <v>-1</v>
      </c>
      <c r="L32" s="44">
        <v>-30052.63522</v>
      </c>
      <c r="M32" s="66">
        <v>0</v>
      </c>
      <c r="N32" s="43">
        <v>0</v>
      </c>
      <c r="O32" s="44">
        <v>0</v>
      </c>
      <c r="P32" s="74">
        <v>0</v>
      </c>
    </row>
    <row r="33" spans="1:16" ht="15" customHeight="1" x14ac:dyDescent="0.2">
      <c r="A33" s="120"/>
      <c r="B33" s="123"/>
      <c r="C33" s="84" t="s">
        <v>47</v>
      </c>
      <c r="D33" s="44">
        <v>3</v>
      </c>
      <c r="E33" s="44">
        <v>0</v>
      </c>
      <c r="F33" s="44">
        <v>-5547.0440250000001</v>
      </c>
      <c r="G33" s="66">
        <v>0</v>
      </c>
      <c r="H33" s="43">
        <v>2</v>
      </c>
      <c r="I33" s="44">
        <v>101744.5</v>
      </c>
      <c r="J33" s="74">
        <v>0</v>
      </c>
      <c r="K33" s="44">
        <v>1</v>
      </c>
      <c r="L33" s="44">
        <v>-5867.7940250000001</v>
      </c>
      <c r="M33" s="66">
        <v>0</v>
      </c>
      <c r="N33" s="43">
        <v>0</v>
      </c>
      <c r="O33" s="44">
        <v>0</v>
      </c>
      <c r="P33" s="74">
        <v>0</v>
      </c>
    </row>
    <row r="34" spans="1:16" ht="15" customHeight="1" x14ac:dyDescent="0.2">
      <c r="A34" s="120"/>
      <c r="B34" s="123"/>
      <c r="C34" s="84" t="s">
        <v>48</v>
      </c>
      <c r="D34" s="44">
        <v>4</v>
      </c>
      <c r="E34" s="44">
        <v>0</v>
      </c>
      <c r="F34" s="44">
        <v>23052.695361999999</v>
      </c>
      <c r="G34" s="66">
        <v>-8.3333000000000004E-2</v>
      </c>
      <c r="H34" s="43">
        <v>1</v>
      </c>
      <c r="I34" s="44">
        <v>-27746.714465000001</v>
      </c>
      <c r="J34" s="74">
        <v>-0.2</v>
      </c>
      <c r="K34" s="44">
        <v>3</v>
      </c>
      <c r="L34" s="44">
        <v>56899.064286000001</v>
      </c>
      <c r="M34" s="66">
        <v>0</v>
      </c>
      <c r="N34" s="43">
        <v>0</v>
      </c>
      <c r="O34" s="44">
        <v>0</v>
      </c>
      <c r="P34" s="74">
        <v>0</v>
      </c>
    </row>
    <row r="35" spans="1:16" ht="15" customHeight="1" x14ac:dyDescent="0.2">
      <c r="A35" s="120"/>
      <c r="B35" s="123"/>
      <c r="C35" s="84" t="s">
        <v>49</v>
      </c>
      <c r="D35" s="44">
        <v>-13</v>
      </c>
      <c r="E35" s="44">
        <v>0</v>
      </c>
      <c r="F35" s="44">
        <v>-13532.070068999999</v>
      </c>
      <c r="G35" s="66">
        <v>-0.25302999999999998</v>
      </c>
      <c r="H35" s="43">
        <v>-5</v>
      </c>
      <c r="I35" s="44">
        <v>-49936.335279999999</v>
      </c>
      <c r="J35" s="74">
        <v>-0.5</v>
      </c>
      <c r="K35" s="44">
        <v>-8</v>
      </c>
      <c r="L35" s="44">
        <v>13539.811103</v>
      </c>
      <c r="M35" s="66">
        <v>-6.6986000000000004E-2</v>
      </c>
      <c r="N35" s="43">
        <v>0</v>
      </c>
      <c r="O35" s="44">
        <v>0</v>
      </c>
      <c r="P35" s="74">
        <v>0</v>
      </c>
    </row>
    <row r="36" spans="1:16" ht="15" customHeight="1" x14ac:dyDescent="0.2">
      <c r="A36" s="120"/>
      <c r="B36" s="123"/>
      <c r="C36" s="84" t="s">
        <v>50</v>
      </c>
      <c r="D36" s="44">
        <v>-62</v>
      </c>
      <c r="E36" s="44">
        <v>0</v>
      </c>
      <c r="F36" s="44">
        <v>-16363.026916999999</v>
      </c>
      <c r="G36" s="66">
        <v>-0.249442</v>
      </c>
      <c r="H36" s="43">
        <v>-27</v>
      </c>
      <c r="I36" s="44">
        <v>-34284.676930000001</v>
      </c>
      <c r="J36" s="74">
        <v>-0.44444400000000001</v>
      </c>
      <c r="K36" s="44">
        <v>-35</v>
      </c>
      <c r="L36" s="44">
        <v>-178.414491</v>
      </c>
      <c r="M36" s="66">
        <v>-8.4302000000000002E-2</v>
      </c>
      <c r="N36" s="43">
        <v>0</v>
      </c>
      <c r="O36" s="44">
        <v>0</v>
      </c>
      <c r="P36" s="74">
        <v>0</v>
      </c>
    </row>
    <row r="37" spans="1:16" ht="15" customHeight="1" x14ac:dyDescent="0.2">
      <c r="A37" s="120"/>
      <c r="B37" s="123"/>
      <c r="C37" s="84" t="s">
        <v>51</v>
      </c>
      <c r="D37" s="44">
        <v>-38</v>
      </c>
      <c r="E37" s="44">
        <v>0</v>
      </c>
      <c r="F37" s="44">
        <v>-25787.242511</v>
      </c>
      <c r="G37" s="66">
        <v>-0.31824999999999998</v>
      </c>
      <c r="H37" s="43">
        <v>-19</v>
      </c>
      <c r="I37" s="44">
        <v>-81369.382826999994</v>
      </c>
      <c r="J37" s="74">
        <v>-0.56521699999999997</v>
      </c>
      <c r="K37" s="44">
        <v>-19</v>
      </c>
      <c r="L37" s="44">
        <v>7380.5317089999999</v>
      </c>
      <c r="M37" s="66">
        <v>-0.20238100000000001</v>
      </c>
      <c r="N37" s="43">
        <v>0</v>
      </c>
      <c r="O37" s="44">
        <v>0</v>
      </c>
      <c r="P37" s="74">
        <v>0</v>
      </c>
    </row>
    <row r="38" spans="1:16" s="3" customFormat="1" ht="15" customHeight="1" x14ac:dyDescent="0.2">
      <c r="A38" s="120"/>
      <c r="B38" s="123"/>
      <c r="C38" s="84" t="s">
        <v>52</v>
      </c>
      <c r="D38" s="35">
        <v>-44</v>
      </c>
      <c r="E38" s="35">
        <v>0</v>
      </c>
      <c r="F38" s="35">
        <v>-23770.093312000001</v>
      </c>
      <c r="G38" s="68">
        <v>-0.125</v>
      </c>
      <c r="H38" s="43">
        <v>-13</v>
      </c>
      <c r="I38" s="44">
        <v>-29349.876153000001</v>
      </c>
      <c r="J38" s="74">
        <v>-0.411111</v>
      </c>
      <c r="K38" s="35">
        <v>-31</v>
      </c>
      <c r="L38" s="35">
        <v>-26889.003376000001</v>
      </c>
      <c r="M38" s="68">
        <v>0.22549</v>
      </c>
      <c r="N38" s="43">
        <v>0</v>
      </c>
      <c r="O38" s="44">
        <v>0</v>
      </c>
      <c r="P38" s="74">
        <v>0</v>
      </c>
    </row>
    <row r="39" spans="1:16" ht="15" customHeight="1" x14ac:dyDescent="0.2">
      <c r="A39" s="120"/>
      <c r="B39" s="123"/>
      <c r="C39" s="84" t="s">
        <v>53</v>
      </c>
      <c r="D39" s="44">
        <v>-27</v>
      </c>
      <c r="E39" s="44">
        <v>0</v>
      </c>
      <c r="F39" s="44">
        <v>-13452.422659</v>
      </c>
      <c r="G39" s="66">
        <v>-0.30672300000000002</v>
      </c>
      <c r="H39" s="43">
        <v>-14</v>
      </c>
      <c r="I39" s="44">
        <v>-1070.9304480000001</v>
      </c>
      <c r="J39" s="74">
        <v>-9.8039000000000001E-2</v>
      </c>
      <c r="K39" s="44">
        <v>-13</v>
      </c>
      <c r="L39" s="44">
        <v>-20456.855346</v>
      </c>
      <c r="M39" s="66">
        <v>-0.45588200000000001</v>
      </c>
      <c r="N39" s="43">
        <v>0</v>
      </c>
      <c r="O39" s="44">
        <v>0</v>
      </c>
      <c r="P39" s="74">
        <v>0</v>
      </c>
    </row>
    <row r="40" spans="1:16" ht="15" customHeight="1" x14ac:dyDescent="0.2">
      <c r="A40" s="120"/>
      <c r="B40" s="123"/>
      <c r="C40" s="84" t="s">
        <v>54</v>
      </c>
      <c r="D40" s="44">
        <v>-36</v>
      </c>
      <c r="E40" s="44">
        <v>0</v>
      </c>
      <c r="F40" s="44">
        <v>-221018.15081200001</v>
      </c>
      <c r="G40" s="66">
        <v>-0.55555600000000005</v>
      </c>
      <c r="H40" s="43">
        <v>-19</v>
      </c>
      <c r="I40" s="44">
        <v>-185712.99338</v>
      </c>
      <c r="J40" s="74">
        <v>-0.368421</v>
      </c>
      <c r="K40" s="44">
        <v>-17</v>
      </c>
      <c r="L40" s="44">
        <v>-260476.85617799999</v>
      </c>
      <c r="M40" s="66">
        <v>-0.764706</v>
      </c>
      <c r="N40" s="43">
        <v>0</v>
      </c>
      <c r="O40" s="44">
        <v>0</v>
      </c>
      <c r="P40" s="74">
        <v>0</v>
      </c>
    </row>
    <row r="41" spans="1:16" ht="15" customHeight="1" x14ac:dyDescent="0.2">
      <c r="A41" s="120"/>
      <c r="B41" s="123"/>
      <c r="C41" s="84" t="s">
        <v>55</v>
      </c>
      <c r="D41" s="44">
        <v>-33</v>
      </c>
      <c r="E41" s="44">
        <v>0</v>
      </c>
      <c r="F41" s="44">
        <v>-5135.3652599999996</v>
      </c>
      <c r="G41" s="66">
        <v>-0.41666700000000001</v>
      </c>
      <c r="H41" s="43">
        <v>-23</v>
      </c>
      <c r="I41" s="44">
        <v>-220784.619018</v>
      </c>
      <c r="J41" s="74">
        <v>-0.17391300000000001</v>
      </c>
      <c r="K41" s="44">
        <v>-10</v>
      </c>
      <c r="L41" s="44">
        <v>-22567.736817000001</v>
      </c>
      <c r="M41" s="66">
        <v>-0.84615399999999996</v>
      </c>
      <c r="N41" s="43">
        <v>0</v>
      </c>
      <c r="O41" s="44">
        <v>0</v>
      </c>
      <c r="P41" s="74">
        <v>0</v>
      </c>
    </row>
    <row r="42" spans="1:16" s="3" customFormat="1" ht="15" customHeight="1" x14ac:dyDescent="0.2">
      <c r="A42" s="120"/>
      <c r="B42" s="123"/>
      <c r="C42" s="84" t="s">
        <v>56</v>
      </c>
      <c r="D42" s="35">
        <v>-32</v>
      </c>
      <c r="E42" s="35">
        <v>0</v>
      </c>
      <c r="F42" s="35">
        <v>-6250.0162950000004</v>
      </c>
      <c r="G42" s="68">
        <v>-0.45454499999999998</v>
      </c>
      <c r="H42" s="43">
        <v>-9</v>
      </c>
      <c r="I42" s="44">
        <v>-228236.001747</v>
      </c>
      <c r="J42" s="74">
        <v>-0.111111</v>
      </c>
      <c r="K42" s="35">
        <v>-23</v>
      </c>
      <c r="L42" s="35">
        <v>-19609.771751</v>
      </c>
      <c r="M42" s="68">
        <v>-0.58333299999999999</v>
      </c>
      <c r="N42" s="43">
        <v>0</v>
      </c>
      <c r="O42" s="44">
        <v>0</v>
      </c>
      <c r="P42" s="74">
        <v>0</v>
      </c>
    </row>
    <row r="43" spans="1:16" s="3" customFormat="1" ht="15" customHeight="1" x14ac:dyDescent="0.2">
      <c r="A43" s="121"/>
      <c r="B43" s="124"/>
      <c r="C43" s="85" t="s">
        <v>9</v>
      </c>
      <c r="D43" s="46">
        <v>-280</v>
      </c>
      <c r="E43" s="46">
        <v>0</v>
      </c>
      <c r="F43" s="46">
        <v>-32316.721357999999</v>
      </c>
      <c r="G43" s="67">
        <v>-0.32316299999999998</v>
      </c>
      <c r="H43" s="87">
        <v>-127</v>
      </c>
      <c r="I43" s="46">
        <v>-45445.722324000002</v>
      </c>
      <c r="J43" s="75">
        <v>-0.361404</v>
      </c>
      <c r="K43" s="46">
        <v>-153</v>
      </c>
      <c r="L43" s="46">
        <v>-22248.711940000001</v>
      </c>
      <c r="M43" s="67">
        <v>-0.29411799999999999</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3</v>
      </c>
      <c r="E46" s="53">
        <v>5.0847000000000003E-2</v>
      </c>
      <c r="F46" s="44">
        <v>198701.66666700001</v>
      </c>
      <c r="G46" s="66">
        <v>0</v>
      </c>
      <c r="H46" s="43">
        <v>2</v>
      </c>
      <c r="I46" s="44">
        <v>228765</v>
      </c>
      <c r="J46" s="74">
        <v>0</v>
      </c>
      <c r="K46" s="44">
        <v>1</v>
      </c>
      <c r="L46" s="44">
        <v>138575</v>
      </c>
      <c r="M46" s="66">
        <v>0</v>
      </c>
      <c r="N46" s="43">
        <v>0</v>
      </c>
      <c r="O46" s="44">
        <v>0</v>
      </c>
      <c r="P46" s="74">
        <v>0</v>
      </c>
    </row>
    <row r="47" spans="1:16" ht="15" customHeight="1" x14ac:dyDescent="0.2">
      <c r="A47" s="120"/>
      <c r="B47" s="123"/>
      <c r="C47" s="84" t="s">
        <v>49</v>
      </c>
      <c r="D47" s="44">
        <v>12</v>
      </c>
      <c r="E47" s="53">
        <v>4.6692999999999998E-2</v>
      </c>
      <c r="F47" s="44">
        <v>197578.75</v>
      </c>
      <c r="G47" s="66">
        <v>0.41666700000000001</v>
      </c>
      <c r="H47" s="43">
        <v>3</v>
      </c>
      <c r="I47" s="44">
        <v>272844.33333300002</v>
      </c>
      <c r="J47" s="74">
        <v>1</v>
      </c>
      <c r="K47" s="44">
        <v>9</v>
      </c>
      <c r="L47" s="44">
        <v>172490.22222200001</v>
      </c>
      <c r="M47" s="66">
        <v>0.222222</v>
      </c>
      <c r="N47" s="43">
        <v>0</v>
      </c>
      <c r="O47" s="44">
        <v>0</v>
      </c>
      <c r="P47" s="74">
        <v>0</v>
      </c>
    </row>
    <row r="48" spans="1:16" ht="15" customHeight="1" x14ac:dyDescent="0.2">
      <c r="A48" s="120"/>
      <c r="B48" s="123"/>
      <c r="C48" s="84" t="s">
        <v>50</v>
      </c>
      <c r="D48" s="44">
        <v>26</v>
      </c>
      <c r="E48" s="53">
        <v>5.0388000000000002E-2</v>
      </c>
      <c r="F48" s="44">
        <v>222574.5</v>
      </c>
      <c r="G48" s="66">
        <v>0.230769</v>
      </c>
      <c r="H48" s="43">
        <v>6</v>
      </c>
      <c r="I48" s="44">
        <v>262259</v>
      </c>
      <c r="J48" s="74">
        <v>0.16666700000000001</v>
      </c>
      <c r="K48" s="44">
        <v>20</v>
      </c>
      <c r="L48" s="44">
        <v>210669.15</v>
      </c>
      <c r="M48" s="66">
        <v>0.25</v>
      </c>
      <c r="N48" s="43">
        <v>0</v>
      </c>
      <c r="O48" s="44">
        <v>0</v>
      </c>
      <c r="P48" s="74">
        <v>0</v>
      </c>
    </row>
    <row r="49" spans="1:16" ht="15" customHeight="1" x14ac:dyDescent="0.2">
      <c r="A49" s="120"/>
      <c r="B49" s="123"/>
      <c r="C49" s="84" t="s">
        <v>51</v>
      </c>
      <c r="D49" s="44">
        <v>16</v>
      </c>
      <c r="E49" s="53">
        <v>2.7681999999999998E-2</v>
      </c>
      <c r="F49" s="44">
        <v>221759.375</v>
      </c>
      <c r="G49" s="66">
        <v>0.5625</v>
      </c>
      <c r="H49" s="43">
        <v>3</v>
      </c>
      <c r="I49" s="44">
        <v>245896.66666700001</v>
      </c>
      <c r="J49" s="74">
        <v>1.3333330000000001</v>
      </c>
      <c r="K49" s="44">
        <v>13</v>
      </c>
      <c r="L49" s="44">
        <v>216189.23076899999</v>
      </c>
      <c r="M49" s="66">
        <v>0.38461499999999998</v>
      </c>
      <c r="N49" s="43">
        <v>0</v>
      </c>
      <c r="O49" s="44">
        <v>0</v>
      </c>
      <c r="P49" s="74">
        <v>0</v>
      </c>
    </row>
    <row r="50" spans="1:16" s="3" customFormat="1" ht="15" customHeight="1" x14ac:dyDescent="0.2">
      <c r="A50" s="120"/>
      <c r="B50" s="123"/>
      <c r="C50" s="84" t="s">
        <v>52</v>
      </c>
      <c r="D50" s="35">
        <v>14</v>
      </c>
      <c r="E50" s="55">
        <v>2.2013000000000001E-2</v>
      </c>
      <c r="F50" s="35">
        <v>248220.857143</v>
      </c>
      <c r="G50" s="68">
        <v>0.78571400000000002</v>
      </c>
      <c r="H50" s="43">
        <v>6</v>
      </c>
      <c r="I50" s="44">
        <v>242914.5</v>
      </c>
      <c r="J50" s="74">
        <v>1.1666669999999999</v>
      </c>
      <c r="K50" s="35">
        <v>8</v>
      </c>
      <c r="L50" s="35">
        <v>252200.625</v>
      </c>
      <c r="M50" s="68">
        <v>0.5</v>
      </c>
      <c r="N50" s="43">
        <v>0</v>
      </c>
      <c r="O50" s="44">
        <v>0</v>
      </c>
      <c r="P50" s="74">
        <v>0</v>
      </c>
    </row>
    <row r="51" spans="1:16" ht="15" customHeight="1" x14ac:dyDescent="0.2">
      <c r="A51" s="120"/>
      <c r="B51" s="123"/>
      <c r="C51" s="84" t="s">
        <v>53</v>
      </c>
      <c r="D51" s="44">
        <v>15</v>
      </c>
      <c r="E51" s="53">
        <v>2.7174E-2</v>
      </c>
      <c r="F51" s="44">
        <v>307232.46666699997</v>
      </c>
      <c r="G51" s="66">
        <v>0.66666700000000001</v>
      </c>
      <c r="H51" s="43">
        <v>7</v>
      </c>
      <c r="I51" s="44">
        <v>267074.571429</v>
      </c>
      <c r="J51" s="74">
        <v>0.57142899999999996</v>
      </c>
      <c r="K51" s="44">
        <v>8</v>
      </c>
      <c r="L51" s="44">
        <v>342370.625</v>
      </c>
      <c r="M51" s="66">
        <v>0.75</v>
      </c>
      <c r="N51" s="43">
        <v>0</v>
      </c>
      <c r="O51" s="44">
        <v>0</v>
      </c>
      <c r="P51" s="74">
        <v>0</v>
      </c>
    </row>
    <row r="52" spans="1:16" ht="15" customHeight="1" x14ac:dyDescent="0.2">
      <c r="A52" s="120"/>
      <c r="B52" s="123"/>
      <c r="C52" s="84" t="s">
        <v>54</v>
      </c>
      <c r="D52" s="44">
        <v>4</v>
      </c>
      <c r="E52" s="53">
        <v>9.9260000000000008E-3</v>
      </c>
      <c r="F52" s="44">
        <v>229437.5</v>
      </c>
      <c r="G52" s="66">
        <v>0.5</v>
      </c>
      <c r="H52" s="43">
        <v>2</v>
      </c>
      <c r="I52" s="44">
        <v>226859.5</v>
      </c>
      <c r="J52" s="74">
        <v>0.5</v>
      </c>
      <c r="K52" s="44">
        <v>2</v>
      </c>
      <c r="L52" s="44">
        <v>232015.5</v>
      </c>
      <c r="M52" s="66">
        <v>0.5</v>
      </c>
      <c r="N52" s="43">
        <v>0</v>
      </c>
      <c r="O52" s="44">
        <v>0</v>
      </c>
      <c r="P52" s="74">
        <v>0</v>
      </c>
    </row>
    <row r="53" spans="1:16" ht="15" customHeight="1" x14ac:dyDescent="0.2">
      <c r="A53" s="120"/>
      <c r="B53" s="123"/>
      <c r="C53" s="84" t="s">
        <v>55</v>
      </c>
      <c r="D53" s="44">
        <v>2</v>
      </c>
      <c r="E53" s="53">
        <v>6.8729999999999998E-3</v>
      </c>
      <c r="F53" s="44">
        <v>217391.5</v>
      </c>
      <c r="G53" s="66">
        <v>0</v>
      </c>
      <c r="H53" s="43">
        <v>1</v>
      </c>
      <c r="I53" s="44">
        <v>228926</v>
      </c>
      <c r="J53" s="74">
        <v>0</v>
      </c>
      <c r="K53" s="44">
        <v>1</v>
      </c>
      <c r="L53" s="44">
        <v>205857</v>
      </c>
      <c r="M53" s="66">
        <v>0</v>
      </c>
      <c r="N53" s="43">
        <v>0</v>
      </c>
      <c r="O53" s="44">
        <v>0</v>
      </c>
      <c r="P53" s="74">
        <v>0</v>
      </c>
    </row>
    <row r="54" spans="1:16" s="3" customFormat="1" ht="15" customHeight="1" x14ac:dyDescent="0.2">
      <c r="A54" s="120"/>
      <c r="B54" s="123"/>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21"/>
      <c r="B55" s="124"/>
      <c r="C55" s="85" t="s">
        <v>9</v>
      </c>
      <c r="D55" s="46">
        <v>92</v>
      </c>
      <c r="E55" s="54">
        <v>2.4858000000000002E-2</v>
      </c>
      <c r="F55" s="46">
        <v>236285.315217</v>
      </c>
      <c r="G55" s="67">
        <v>0.467391</v>
      </c>
      <c r="H55" s="87">
        <v>30</v>
      </c>
      <c r="I55" s="46">
        <v>253232.033333</v>
      </c>
      <c r="J55" s="75">
        <v>0.66666700000000001</v>
      </c>
      <c r="K55" s="46">
        <v>62</v>
      </c>
      <c r="L55" s="46">
        <v>228085.29032299999</v>
      </c>
      <c r="M55" s="67">
        <v>0.37096800000000002</v>
      </c>
      <c r="N55" s="87">
        <v>0</v>
      </c>
      <c r="O55" s="46">
        <v>0</v>
      </c>
      <c r="P55" s="75">
        <v>0</v>
      </c>
    </row>
    <row r="56" spans="1:16" ht="15" customHeight="1" x14ac:dyDescent="0.2">
      <c r="A56" s="119">
        <v>5</v>
      </c>
      <c r="B56" s="122" t="s">
        <v>60</v>
      </c>
      <c r="C56" s="84" t="s">
        <v>46</v>
      </c>
      <c r="D56" s="44">
        <v>0</v>
      </c>
      <c r="E56" s="53">
        <v>0</v>
      </c>
      <c r="F56" s="44">
        <v>0</v>
      </c>
      <c r="G56" s="66">
        <v>0</v>
      </c>
      <c r="H56" s="43">
        <v>0</v>
      </c>
      <c r="I56" s="44">
        <v>0</v>
      </c>
      <c r="J56" s="74">
        <v>0</v>
      </c>
      <c r="K56" s="44">
        <v>0</v>
      </c>
      <c r="L56" s="44">
        <v>0</v>
      </c>
      <c r="M56" s="66">
        <v>0</v>
      </c>
      <c r="N56" s="43">
        <v>0</v>
      </c>
      <c r="O56" s="44">
        <v>0</v>
      </c>
      <c r="P56" s="74">
        <v>0</v>
      </c>
    </row>
    <row r="57" spans="1:16" ht="15" customHeight="1" x14ac:dyDescent="0.2">
      <c r="A57" s="120"/>
      <c r="B57" s="123"/>
      <c r="C57" s="84" t="s">
        <v>47</v>
      </c>
      <c r="D57" s="44">
        <v>7</v>
      </c>
      <c r="E57" s="53">
        <v>1</v>
      </c>
      <c r="F57" s="44">
        <v>139371.714286</v>
      </c>
      <c r="G57" s="66">
        <v>0.14285700000000001</v>
      </c>
      <c r="H57" s="43">
        <v>3</v>
      </c>
      <c r="I57" s="44">
        <v>108511.666667</v>
      </c>
      <c r="J57" s="74">
        <v>0</v>
      </c>
      <c r="K57" s="44">
        <v>4</v>
      </c>
      <c r="L57" s="44">
        <v>162516.75</v>
      </c>
      <c r="M57" s="66">
        <v>0.25</v>
      </c>
      <c r="N57" s="43">
        <v>0</v>
      </c>
      <c r="O57" s="44">
        <v>0</v>
      </c>
      <c r="P57" s="74">
        <v>0</v>
      </c>
    </row>
    <row r="58" spans="1:16" ht="15" customHeight="1" x14ac:dyDescent="0.2">
      <c r="A58" s="120"/>
      <c r="B58" s="123"/>
      <c r="C58" s="84" t="s">
        <v>48</v>
      </c>
      <c r="D58" s="44">
        <v>59</v>
      </c>
      <c r="E58" s="53">
        <v>1</v>
      </c>
      <c r="F58" s="44">
        <v>179436.66101700001</v>
      </c>
      <c r="G58" s="66">
        <v>0.13559299999999999</v>
      </c>
      <c r="H58" s="43">
        <v>26</v>
      </c>
      <c r="I58" s="44">
        <v>176549.23076899999</v>
      </c>
      <c r="J58" s="74">
        <v>0.19230800000000001</v>
      </c>
      <c r="K58" s="44">
        <v>33</v>
      </c>
      <c r="L58" s="44">
        <v>181711.606061</v>
      </c>
      <c r="M58" s="66">
        <v>9.0909000000000004E-2</v>
      </c>
      <c r="N58" s="43">
        <v>0</v>
      </c>
      <c r="O58" s="44">
        <v>0</v>
      </c>
      <c r="P58" s="74">
        <v>0</v>
      </c>
    </row>
    <row r="59" spans="1:16" ht="15" customHeight="1" x14ac:dyDescent="0.2">
      <c r="A59" s="120"/>
      <c r="B59" s="123"/>
      <c r="C59" s="84" t="s">
        <v>49</v>
      </c>
      <c r="D59" s="44">
        <v>257</v>
      </c>
      <c r="E59" s="53">
        <v>1</v>
      </c>
      <c r="F59" s="44">
        <v>199104.132296</v>
      </c>
      <c r="G59" s="66">
        <v>0.190661</v>
      </c>
      <c r="H59" s="43">
        <v>122</v>
      </c>
      <c r="I59" s="44">
        <v>213270.81147499999</v>
      </c>
      <c r="J59" s="74">
        <v>0.311475</v>
      </c>
      <c r="K59" s="44">
        <v>135</v>
      </c>
      <c r="L59" s="44">
        <v>186301.65185200001</v>
      </c>
      <c r="M59" s="66">
        <v>8.1480999999999998E-2</v>
      </c>
      <c r="N59" s="43">
        <v>0</v>
      </c>
      <c r="O59" s="44">
        <v>0</v>
      </c>
      <c r="P59" s="74">
        <v>0</v>
      </c>
    </row>
    <row r="60" spans="1:16" ht="15" customHeight="1" x14ac:dyDescent="0.2">
      <c r="A60" s="120"/>
      <c r="B60" s="123"/>
      <c r="C60" s="84" t="s">
        <v>50</v>
      </c>
      <c r="D60" s="44">
        <v>516</v>
      </c>
      <c r="E60" s="53">
        <v>1</v>
      </c>
      <c r="F60" s="44">
        <v>235357.02713199999</v>
      </c>
      <c r="G60" s="66">
        <v>0.39534900000000001</v>
      </c>
      <c r="H60" s="43">
        <v>199</v>
      </c>
      <c r="I60" s="44">
        <v>250019.356784</v>
      </c>
      <c r="J60" s="74">
        <v>0.53768800000000005</v>
      </c>
      <c r="K60" s="44">
        <v>317</v>
      </c>
      <c r="L60" s="44">
        <v>226152.599369</v>
      </c>
      <c r="M60" s="66">
        <v>0.30599399999999999</v>
      </c>
      <c r="N60" s="43">
        <v>0</v>
      </c>
      <c r="O60" s="44">
        <v>0</v>
      </c>
      <c r="P60" s="74">
        <v>0</v>
      </c>
    </row>
    <row r="61" spans="1:16" ht="15" customHeight="1" x14ac:dyDescent="0.2">
      <c r="A61" s="120"/>
      <c r="B61" s="123"/>
      <c r="C61" s="84" t="s">
        <v>51</v>
      </c>
      <c r="D61" s="44">
        <v>578</v>
      </c>
      <c r="E61" s="53">
        <v>1</v>
      </c>
      <c r="F61" s="44">
        <v>250665.693772</v>
      </c>
      <c r="G61" s="66">
        <v>0.56401400000000002</v>
      </c>
      <c r="H61" s="43">
        <v>230</v>
      </c>
      <c r="I61" s="44">
        <v>263152.51304300001</v>
      </c>
      <c r="J61" s="74">
        <v>0.63043499999999997</v>
      </c>
      <c r="K61" s="44">
        <v>348</v>
      </c>
      <c r="L61" s="44">
        <v>242412.91091999999</v>
      </c>
      <c r="M61" s="66">
        <v>0.52011499999999999</v>
      </c>
      <c r="N61" s="43">
        <v>0</v>
      </c>
      <c r="O61" s="44">
        <v>0</v>
      </c>
      <c r="P61" s="74">
        <v>0</v>
      </c>
    </row>
    <row r="62" spans="1:16" s="3" customFormat="1" ht="15" customHeight="1" x14ac:dyDescent="0.2">
      <c r="A62" s="120"/>
      <c r="B62" s="123"/>
      <c r="C62" s="84" t="s">
        <v>52</v>
      </c>
      <c r="D62" s="35">
        <v>636</v>
      </c>
      <c r="E62" s="55">
        <v>1</v>
      </c>
      <c r="F62" s="35">
        <v>264890.37578599999</v>
      </c>
      <c r="G62" s="68">
        <v>0.75471699999999997</v>
      </c>
      <c r="H62" s="43">
        <v>261</v>
      </c>
      <c r="I62" s="44">
        <v>268109.90421499999</v>
      </c>
      <c r="J62" s="74">
        <v>0.73563199999999995</v>
      </c>
      <c r="K62" s="35">
        <v>375</v>
      </c>
      <c r="L62" s="35">
        <v>262649.58399999997</v>
      </c>
      <c r="M62" s="68">
        <v>0.76800000000000002</v>
      </c>
      <c r="N62" s="43">
        <v>0</v>
      </c>
      <c r="O62" s="44">
        <v>0</v>
      </c>
      <c r="P62" s="74">
        <v>0</v>
      </c>
    </row>
    <row r="63" spans="1:16" ht="15" customHeight="1" x14ac:dyDescent="0.2">
      <c r="A63" s="120"/>
      <c r="B63" s="123"/>
      <c r="C63" s="84" t="s">
        <v>53</v>
      </c>
      <c r="D63" s="44">
        <v>552</v>
      </c>
      <c r="E63" s="53">
        <v>1</v>
      </c>
      <c r="F63" s="44">
        <v>274313.244565</v>
      </c>
      <c r="G63" s="66">
        <v>0.79347800000000002</v>
      </c>
      <c r="H63" s="43">
        <v>230</v>
      </c>
      <c r="I63" s="44">
        <v>259070.07826099999</v>
      </c>
      <c r="J63" s="74">
        <v>0.604348</v>
      </c>
      <c r="K63" s="44">
        <v>322</v>
      </c>
      <c r="L63" s="44">
        <v>285201.22049699997</v>
      </c>
      <c r="M63" s="66">
        <v>0.92857100000000004</v>
      </c>
      <c r="N63" s="43">
        <v>0</v>
      </c>
      <c r="O63" s="44">
        <v>0</v>
      </c>
      <c r="P63" s="74">
        <v>0</v>
      </c>
    </row>
    <row r="64" spans="1:16" ht="15" customHeight="1" x14ac:dyDescent="0.2">
      <c r="A64" s="120"/>
      <c r="B64" s="123"/>
      <c r="C64" s="84" t="s">
        <v>54</v>
      </c>
      <c r="D64" s="44">
        <v>403</v>
      </c>
      <c r="E64" s="53">
        <v>1</v>
      </c>
      <c r="F64" s="44">
        <v>284557.704715</v>
      </c>
      <c r="G64" s="66">
        <v>0.81389599999999995</v>
      </c>
      <c r="H64" s="43">
        <v>160</v>
      </c>
      <c r="I64" s="44">
        <v>253731.53125</v>
      </c>
      <c r="J64" s="74">
        <v>0.4375</v>
      </c>
      <c r="K64" s="44">
        <v>243</v>
      </c>
      <c r="L64" s="44">
        <v>304854.77366300003</v>
      </c>
      <c r="M64" s="66">
        <v>1.061728</v>
      </c>
      <c r="N64" s="43">
        <v>0</v>
      </c>
      <c r="O64" s="44">
        <v>0</v>
      </c>
      <c r="P64" s="74">
        <v>0</v>
      </c>
    </row>
    <row r="65" spans="1:16" ht="15" customHeight="1" x14ac:dyDescent="0.2">
      <c r="A65" s="120"/>
      <c r="B65" s="123"/>
      <c r="C65" s="84" t="s">
        <v>55</v>
      </c>
      <c r="D65" s="44">
        <v>291</v>
      </c>
      <c r="E65" s="53">
        <v>1</v>
      </c>
      <c r="F65" s="44">
        <v>283082.50859099999</v>
      </c>
      <c r="G65" s="66">
        <v>0.59106499999999995</v>
      </c>
      <c r="H65" s="43">
        <v>114</v>
      </c>
      <c r="I65" s="44">
        <v>276587.587719</v>
      </c>
      <c r="J65" s="74">
        <v>0.385965</v>
      </c>
      <c r="K65" s="44">
        <v>177</v>
      </c>
      <c r="L65" s="44">
        <v>287265.67796599999</v>
      </c>
      <c r="M65" s="66">
        <v>0.72316400000000003</v>
      </c>
      <c r="N65" s="43">
        <v>0</v>
      </c>
      <c r="O65" s="44">
        <v>0</v>
      </c>
      <c r="P65" s="74">
        <v>0</v>
      </c>
    </row>
    <row r="66" spans="1:16" s="3" customFormat="1" ht="15" customHeight="1" x14ac:dyDescent="0.2">
      <c r="A66" s="120"/>
      <c r="B66" s="123"/>
      <c r="C66" s="84" t="s">
        <v>56</v>
      </c>
      <c r="D66" s="35">
        <v>402</v>
      </c>
      <c r="E66" s="55">
        <v>1</v>
      </c>
      <c r="F66" s="35">
        <v>295469.87810899998</v>
      </c>
      <c r="G66" s="68">
        <v>0.37562200000000001</v>
      </c>
      <c r="H66" s="43">
        <v>159</v>
      </c>
      <c r="I66" s="44">
        <v>260510.43396200001</v>
      </c>
      <c r="J66" s="74">
        <v>0.12578600000000001</v>
      </c>
      <c r="K66" s="35">
        <v>243</v>
      </c>
      <c r="L66" s="35">
        <v>318344.57613200002</v>
      </c>
      <c r="M66" s="68">
        <v>0.53909499999999999</v>
      </c>
      <c r="N66" s="43">
        <v>0</v>
      </c>
      <c r="O66" s="44">
        <v>0</v>
      </c>
      <c r="P66" s="74">
        <v>0</v>
      </c>
    </row>
    <row r="67" spans="1:16" s="3" customFormat="1" ht="15" customHeight="1" x14ac:dyDescent="0.2">
      <c r="A67" s="121"/>
      <c r="B67" s="124"/>
      <c r="C67" s="85" t="s">
        <v>9</v>
      </c>
      <c r="D67" s="46">
        <v>3701</v>
      </c>
      <c r="E67" s="54">
        <v>1</v>
      </c>
      <c r="F67" s="46">
        <v>260682.23993499999</v>
      </c>
      <c r="G67" s="67">
        <v>0.58281499999999997</v>
      </c>
      <c r="H67" s="87">
        <v>1504</v>
      </c>
      <c r="I67" s="46">
        <v>255535.75531899999</v>
      </c>
      <c r="J67" s="75">
        <v>0.50531899999999996</v>
      </c>
      <c r="K67" s="46">
        <v>2197</v>
      </c>
      <c r="L67" s="46">
        <v>264205.36822900001</v>
      </c>
      <c r="M67" s="67">
        <v>0.63586699999999996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60" priority="30" operator="notEqual">
      <formula>H8+K8+N8</formula>
    </cfRule>
  </conditionalFormatting>
  <conditionalFormatting sqref="D20:D30">
    <cfRule type="cellIs" dxfId="159" priority="29" operator="notEqual">
      <formula>H20+K20+N20</formula>
    </cfRule>
  </conditionalFormatting>
  <conditionalFormatting sqref="D32:D42">
    <cfRule type="cellIs" dxfId="158" priority="28" operator="notEqual">
      <formula>H32+K32+N32</formula>
    </cfRule>
  </conditionalFormatting>
  <conditionalFormatting sqref="D44:D54">
    <cfRule type="cellIs" dxfId="157" priority="27" operator="notEqual">
      <formula>H44+K44+N44</formula>
    </cfRule>
  </conditionalFormatting>
  <conditionalFormatting sqref="D56:D66">
    <cfRule type="cellIs" dxfId="156" priority="26" operator="notEqual">
      <formula>H56+K56+N56</formula>
    </cfRule>
  </conditionalFormatting>
  <conditionalFormatting sqref="D19">
    <cfRule type="cellIs" dxfId="155" priority="25" operator="notEqual">
      <formula>SUM(D8:D18)</formula>
    </cfRule>
  </conditionalFormatting>
  <conditionalFormatting sqref="D31">
    <cfRule type="cellIs" dxfId="154" priority="24" operator="notEqual">
      <formula>H31+K31+N31</formula>
    </cfRule>
  </conditionalFormatting>
  <conditionalFormatting sqref="D31">
    <cfRule type="cellIs" dxfId="153" priority="23" operator="notEqual">
      <formula>SUM(D20:D30)</formula>
    </cfRule>
  </conditionalFormatting>
  <conditionalFormatting sqref="D43">
    <cfRule type="cellIs" dxfId="152" priority="22" operator="notEqual">
      <formula>H43+K43+N43</formula>
    </cfRule>
  </conditionalFormatting>
  <conditionalFormatting sqref="D43">
    <cfRule type="cellIs" dxfId="151" priority="21" operator="notEqual">
      <formula>SUM(D32:D42)</formula>
    </cfRule>
  </conditionalFormatting>
  <conditionalFormatting sqref="D55">
    <cfRule type="cellIs" dxfId="150" priority="20" operator="notEqual">
      <formula>H55+K55+N55</formula>
    </cfRule>
  </conditionalFormatting>
  <conditionalFormatting sqref="D55">
    <cfRule type="cellIs" dxfId="149" priority="19" operator="notEqual">
      <formula>SUM(D44:D54)</formula>
    </cfRule>
  </conditionalFormatting>
  <conditionalFormatting sqref="D67">
    <cfRule type="cellIs" dxfId="148" priority="18" operator="notEqual">
      <formula>H67+K67+N67</formula>
    </cfRule>
  </conditionalFormatting>
  <conditionalFormatting sqref="D67">
    <cfRule type="cellIs" dxfId="147" priority="17" operator="notEqual">
      <formula>SUM(D56:D66)</formula>
    </cfRule>
  </conditionalFormatting>
  <conditionalFormatting sqref="H19">
    <cfRule type="cellIs" dxfId="146" priority="16" operator="notEqual">
      <formula>SUM(H8:H18)</formula>
    </cfRule>
  </conditionalFormatting>
  <conditionalFormatting sqref="K19">
    <cfRule type="cellIs" dxfId="145" priority="15" operator="notEqual">
      <formula>SUM(K8:K18)</formula>
    </cfRule>
  </conditionalFormatting>
  <conditionalFormatting sqref="N19">
    <cfRule type="cellIs" dxfId="144" priority="14" operator="notEqual">
      <formula>SUM(N8:N18)</formula>
    </cfRule>
  </conditionalFormatting>
  <conditionalFormatting sqref="H31">
    <cfRule type="cellIs" dxfId="143" priority="13" operator="notEqual">
      <formula>SUM(H20:H30)</formula>
    </cfRule>
  </conditionalFormatting>
  <conditionalFormatting sqref="K31">
    <cfRule type="cellIs" dxfId="142" priority="12" operator="notEqual">
      <formula>SUM(K20:K30)</formula>
    </cfRule>
  </conditionalFormatting>
  <conditionalFormatting sqref="N31">
    <cfRule type="cellIs" dxfId="141" priority="11" operator="notEqual">
      <formula>SUM(N20:N30)</formula>
    </cfRule>
  </conditionalFormatting>
  <conditionalFormatting sqref="H43">
    <cfRule type="cellIs" dxfId="140" priority="10" operator="notEqual">
      <formula>SUM(H32:H42)</formula>
    </cfRule>
  </conditionalFormatting>
  <conditionalFormatting sqref="K43">
    <cfRule type="cellIs" dxfId="139" priority="9" operator="notEqual">
      <formula>SUM(K32:K42)</formula>
    </cfRule>
  </conditionalFormatting>
  <conditionalFormatting sqref="N43">
    <cfRule type="cellIs" dxfId="138" priority="8" operator="notEqual">
      <formula>SUM(N32:N42)</formula>
    </cfRule>
  </conditionalFormatting>
  <conditionalFormatting sqref="H55">
    <cfRule type="cellIs" dxfId="137" priority="7" operator="notEqual">
      <formula>SUM(H44:H54)</formula>
    </cfRule>
  </conditionalFormatting>
  <conditionalFormatting sqref="K55">
    <cfRule type="cellIs" dxfId="136" priority="6" operator="notEqual">
      <formula>SUM(K44:K54)</formula>
    </cfRule>
  </conditionalFormatting>
  <conditionalFormatting sqref="N55">
    <cfRule type="cellIs" dxfId="135" priority="5" operator="notEqual">
      <formula>SUM(N44:N54)</formula>
    </cfRule>
  </conditionalFormatting>
  <conditionalFormatting sqref="H67">
    <cfRule type="cellIs" dxfId="134" priority="4" operator="notEqual">
      <formula>SUM(H56:H66)</formula>
    </cfRule>
  </conditionalFormatting>
  <conditionalFormatting sqref="K67">
    <cfRule type="cellIs" dxfId="133" priority="3" operator="notEqual">
      <formula>SUM(K56:K66)</formula>
    </cfRule>
  </conditionalFormatting>
  <conditionalFormatting sqref="N67">
    <cfRule type="cellIs" dxfId="132" priority="2" operator="notEqual">
      <formula>SUM(N56:N66)</formula>
    </cfRule>
  </conditionalFormatting>
  <conditionalFormatting sqref="D32:D43">
    <cfRule type="cellIs" dxfId="1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75</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0</v>
      </c>
      <c r="E8" s="53">
        <v>0</v>
      </c>
      <c r="F8" s="44">
        <v>0</v>
      </c>
      <c r="G8" s="66">
        <v>0</v>
      </c>
      <c r="H8" s="43">
        <v>0</v>
      </c>
      <c r="I8" s="44">
        <v>0</v>
      </c>
      <c r="J8" s="74">
        <v>0</v>
      </c>
      <c r="K8" s="44">
        <v>0</v>
      </c>
      <c r="L8" s="44">
        <v>0</v>
      </c>
      <c r="M8" s="66">
        <v>0</v>
      </c>
      <c r="N8" s="43">
        <v>0</v>
      </c>
      <c r="O8" s="44">
        <v>0</v>
      </c>
      <c r="P8" s="74">
        <v>0</v>
      </c>
    </row>
    <row r="9" spans="1:16" ht="15" customHeight="1" x14ac:dyDescent="0.2">
      <c r="A9" s="120"/>
      <c r="B9" s="123"/>
      <c r="C9" s="84" t="s">
        <v>47</v>
      </c>
      <c r="D9" s="44">
        <v>9</v>
      </c>
      <c r="E9" s="53">
        <v>0.24324299999999999</v>
      </c>
      <c r="F9" s="44">
        <v>131061.72659000001</v>
      </c>
      <c r="G9" s="66">
        <v>0</v>
      </c>
      <c r="H9" s="43">
        <v>2</v>
      </c>
      <c r="I9" s="44">
        <v>162161.17610099999</v>
      </c>
      <c r="J9" s="74">
        <v>0</v>
      </c>
      <c r="K9" s="44">
        <v>7</v>
      </c>
      <c r="L9" s="44">
        <v>122176.169587</v>
      </c>
      <c r="M9" s="66">
        <v>0</v>
      </c>
      <c r="N9" s="43">
        <v>0</v>
      </c>
      <c r="O9" s="44">
        <v>0</v>
      </c>
      <c r="P9" s="74">
        <v>0</v>
      </c>
    </row>
    <row r="10" spans="1:16" ht="15" customHeight="1" x14ac:dyDescent="0.2">
      <c r="A10" s="120"/>
      <c r="B10" s="123"/>
      <c r="C10" s="84" t="s">
        <v>48</v>
      </c>
      <c r="D10" s="44">
        <v>55</v>
      </c>
      <c r="E10" s="53">
        <v>0.16516500000000001</v>
      </c>
      <c r="F10" s="44">
        <v>146493.52976</v>
      </c>
      <c r="G10" s="66">
        <v>0.10909099999999999</v>
      </c>
      <c r="H10" s="43">
        <v>20</v>
      </c>
      <c r="I10" s="44">
        <v>151137.39017299999</v>
      </c>
      <c r="J10" s="74">
        <v>0.2</v>
      </c>
      <c r="K10" s="44">
        <v>35</v>
      </c>
      <c r="L10" s="44">
        <v>143839.895238</v>
      </c>
      <c r="M10" s="66">
        <v>5.7142999999999999E-2</v>
      </c>
      <c r="N10" s="43">
        <v>0</v>
      </c>
      <c r="O10" s="44">
        <v>0</v>
      </c>
      <c r="P10" s="74">
        <v>0</v>
      </c>
    </row>
    <row r="11" spans="1:16" ht="15" customHeight="1" x14ac:dyDescent="0.2">
      <c r="A11" s="120"/>
      <c r="B11" s="123"/>
      <c r="C11" s="84" t="s">
        <v>49</v>
      </c>
      <c r="D11" s="44">
        <v>164</v>
      </c>
      <c r="E11" s="53">
        <v>0.15876100000000001</v>
      </c>
      <c r="F11" s="44">
        <v>167059.41018599999</v>
      </c>
      <c r="G11" s="66">
        <v>0.20122000000000001</v>
      </c>
      <c r="H11" s="43">
        <v>79</v>
      </c>
      <c r="I11" s="44">
        <v>168102.38786700001</v>
      </c>
      <c r="J11" s="74">
        <v>0.25316499999999997</v>
      </c>
      <c r="K11" s="44">
        <v>85</v>
      </c>
      <c r="L11" s="44">
        <v>166090.054458</v>
      </c>
      <c r="M11" s="66">
        <v>0.15294099999999999</v>
      </c>
      <c r="N11" s="43">
        <v>0</v>
      </c>
      <c r="O11" s="44">
        <v>0</v>
      </c>
      <c r="P11" s="74">
        <v>0</v>
      </c>
    </row>
    <row r="12" spans="1:16" ht="15" customHeight="1" x14ac:dyDescent="0.2">
      <c r="A12" s="120"/>
      <c r="B12" s="123"/>
      <c r="C12" s="84" t="s">
        <v>50</v>
      </c>
      <c r="D12" s="44">
        <v>205</v>
      </c>
      <c r="E12" s="53">
        <v>0.122242</v>
      </c>
      <c r="F12" s="44">
        <v>195355.09239899999</v>
      </c>
      <c r="G12" s="66">
        <v>0.35121999999999998</v>
      </c>
      <c r="H12" s="43">
        <v>73</v>
      </c>
      <c r="I12" s="44">
        <v>206323.10319200001</v>
      </c>
      <c r="J12" s="74">
        <v>0.369863</v>
      </c>
      <c r="K12" s="44">
        <v>132</v>
      </c>
      <c r="L12" s="44">
        <v>189289.450067</v>
      </c>
      <c r="M12" s="66">
        <v>0.34090900000000002</v>
      </c>
      <c r="N12" s="43">
        <v>0</v>
      </c>
      <c r="O12" s="44">
        <v>0</v>
      </c>
      <c r="P12" s="74">
        <v>0</v>
      </c>
    </row>
    <row r="13" spans="1:16" ht="15" customHeight="1" x14ac:dyDescent="0.2">
      <c r="A13" s="120"/>
      <c r="B13" s="123"/>
      <c r="C13" s="84" t="s">
        <v>51</v>
      </c>
      <c r="D13" s="44">
        <v>195</v>
      </c>
      <c r="E13" s="53">
        <v>0.105235</v>
      </c>
      <c r="F13" s="44">
        <v>215084.90166100001</v>
      </c>
      <c r="G13" s="66">
        <v>0.50769200000000003</v>
      </c>
      <c r="H13" s="43">
        <v>57</v>
      </c>
      <c r="I13" s="44">
        <v>225405.394268</v>
      </c>
      <c r="J13" s="74">
        <v>0.631579</v>
      </c>
      <c r="K13" s="44">
        <v>138</v>
      </c>
      <c r="L13" s="44">
        <v>210822.08949700001</v>
      </c>
      <c r="M13" s="66">
        <v>0.45652199999999998</v>
      </c>
      <c r="N13" s="43">
        <v>0</v>
      </c>
      <c r="O13" s="44">
        <v>0</v>
      </c>
      <c r="P13" s="74">
        <v>0</v>
      </c>
    </row>
    <row r="14" spans="1:16" s="3" customFormat="1" ht="15" customHeight="1" x14ac:dyDescent="0.2">
      <c r="A14" s="120"/>
      <c r="B14" s="123"/>
      <c r="C14" s="84" t="s">
        <v>52</v>
      </c>
      <c r="D14" s="35">
        <v>174</v>
      </c>
      <c r="E14" s="55">
        <v>9.8975999999999995E-2</v>
      </c>
      <c r="F14" s="35">
        <v>208623.537709</v>
      </c>
      <c r="G14" s="68">
        <v>0.54022999999999999</v>
      </c>
      <c r="H14" s="43">
        <v>56</v>
      </c>
      <c r="I14" s="44">
        <v>219487.02097400001</v>
      </c>
      <c r="J14" s="74">
        <v>0.53571400000000002</v>
      </c>
      <c r="K14" s="35">
        <v>118</v>
      </c>
      <c r="L14" s="35">
        <v>203467.98632900001</v>
      </c>
      <c r="M14" s="68">
        <v>0.54237299999999999</v>
      </c>
      <c r="N14" s="43">
        <v>0</v>
      </c>
      <c r="O14" s="44">
        <v>0</v>
      </c>
      <c r="P14" s="74">
        <v>0</v>
      </c>
    </row>
    <row r="15" spans="1:16" ht="15" customHeight="1" x14ac:dyDescent="0.2">
      <c r="A15" s="120"/>
      <c r="B15" s="123"/>
      <c r="C15" s="84" t="s">
        <v>53</v>
      </c>
      <c r="D15" s="44">
        <v>121</v>
      </c>
      <c r="E15" s="53">
        <v>7.8367999999999993E-2</v>
      </c>
      <c r="F15" s="44">
        <v>209451.50187099999</v>
      </c>
      <c r="G15" s="66">
        <v>0.48760300000000001</v>
      </c>
      <c r="H15" s="43">
        <v>39</v>
      </c>
      <c r="I15" s="44">
        <v>216558.77922900001</v>
      </c>
      <c r="J15" s="74">
        <v>0.51282099999999997</v>
      </c>
      <c r="K15" s="44">
        <v>82</v>
      </c>
      <c r="L15" s="44">
        <v>206071.21142000001</v>
      </c>
      <c r="M15" s="66">
        <v>0.47560999999999998</v>
      </c>
      <c r="N15" s="43">
        <v>0</v>
      </c>
      <c r="O15" s="44">
        <v>0</v>
      </c>
      <c r="P15" s="74">
        <v>0</v>
      </c>
    </row>
    <row r="16" spans="1:16" ht="15" customHeight="1" x14ac:dyDescent="0.2">
      <c r="A16" s="120"/>
      <c r="B16" s="123"/>
      <c r="C16" s="84" t="s">
        <v>54</v>
      </c>
      <c r="D16" s="44">
        <v>108</v>
      </c>
      <c r="E16" s="53">
        <v>8.5781999999999997E-2</v>
      </c>
      <c r="F16" s="44">
        <v>230086.076156</v>
      </c>
      <c r="G16" s="66">
        <v>0.49074099999999998</v>
      </c>
      <c r="H16" s="43">
        <v>39</v>
      </c>
      <c r="I16" s="44">
        <v>225017.09554899999</v>
      </c>
      <c r="J16" s="74">
        <v>0.35897400000000002</v>
      </c>
      <c r="K16" s="44">
        <v>69</v>
      </c>
      <c r="L16" s="44">
        <v>232951.15215099999</v>
      </c>
      <c r="M16" s="66">
        <v>0.56521699999999997</v>
      </c>
      <c r="N16" s="43">
        <v>0</v>
      </c>
      <c r="O16" s="44">
        <v>0</v>
      </c>
      <c r="P16" s="74">
        <v>0</v>
      </c>
    </row>
    <row r="17" spans="1:16" ht="15" customHeight="1" x14ac:dyDescent="0.2">
      <c r="A17" s="120"/>
      <c r="B17" s="123"/>
      <c r="C17" s="84" t="s">
        <v>55</v>
      </c>
      <c r="D17" s="44">
        <v>110</v>
      </c>
      <c r="E17" s="53">
        <v>9.1211E-2</v>
      </c>
      <c r="F17" s="44">
        <v>242094.67971699999</v>
      </c>
      <c r="G17" s="66">
        <v>0.47272700000000001</v>
      </c>
      <c r="H17" s="43">
        <v>33</v>
      </c>
      <c r="I17" s="44">
        <v>194153.22336599999</v>
      </c>
      <c r="J17" s="74">
        <v>6.0606E-2</v>
      </c>
      <c r="K17" s="44">
        <v>77</v>
      </c>
      <c r="L17" s="44">
        <v>262641.01815299998</v>
      </c>
      <c r="M17" s="66">
        <v>0.64935100000000001</v>
      </c>
      <c r="N17" s="43">
        <v>0</v>
      </c>
      <c r="O17" s="44">
        <v>0</v>
      </c>
      <c r="P17" s="74">
        <v>0</v>
      </c>
    </row>
    <row r="18" spans="1:16" s="3" customFormat="1" ht="15" customHeight="1" x14ac:dyDescent="0.2">
      <c r="A18" s="120"/>
      <c r="B18" s="123"/>
      <c r="C18" s="84" t="s">
        <v>56</v>
      </c>
      <c r="D18" s="35">
        <v>172</v>
      </c>
      <c r="E18" s="55">
        <v>8.4770999999999999E-2</v>
      </c>
      <c r="F18" s="35">
        <v>249373.85157999999</v>
      </c>
      <c r="G18" s="68">
        <v>0.39534900000000001</v>
      </c>
      <c r="H18" s="43">
        <v>53</v>
      </c>
      <c r="I18" s="44">
        <v>206412.03563</v>
      </c>
      <c r="J18" s="74">
        <v>5.6604000000000002E-2</v>
      </c>
      <c r="K18" s="35">
        <v>119</v>
      </c>
      <c r="L18" s="35">
        <v>268508.10574199999</v>
      </c>
      <c r="M18" s="68">
        <v>0.54621799999999998</v>
      </c>
      <c r="N18" s="43">
        <v>0</v>
      </c>
      <c r="O18" s="44">
        <v>0</v>
      </c>
      <c r="P18" s="74">
        <v>0</v>
      </c>
    </row>
    <row r="19" spans="1:16" s="3" customFormat="1" ht="15" customHeight="1" x14ac:dyDescent="0.2">
      <c r="A19" s="121"/>
      <c r="B19" s="124"/>
      <c r="C19" s="85" t="s">
        <v>9</v>
      </c>
      <c r="D19" s="46">
        <v>1313</v>
      </c>
      <c r="E19" s="54">
        <v>0.10305300000000001</v>
      </c>
      <c r="F19" s="46">
        <v>209169.789387</v>
      </c>
      <c r="G19" s="67">
        <v>0.408225</v>
      </c>
      <c r="H19" s="87">
        <v>451</v>
      </c>
      <c r="I19" s="46">
        <v>202652.94756900001</v>
      </c>
      <c r="J19" s="75">
        <v>0.34589799999999998</v>
      </c>
      <c r="K19" s="46">
        <v>862</v>
      </c>
      <c r="L19" s="46">
        <v>212579.41312300001</v>
      </c>
      <c r="M19" s="67">
        <v>0.44083499999999998</v>
      </c>
      <c r="N19" s="87">
        <v>0</v>
      </c>
      <c r="O19" s="46">
        <v>0</v>
      </c>
      <c r="P19" s="75">
        <v>0</v>
      </c>
    </row>
    <row r="20" spans="1:16" ht="15" customHeight="1" x14ac:dyDescent="0.2">
      <c r="A20" s="119">
        <v>2</v>
      </c>
      <c r="B20" s="122" t="s">
        <v>57</v>
      </c>
      <c r="C20" s="84" t="s">
        <v>46</v>
      </c>
      <c r="D20" s="44">
        <v>3</v>
      </c>
      <c r="E20" s="53">
        <v>0.25</v>
      </c>
      <c r="F20" s="44">
        <v>63732.666666999998</v>
      </c>
      <c r="G20" s="66">
        <v>0.33333299999999999</v>
      </c>
      <c r="H20" s="43">
        <v>0</v>
      </c>
      <c r="I20" s="44">
        <v>0</v>
      </c>
      <c r="J20" s="74">
        <v>0</v>
      </c>
      <c r="K20" s="44">
        <v>3</v>
      </c>
      <c r="L20" s="44">
        <v>63732.666666999998</v>
      </c>
      <c r="M20" s="66">
        <v>0.33333299999999999</v>
      </c>
      <c r="N20" s="43">
        <v>0</v>
      </c>
      <c r="O20" s="44">
        <v>0</v>
      </c>
      <c r="P20" s="74">
        <v>0</v>
      </c>
    </row>
    <row r="21" spans="1:16" ht="15" customHeight="1" x14ac:dyDescent="0.2">
      <c r="A21" s="120"/>
      <c r="B21" s="123"/>
      <c r="C21" s="84" t="s">
        <v>47</v>
      </c>
      <c r="D21" s="44">
        <v>12</v>
      </c>
      <c r="E21" s="53">
        <v>0.324324</v>
      </c>
      <c r="F21" s="44">
        <v>140013</v>
      </c>
      <c r="G21" s="66">
        <v>0</v>
      </c>
      <c r="H21" s="43">
        <v>6</v>
      </c>
      <c r="I21" s="44">
        <v>137726.16666700001</v>
      </c>
      <c r="J21" s="74">
        <v>0</v>
      </c>
      <c r="K21" s="44">
        <v>6</v>
      </c>
      <c r="L21" s="44">
        <v>142299.83333299999</v>
      </c>
      <c r="M21" s="66">
        <v>0</v>
      </c>
      <c r="N21" s="43">
        <v>0</v>
      </c>
      <c r="O21" s="44">
        <v>0</v>
      </c>
      <c r="P21" s="74">
        <v>0</v>
      </c>
    </row>
    <row r="22" spans="1:16" ht="15" customHeight="1" x14ac:dyDescent="0.2">
      <c r="A22" s="120"/>
      <c r="B22" s="123"/>
      <c r="C22" s="84" t="s">
        <v>48</v>
      </c>
      <c r="D22" s="44">
        <v>64</v>
      </c>
      <c r="E22" s="53">
        <v>0.192192</v>
      </c>
      <c r="F22" s="44">
        <v>142320.234375</v>
      </c>
      <c r="G22" s="66">
        <v>4.6875E-2</v>
      </c>
      <c r="H22" s="43">
        <v>33</v>
      </c>
      <c r="I22" s="44">
        <v>143677.727273</v>
      </c>
      <c r="J22" s="74">
        <v>6.0606E-2</v>
      </c>
      <c r="K22" s="44">
        <v>31</v>
      </c>
      <c r="L22" s="44">
        <v>140875.16128999999</v>
      </c>
      <c r="M22" s="66">
        <v>3.2258000000000002E-2</v>
      </c>
      <c r="N22" s="43">
        <v>0</v>
      </c>
      <c r="O22" s="44">
        <v>0</v>
      </c>
      <c r="P22" s="74">
        <v>0</v>
      </c>
    </row>
    <row r="23" spans="1:16" ht="15" customHeight="1" x14ac:dyDescent="0.2">
      <c r="A23" s="120"/>
      <c r="B23" s="123"/>
      <c r="C23" s="84" t="s">
        <v>49</v>
      </c>
      <c r="D23" s="44">
        <v>59</v>
      </c>
      <c r="E23" s="53">
        <v>5.7114999999999999E-2</v>
      </c>
      <c r="F23" s="44">
        <v>166513.86440699999</v>
      </c>
      <c r="G23" s="66">
        <v>0.25423699999999999</v>
      </c>
      <c r="H23" s="43">
        <v>23</v>
      </c>
      <c r="I23" s="44">
        <v>164817.30434800001</v>
      </c>
      <c r="J23" s="74">
        <v>0.30434800000000001</v>
      </c>
      <c r="K23" s="44">
        <v>36</v>
      </c>
      <c r="L23" s="44">
        <v>167597.77777799999</v>
      </c>
      <c r="M23" s="66">
        <v>0.222222</v>
      </c>
      <c r="N23" s="43">
        <v>0</v>
      </c>
      <c r="O23" s="44">
        <v>0</v>
      </c>
      <c r="P23" s="74">
        <v>0</v>
      </c>
    </row>
    <row r="24" spans="1:16" ht="15" customHeight="1" x14ac:dyDescent="0.2">
      <c r="A24" s="120"/>
      <c r="B24" s="123"/>
      <c r="C24" s="84" t="s">
        <v>50</v>
      </c>
      <c r="D24" s="44">
        <v>50</v>
      </c>
      <c r="E24" s="53">
        <v>2.9815000000000001E-2</v>
      </c>
      <c r="F24" s="44">
        <v>195756.28</v>
      </c>
      <c r="G24" s="66">
        <v>0.32</v>
      </c>
      <c r="H24" s="43">
        <v>20</v>
      </c>
      <c r="I24" s="44">
        <v>202442.85</v>
      </c>
      <c r="J24" s="74">
        <v>0.4</v>
      </c>
      <c r="K24" s="44">
        <v>30</v>
      </c>
      <c r="L24" s="44">
        <v>191298.56666700001</v>
      </c>
      <c r="M24" s="66">
        <v>0.26666699999999999</v>
      </c>
      <c r="N24" s="43">
        <v>0</v>
      </c>
      <c r="O24" s="44">
        <v>0</v>
      </c>
      <c r="P24" s="74">
        <v>0</v>
      </c>
    </row>
    <row r="25" spans="1:16" ht="15" customHeight="1" x14ac:dyDescent="0.2">
      <c r="A25" s="120"/>
      <c r="B25" s="123"/>
      <c r="C25" s="84" t="s">
        <v>51</v>
      </c>
      <c r="D25" s="44">
        <v>37</v>
      </c>
      <c r="E25" s="53">
        <v>1.9968E-2</v>
      </c>
      <c r="F25" s="44">
        <v>206217.405405</v>
      </c>
      <c r="G25" s="66">
        <v>0.35135100000000002</v>
      </c>
      <c r="H25" s="43">
        <v>9</v>
      </c>
      <c r="I25" s="44">
        <v>212017.33333299999</v>
      </c>
      <c r="J25" s="74">
        <v>0.55555600000000005</v>
      </c>
      <c r="K25" s="44">
        <v>28</v>
      </c>
      <c r="L25" s="44">
        <v>204353.142857</v>
      </c>
      <c r="M25" s="66">
        <v>0.28571400000000002</v>
      </c>
      <c r="N25" s="43">
        <v>0</v>
      </c>
      <c r="O25" s="44">
        <v>0</v>
      </c>
      <c r="P25" s="74">
        <v>0</v>
      </c>
    </row>
    <row r="26" spans="1:16" s="3" customFormat="1" ht="15" customHeight="1" x14ac:dyDescent="0.2">
      <c r="A26" s="120"/>
      <c r="B26" s="123"/>
      <c r="C26" s="84" t="s">
        <v>52</v>
      </c>
      <c r="D26" s="35">
        <v>34</v>
      </c>
      <c r="E26" s="55">
        <v>1.934E-2</v>
      </c>
      <c r="F26" s="35">
        <v>222687.20588200001</v>
      </c>
      <c r="G26" s="68">
        <v>0.61764699999999995</v>
      </c>
      <c r="H26" s="43">
        <v>10</v>
      </c>
      <c r="I26" s="44">
        <v>212669.4</v>
      </c>
      <c r="J26" s="74">
        <v>0.5</v>
      </c>
      <c r="K26" s="35">
        <v>24</v>
      </c>
      <c r="L26" s="35">
        <v>226861.29166700001</v>
      </c>
      <c r="M26" s="68">
        <v>0.66666700000000001</v>
      </c>
      <c r="N26" s="43">
        <v>0</v>
      </c>
      <c r="O26" s="44">
        <v>0</v>
      </c>
      <c r="P26" s="74">
        <v>0</v>
      </c>
    </row>
    <row r="27" spans="1:16" ht="15" customHeight="1" x14ac:dyDescent="0.2">
      <c r="A27" s="120"/>
      <c r="B27" s="123"/>
      <c r="C27" s="84" t="s">
        <v>53</v>
      </c>
      <c r="D27" s="44">
        <v>22</v>
      </c>
      <c r="E27" s="53">
        <v>1.4249E-2</v>
      </c>
      <c r="F27" s="44">
        <v>223745</v>
      </c>
      <c r="G27" s="66">
        <v>0.40909099999999998</v>
      </c>
      <c r="H27" s="43">
        <v>5</v>
      </c>
      <c r="I27" s="44">
        <v>208264</v>
      </c>
      <c r="J27" s="74">
        <v>0.2</v>
      </c>
      <c r="K27" s="44">
        <v>17</v>
      </c>
      <c r="L27" s="44">
        <v>228298.23529400001</v>
      </c>
      <c r="M27" s="66">
        <v>0.47058800000000001</v>
      </c>
      <c r="N27" s="43">
        <v>0</v>
      </c>
      <c r="O27" s="44">
        <v>0</v>
      </c>
      <c r="P27" s="74">
        <v>0</v>
      </c>
    </row>
    <row r="28" spans="1:16" ht="15" customHeight="1" x14ac:dyDescent="0.2">
      <c r="A28" s="120"/>
      <c r="B28" s="123"/>
      <c r="C28" s="84" t="s">
        <v>54</v>
      </c>
      <c r="D28" s="44">
        <v>9</v>
      </c>
      <c r="E28" s="53">
        <v>7.149E-3</v>
      </c>
      <c r="F28" s="44">
        <v>234836.77777799999</v>
      </c>
      <c r="G28" s="66">
        <v>0.222222</v>
      </c>
      <c r="H28" s="43">
        <v>4</v>
      </c>
      <c r="I28" s="44">
        <v>270851.25</v>
      </c>
      <c r="J28" s="74">
        <v>0.25</v>
      </c>
      <c r="K28" s="44">
        <v>5</v>
      </c>
      <c r="L28" s="44">
        <v>206025.2</v>
      </c>
      <c r="M28" s="66">
        <v>0.2</v>
      </c>
      <c r="N28" s="43">
        <v>0</v>
      </c>
      <c r="O28" s="44">
        <v>0</v>
      </c>
      <c r="P28" s="74">
        <v>0</v>
      </c>
    </row>
    <row r="29" spans="1:16" ht="15" customHeight="1" x14ac:dyDescent="0.2">
      <c r="A29" s="120"/>
      <c r="B29" s="123"/>
      <c r="C29" s="84" t="s">
        <v>55</v>
      </c>
      <c r="D29" s="44">
        <v>3</v>
      </c>
      <c r="E29" s="53">
        <v>2.4880000000000002E-3</v>
      </c>
      <c r="F29" s="44">
        <v>219858.66666700001</v>
      </c>
      <c r="G29" s="66">
        <v>0</v>
      </c>
      <c r="H29" s="43">
        <v>0</v>
      </c>
      <c r="I29" s="44">
        <v>0</v>
      </c>
      <c r="J29" s="74">
        <v>0</v>
      </c>
      <c r="K29" s="44">
        <v>3</v>
      </c>
      <c r="L29" s="44">
        <v>219858.66666700001</v>
      </c>
      <c r="M29" s="66">
        <v>0</v>
      </c>
      <c r="N29" s="43">
        <v>0</v>
      </c>
      <c r="O29" s="44">
        <v>0</v>
      </c>
      <c r="P29" s="74">
        <v>0</v>
      </c>
    </row>
    <row r="30" spans="1:16" s="3" customFormat="1" ht="15" customHeight="1" x14ac:dyDescent="0.2">
      <c r="A30" s="120"/>
      <c r="B30" s="123"/>
      <c r="C30" s="84" t="s">
        <v>56</v>
      </c>
      <c r="D30" s="35">
        <v>8</v>
      </c>
      <c r="E30" s="55">
        <v>3.9430000000000003E-3</v>
      </c>
      <c r="F30" s="35">
        <v>128378.875</v>
      </c>
      <c r="G30" s="68">
        <v>0</v>
      </c>
      <c r="H30" s="43">
        <v>8</v>
      </c>
      <c r="I30" s="44">
        <v>128378.875</v>
      </c>
      <c r="J30" s="74">
        <v>0</v>
      </c>
      <c r="K30" s="35">
        <v>0</v>
      </c>
      <c r="L30" s="35">
        <v>0</v>
      </c>
      <c r="M30" s="68">
        <v>0</v>
      </c>
      <c r="N30" s="43">
        <v>0</v>
      </c>
      <c r="O30" s="44">
        <v>0</v>
      </c>
      <c r="P30" s="74">
        <v>0</v>
      </c>
    </row>
    <row r="31" spans="1:16" s="3" customFormat="1" ht="15" customHeight="1" x14ac:dyDescent="0.2">
      <c r="A31" s="121"/>
      <c r="B31" s="124"/>
      <c r="C31" s="85" t="s">
        <v>9</v>
      </c>
      <c r="D31" s="46">
        <v>301</v>
      </c>
      <c r="E31" s="54">
        <v>2.3625E-2</v>
      </c>
      <c r="F31" s="46">
        <v>181116.00664499999</v>
      </c>
      <c r="G31" s="67">
        <v>0.26578099999999999</v>
      </c>
      <c r="H31" s="87">
        <v>118</v>
      </c>
      <c r="I31" s="46">
        <v>174525.27966100001</v>
      </c>
      <c r="J31" s="75">
        <v>0.24576300000000001</v>
      </c>
      <c r="K31" s="46">
        <v>183</v>
      </c>
      <c r="L31" s="46">
        <v>185365.76502699999</v>
      </c>
      <c r="M31" s="67">
        <v>0.27868900000000002</v>
      </c>
      <c r="N31" s="87">
        <v>0</v>
      </c>
      <c r="O31" s="46">
        <v>0</v>
      </c>
      <c r="P31" s="75">
        <v>0</v>
      </c>
    </row>
    <row r="32" spans="1:16" ht="15" customHeight="1" x14ac:dyDescent="0.2">
      <c r="A32" s="119">
        <v>3</v>
      </c>
      <c r="B32" s="122" t="s">
        <v>58</v>
      </c>
      <c r="C32" s="84" t="s">
        <v>46</v>
      </c>
      <c r="D32" s="44">
        <v>3</v>
      </c>
      <c r="E32" s="44">
        <v>0</v>
      </c>
      <c r="F32" s="44">
        <v>63732.666666999998</v>
      </c>
      <c r="G32" s="66">
        <v>0.33333299999999999</v>
      </c>
      <c r="H32" s="43">
        <v>0</v>
      </c>
      <c r="I32" s="44">
        <v>0</v>
      </c>
      <c r="J32" s="74">
        <v>0</v>
      </c>
      <c r="K32" s="44">
        <v>3</v>
      </c>
      <c r="L32" s="44">
        <v>63732.666666999998</v>
      </c>
      <c r="M32" s="66">
        <v>0.33333299999999999</v>
      </c>
      <c r="N32" s="43">
        <v>0</v>
      </c>
      <c r="O32" s="44">
        <v>0</v>
      </c>
      <c r="P32" s="74">
        <v>0</v>
      </c>
    </row>
    <row r="33" spans="1:16" ht="15" customHeight="1" x14ac:dyDescent="0.2">
      <c r="A33" s="120"/>
      <c r="B33" s="123"/>
      <c r="C33" s="84" t="s">
        <v>47</v>
      </c>
      <c r="D33" s="44">
        <v>3</v>
      </c>
      <c r="E33" s="44">
        <v>0</v>
      </c>
      <c r="F33" s="44">
        <v>8951.2734099999998</v>
      </c>
      <c r="G33" s="66">
        <v>0</v>
      </c>
      <c r="H33" s="43">
        <v>4</v>
      </c>
      <c r="I33" s="44">
        <v>-24435.009434</v>
      </c>
      <c r="J33" s="74">
        <v>0</v>
      </c>
      <c r="K33" s="44">
        <v>-1</v>
      </c>
      <c r="L33" s="44">
        <v>20123.663746999999</v>
      </c>
      <c r="M33" s="66">
        <v>0</v>
      </c>
      <c r="N33" s="43">
        <v>0</v>
      </c>
      <c r="O33" s="44">
        <v>0</v>
      </c>
      <c r="P33" s="74">
        <v>0</v>
      </c>
    </row>
    <row r="34" spans="1:16" ht="15" customHeight="1" x14ac:dyDescent="0.2">
      <c r="A34" s="120"/>
      <c r="B34" s="123"/>
      <c r="C34" s="84" t="s">
        <v>48</v>
      </c>
      <c r="D34" s="44">
        <v>9</v>
      </c>
      <c r="E34" s="44">
        <v>0</v>
      </c>
      <c r="F34" s="44">
        <v>-4173.2953850000004</v>
      </c>
      <c r="G34" s="66">
        <v>-6.2216E-2</v>
      </c>
      <c r="H34" s="43">
        <v>13</v>
      </c>
      <c r="I34" s="44">
        <v>-7459.6629000000003</v>
      </c>
      <c r="J34" s="74">
        <v>-0.13939399999999999</v>
      </c>
      <c r="K34" s="44">
        <v>-4</v>
      </c>
      <c r="L34" s="44">
        <v>-2964.7339480000001</v>
      </c>
      <c r="M34" s="66">
        <v>-2.4885000000000001E-2</v>
      </c>
      <c r="N34" s="43">
        <v>0</v>
      </c>
      <c r="O34" s="44">
        <v>0</v>
      </c>
      <c r="P34" s="74">
        <v>0</v>
      </c>
    </row>
    <row r="35" spans="1:16" ht="15" customHeight="1" x14ac:dyDescent="0.2">
      <c r="A35" s="120"/>
      <c r="B35" s="123"/>
      <c r="C35" s="84" t="s">
        <v>49</v>
      </c>
      <c r="D35" s="44">
        <v>-105</v>
      </c>
      <c r="E35" s="44">
        <v>0</v>
      </c>
      <c r="F35" s="44">
        <v>-545.54577900000004</v>
      </c>
      <c r="G35" s="66">
        <v>5.3018000000000003E-2</v>
      </c>
      <c r="H35" s="43">
        <v>-56</v>
      </c>
      <c r="I35" s="44">
        <v>-3285.0835189999998</v>
      </c>
      <c r="J35" s="74">
        <v>5.1182999999999999E-2</v>
      </c>
      <c r="K35" s="44">
        <v>-49</v>
      </c>
      <c r="L35" s="44">
        <v>1507.7233200000001</v>
      </c>
      <c r="M35" s="66">
        <v>6.9280999999999995E-2</v>
      </c>
      <c r="N35" s="43">
        <v>0</v>
      </c>
      <c r="O35" s="44">
        <v>0</v>
      </c>
      <c r="P35" s="74">
        <v>0</v>
      </c>
    </row>
    <row r="36" spans="1:16" ht="15" customHeight="1" x14ac:dyDescent="0.2">
      <c r="A36" s="120"/>
      <c r="B36" s="123"/>
      <c r="C36" s="84" t="s">
        <v>50</v>
      </c>
      <c r="D36" s="44">
        <v>-155</v>
      </c>
      <c r="E36" s="44">
        <v>0</v>
      </c>
      <c r="F36" s="44">
        <v>401.18760099999997</v>
      </c>
      <c r="G36" s="66">
        <v>-3.1220000000000001E-2</v>
      </c>
      <c r="H36" s="43">
        <v>-53</v>
      </c>
      <c r="I36" s="44">
        <v>-3880.2531920000001</v>
      </c>
      <c r="J36" s="74">
        <v>3.0137000000000001E-2</v>
      </c>
      <c r="K36" s="44">
        <v>-102</v>
      </c>
      <c r="L36" s="44">
        <v>2009.1166000000001</v>
      </c>
      <c r="M36" s="66">
        <v>-7.4242000000000002E-2</v>
      </c>
      <c r="N36" s="43">
        <v>0</v>
      </c>
      <c r="O36" s="44">
        <v>0</v>
      </c>
      <c r="P36" s="74">
        <v>0</v>
      </c>
    </row>
    <row r="37" spans="1:16" ht="15" customHeight="1" x14ac:dyDescent="0.2">
      <c r="A37" s="120"/>
      <c r="B37" s="123"/>
      <c r="C37" s="84" t="s">
        <v>51</v>
      </c>
      <c r="D37" s="44">
        <v>-158</v>
      </c>
      <c r="E37" s="44">
        <v>0</v>
      </c>
      <c r="F37" s="44">
        <v>-8867.4962560000004</v>
      </c>
      <c r="G37" s="66">
        <v>-0.15634100000000001</v>
      </c>
      <c r="H37" s="43">
        <v>-48</v>
      </c>
      <c r="I37" s="44">
        <v>-13388.060935</v>
      </c>
      <c r="J37" s="74">
        <v>-7.6022999999999993E-2</v>
      </c>
      <c r="K37" s="44">
        <v>-110</v>
      </c>
      <c r="L37" s="44">
        <v>-6468.9466400000001</v>
      </c>
      <c r="M37" s="66">
        <v>-0.17080699999999999</v>
      </c>
      <c r="N37" s="43">
        <v>0</v>
      </c>
      <c r="O37" s="44">
        <v>0</v>
      </c>
      <c r="P37" s="74">
        <v>0</v>
      </c>
    </row>
    <row r="38" spans="1:16" s="3" customFormat="1" ht="15" customHeight="1" x14ac:dyDescent="0.2">
      <c r="A38" s="120"/>
      <c r="B38" s="123"/>
      <c r="C38" s="84" t="s">
        <v>52</v>
      </c>
      <c r="D38" s="35">
        <v>-140</v>
      </c>
      <c r="E38" s="35">
        <v>0</v>
      </c>
      <c r="F38" s="35">
        <v>14063.668174</v>
      </c>
      <c r="G38" s="68">
        <v>7.7417E-2</v>
      </c>
      <c r="H38" s="43">
        <v>-46</v>
      </c>
      <c r="I38" s="44">
        <v>-6817.6209740000004</v>
      </c>
      <c r="J38" s="74">
        <v>-3.5714000000000003E-2</v>
      </c>
      <c r="K38" s="35">
        <v>-94</v>
      </c>
      <c r="L38" s="35">
        <v>23393.305337999998</v>
      </c>
      <c r="M38" s="68">
        <v>0.124294</v>
      </c>
      <c r="N38" s="43">
        <v>0</v>
      </c>
      <c r="O38" s="44">
        <v>0</v>
      </c>
      <c r="P38" s="74">
        <v>0</v>
      </c>
    </row>
    <row r="39" spans="1:16" ht="15" customHeight="1" x14ac:dyDescent="0.2">
      <c r="A39" s="120"/>
      <c r="B39" s="123"/>
      <c r="C39" s="84" t="s">
        <v>53</v>
      </c>
      <c r="D39" s="44">
        <v>-99</v>
      </c>
      <c r="E39" s="44">
        <v>0</v>
      </c>
      <c r="F39" s="44">
        <v>14293.498129</v>
      </c>
      <c r="G39" s="66">
        <v>-7.8511999999999998E-2</v>
      </c>
      <c r="H39" s="43">
        <v>-34</v>
      </c>
      <c r="I39" s="44">
        <v>-8294.7792289999998</v>
      </c>
      <c r="J39" s="74">
        <v>-0.31282100000000002</v>
      </c>
      <c r="K39" s="44">
        <v>-65</v>
      </c>
      <c r="L39" s="44">
        <v>22227.023873999999</v>
      </c>
      <c r="M39" s="66">
        <v>-5.0220000000000004E-3</v>
      </c>
      <c r="N39" s="43">
        <v>0</v>
      </c>
      <c r="O39" s="44">
        <v>0</v>
      </c>
      <c r="P39" s="74">
        <v>0</v>
      </c>
    </row>
    <row r="40" spans="1:16" ht="15" customHeight="1" x14ac:dyDescent="0.2">
      <c r="A40" s="120"/>
      <c r="B40" s="123"/>
      <c r="C40" s="84" t="s">
        <v>54</v>
      </c>
      <c r="D40" s="44">
        <v>-99</v>
      </c>
      <c r="E40" s="44">
        <v>0</v>
      </c>
      <c r="F40" s="44">
        <v>4750.7016219999996</v>
      </c>
      <c r="G40" s="66">
        <v>-0.26851900000000001</v>
      </c>
      <c r="H40" s="43">
        <v>-35</v>
      </c>
      <c r="I40" s="44">
        <v>45834.154451000002</v>
      </c>
      <c r="J40" s="74">
        <v>-0.108974</v>
      </c>
      <c r="K40" s="44">
        <v>-64</v>
      </c>
      <c r="L40" s="44">
        <v>-26925.952151000001</v>
      </c>
      <c r="M40" s="66">
        <v>-0.36521700000000001</v>
      </c>
      <c r="N40" s="43">
        <v>0</v>
      </c>
      <c r="O40" s="44">
        <v>0</v>
      </c>
      <c r="P40" s="74">
        <v>0</v>
      </c>
    </row>
    <row r="41" spans="1:16" ht="15" customHeight="1" x14ac:dyDescent="0.2">
      <c r="A41" s="120"/>
      <c r="B41" s="123"/>
      <c r="C41" s="84" t="s">
        <v>55</v>
      </c>
      <c r="D41" s="44">
        <v>-107</v>
      </c>
      <c r="E41" s="44">
        <v>0</v>
      </c>
      <c r="F41" s="44">
        <v>-22236.013050000001</v>
      </c>
      <c r="G41" s="66">
        <v>-0.47272700000000001</v>
      </c>
      <c r="H41" s="43">
        <v>-33</v>
      </c>
      <c r="I41" s="44">
        <v>-194153.22336599999</v>
      </c>
      <c r="J41" s="74">
        <v>-6.0606E-2</v>
      </c>
      <c r="K41" s="44">
        <v>-74</v>
      </c>
      <c r="L41" s="44">
        <v>-42782.351487</v>
      </c>
      <c r="M41" s="66">
        <v>-0.64935100000000001</v>
      </c>
      <c r="N41" s="43">
        <v>0</v>
      </c>
      <c r="O41" s="44">
        <v>0</v>
      </c>
      <c r="P41" s="74">
        <v>0</v>
      </c>
    </row>
    <row r="42" spans="1:16" s="3" customFormat="1" ht="15" customHeight="1" x14ac:dyDescent="0.2">
      <c r="A42" s="120"/>
      <c r="B42" s="123"/>
      <c r="C42" s="84" t="s">
        <v>56</v>
      </c>
      <c r="D42" s="35">
        <v>-164</v>
      </c>
      <c r="E42" s="35">
        <v>0</v>
      </c>
      <c r="F42" s="35">
        <v>-120994.97658</v>
      </c>
      <c r="G42" s="68">
        <v>-0.39534900000000001</v>
      </c>
      <c r="H42" s="43">
        <v>-45</v>
      </c>
      <c r="I42" s="44">
        <v>-78033.160629999998</v>
      </c>
      <c r="J42" s="74">
        <v>-5.6604000000000002E-2</v>
      </c>
      <c r="K42" s="35">
        <v>-119</v>
      </c>
      <c r="L42" s="35">
        <v>-268508.10574199999</v>
      </c>
      <c r="M42" s="68">
        <v>-0.54621799999999998</v>
      </c>
      <c r="N42" s="43">
        <v>0</v>
      </c>
      <c r="O42" s="44">
        <v>0</v>
      </c>
      <c r="P42" s="74">
        <v>0</v>
      </c>
    </row>
    <row r="43" spans="1:16" s="3" customFormat="1" ht="15" customHeight="1" x14ac:dyDescent="0.2">
      <c r="A43" s="121"/>
      <c r="B43" s="124"/>
      <c r="C43" s="85" t="s">
        <v>9</v>
      </c>
      <c r="D43" s="46">
        <v>-1012</v>
      </c>
      <c r="E43" s="46">
        <v>0</v>
      </c>
      <c r="F43" s="46">
        <v>-28053.782743</v>
      </c>
      <c r="G43" s="67">
        <v>-0.14244499999999999</v>
      </c>
      <c r="H43" s="87">
        <v>-333</v>
      </c>
      <c r="I43" s="46">
        <v>-28127.667907999999</v>
      </c>
      <c r="J43" s="75">
        <v>-0.100135</v>
      </c>
      <c r="K43" s="46">
        <v>-679</v>
      </c>
      <c r="L43" s="46">
        <v>-27213.648095</v>
      </c>
      <c r="M43" s="67">
        <v>-0.16214700000000001</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v>
      </c>
      <c r="E45" s="53">
        <v>2.7026999999999999E-2</v>
      </c>
      <c r="F45" s="44">
        <v>115065</v>
      </c>
      <c r="G45" s="66">
        <v>0</v>
      </c>
      <c r="H45" s="43">
        <v>1</v>
      </c>
      <c r="I45" s="44">
        <v>115065</v>
      </c>
      <c r="J45" s="74">
        <v>0</v>
      </c>
      <c r="K45" s="44">
        <v>0</v>
      </c>
      <c r="L45" s="44">
        <v>0</v>
      </c>
      <c r="M45" s="66">
        <v>0</v>
      </c>
      <c r="N45" s="43">
        <v>0</v>
      </c>
      <c r="O45" s="44">
        <v>0</v>
      </c>
      <c r="P45" s="74">
        <v>0</v>
      </c>
    </row>
    <row r="46" spans="1:16" ht="15" customHeight="1" x14ac:dyDescent="0.2">
      <c r="A46" s="120"/>
      <c r="B46" s="123"/>
      <c r="C46" s="84" t="s">
        <v>48</v>
      </c>
      <c r="D46" s="44">
        <v>12</v>
      </c>
      <c r="E46" s="53">
        <v>3.6035999999999999E-2</v>
      </c>
      <c r="F46" s="44">
        <v>165947.25</v>
      </c>
      <c r="G46" s="66">
        <v>0.25</v>
      </c>
      <c r="H46" s="43">
        <v>4</v>
      </c>
      <c r="I46" s="44">
        <v>168775.75</v>
      </c>
      <c r="J46" s="74">
        <v>0.25</v>
      </c>
      <c r="K46" s="44">
        <v>8</v>
      </c>
      <c r="L46" s="44">
        <v>164533</v>
      </c>
      <c r="M46" s="66">
        <v>0.25</v>
      </c>
      <c r="N46" s="43">
        <v>0</v>
      </c>
      <c r="O46" s="44">
        <v>0</v>
      </c>
      <c r="P46" s="74">
        <v>0</v>
      </c>
    </row>
    <row r="47" spans="1:16" ht="15" customHeight="1" x14ac:dyDescent="0.2">
      <c r="A47" s="120"/>
      <c r="B47" s="123"/>
      <c r="C47" s="84" t="s">
        <v>49</v>
      </c>
      <c r="D47" s="44">
        <v>41</v>
      </c>
      <c r="E47" s="53">
        <v>3.9690000000000003E-2</v>
      </c>
      <c r="F47" s="44">
        <v>181107.53658499999</v>
      </c>
      <c r="G47" s="66">
        <v>0.17073199999999999</v>
      </c>
      <c r="H47" s="43">
        <v>17</v>
      </c>
      <c r="I47" s="44">
        <v>181485</v>
      </c>
      <c r="J47" s="74">
        <v>0.29411799999999999</v>
      </c>
      <c r="K47" s="44">
        <v>24</v>
      </c>
      <c r="L47" s="44">
        <v>180840.16666700001</v>
      </c>
      <c r="M47" s="66">
        <v>8.3333000000000004E-2</v>
      </c>
      <c r="N47" s="43">
        <v>0</v>
      </c>
      <c r="O47" s="44">
        <v>0</v>
      </c>
      <c r="P47" s="74">
        <v>0</v>
      </c>
    </row>
    <row r="48" spans="1:16" ht="15" customHeight="1" x14ac:dyDescent="0.2">
      <c r="A48" s="120"/>
      <c r="B48" s="123"/>
      <c r="C48" s="84" t="s">
        <v>50</v>
      </c>
      <c r="D48" s="44">
        <v>73</v>
      </c>
      <c r="E48" s="53">
        <v>4.3529999999999999E-2</v>
      </c>
      <c r="F48" s="44">
        <v>222838.630137</v>
      </c>
      <c r="G48" s="66">
        <v>0.43835600000000002</v>
      </c>
      <c r="H48" s="43">
        <v>29</v>
      </c>
      <c r="I48" s="44">
        <v>213764.62069000001</v>
      </c>
      <c r="J48" s="74">
        <v>0.51724099999999995</v>
      </c>
      <c r="K48" s="44">
        <v>44</v>
      </c>
      <c r="L48" s="44">
        <v>228819.227273</v>
      </c>
      <c r="M48" s="66">
        <v>0.38636399999999999</v>
      </c>
      <c r="N48" s="43">
        <v>0</v>
      </c>
      <c r="O48" s="44">
        <v>0</v>
      </c>
      <c r="P48" s="74">
        <v>0</v>
      </c>
    </row>
    <row r="49" spans="1:16" ht="15" customHeight="1" x14ac:dyDescent="0.2">
      <c r="A49" s="120"/>
      <c r="B49" s="123"/>
      <c r="C49" s="84" t="s">
        <v>51</v>
      </c>
      <c r="D49" s="44">
        <v>72</v>
      </c>
      <c r="E49" s="53">
        <v>3.8856000000000002E-2</v>
      </c>
      <c r="F49" s="44">
        <v>228903.59722200001</v>
      </c>
      <c r="G49" s="66">
        <v>0.58333299999999999</v>
      </c>
      <c r="H49" s="43">
        <v>21</v>
      </c>
      <c r="I49" s="44">
        <v>208840.95238100001</v>
      </c>
      <c r="J49" s="74">
        <v>0.28571400000000002</v>
      </c>
      <c r="K49" s="44">
        <v>51</v>
      </c>
      <c r="L49" s="44">
        <v>237164.68627499999</v>
      </c>
      <c r="M49" s="66">
        <v>0.70588200000000001</v>
      </c>
      <c r="N49" s="43">
        <v>0</v>
      </c>
      <c r="O49" s="44">
        <v>0</v>
      </c>
      <c r="P49" s="74">
        <v>0</v>
      </c>
    </row>
    <row r="50" spans="1:16" s="3" customFormat="1" ht="15" customHeight="1" x14ac:dyDescent="0.2">
      <c r="A50" s="120"/>
      <c r="B50" s="123"/>
      <c r="C50" s="84" t="s">
        <v>52</v>
      </c>
      <c r="D50" s="35">
        <v>48</v>
      </c>
      <c r="E50" s="55">
        <v>2.7303999999999998E-2</v>
      </c>
      <c r="F50" s="35">
        <v>240588.33333299999</v>
      </c>
      <c r="G50" s="68">
        <v>0.66666700000000001</v>
      </c>
      <c r="H50" s="43">
        <v>13</v>
      </c>
      <c r="I50" s="44">
        <v>247532.38461499999</v>
      </c>
      <c r="J50" s="74">
        <v>0.769231</v>
      </c>
      <c r="K50" s="35">
        <v>35</v>
      </c>
      <c r="L50" s="35">
        <v>238009.114286</v>
      </c>
      <c r="M50" s="68">
        <v>0.62857099999999999</v>
      </c>
      <c r="N50" s="43">
        <v>0</v>
      </c>
      <c r="O50" s="44">
        <v>0</v>
      </c>
      <c r="P50" s="74">
        <v>0</v>
      </c>
    </row>
    <row r="51" spans="1:16" ht="15" customHeight="1" x14ac:dyDescent="0.2">
      <c r="A51" s="120"/>
      <c r="B51" s="123"/>
      <c r="C51" s="84" t="s">
        <v>53</v>
      </c>
      <c r="D51" s="44">
        <v>42</v>
      </c>
      <c r="E51" s="53">
        <v>2.7202E-2</v>
      </c>
      <c r="F51" s="44">
        <v>250005.285714</v>
      </c>
      <c r="G51" s="66">
        <v>0.57142899999999996</v>
      </c>
      <c r="H51" s="43">
        <v>18</v>
      </c>
      <c r="I51" s="44">
        <v>243942</v>
      </c>
      <c r="J51" s="74">
        <v>0.44444400000000001</v>
      </c>
      <c r="K51" s="44">
        <v>24</v>
      </c>
      <c r="L51" s="44">
        <v>254552.75</v>
      </c>
      <c r="M51" s="66">
        <v>0.66666700000000001</v>
      </c>
      <c r="N51" s="43">
        <v>0</v>
      </c>
      <c r="O51" s="44">
        <v>0</v>
      </c>
      <c r="P51" s="74">
        <v>0</v>
      </c>
    </row>
    <row r="52" spans="1:16" ht="15" customHeight="1" x14ac:dyDescent="0.2">
      <c r="A52" s="120"/>
      <c r="B52" s="123"/>
      <c r="C52" s="84" t="s">
        <v>54</v>
      </c>
      <c r="D52" s="44">
        <v>21</v>
      </c>
      <c r="E52" s="53">
        <v>1.668E-2</v>
      </c>
      <c r="F52" s="44">
        <v>265003.571429</v>
      </c>
      <c r="G52" s="66">
        <v>0.57142899999999996</v>
      </c>
      <c r="H52" s="43">
        <v>4</v>
      </c>
      <c r="I52" s="44">
        <v>224482.5</v>
      </c>
      <c r="J52" s="74">
        <v>0</v>
      </c>
      <c r="K52" s="44">
        <v>17</v>
      </c>
      <c r="L52" s="44">
        <v>274537.94117599999</v>
      </c>
      <c r="M52" s="66">
        <v>0.70588200000000001</v>
      </c>
      <c r="N52" s="43">
        <v>0</v>
      </c>
      <c r="O52" s="44">
        <v>0</v>
      </c>
      <c r="P52" s="74">
        <v>0</v>
      </c>
    </row>
    <row r="53" spans="1:16" ht="15" customHeight="1" x14ac:dyDescent="0.2">
      <c r="A53" s="120"/>
      <c r="B53" s="123"/>
      <c r="C53" s="84" t="s">
        <v>55</v>
      </c>
      <c r="D53" s="44">
        <v>13</v>
      </c>
      <c r="E53" s="53">
        <v>1.0779E-2</v>
      </c>
      <c r="F53" s="44">
        <v>256420.538462</v>
      </c>
      <c r="G53" s="66">
        <v>0.230769</v>
      </c>
      <c r="H53" s="43">
        <v>4</v>
      </c>
      <c r="I53" s="44">
        <v>247652</v>
      </c>
      <c r="J53" s="74">
        <v>0</v>
      </c>
      <c r="K53" s="44">
        <v>9</v>
      </c>
      <c r="L53" s="44">
        <v>260317.66666700001</v>
      </c>
      <c r="M53" s="66">
        <v>0.33333299999999999</v>
      </c>
      <c r="N53" s="43">
        <v>0</v>
      </c>
      <c r="O53" s="44">
        <v>0</v>
      </c>
      <c r="P53" s="74">
        <v>0</v>
      </c>
    </row>
    <row r="54" spans="1:16" s="3" customFormat="1" ht="15" customHeight="1" x14ac:dyDescent="0.2">
      <c r="A54" s="120"/>
      <c r="B54" s="123"/>
      <c r="C54" s="84" t="s">
        <v>56</v>
      </c>
      <c r="D54" s="35">
        <v>8</v>
      </c>
      <c r="E54" s="55">
        <v>3.9430000000000003E-3</v>
      </c>
      <c r="F54" s="35">
        <v>271879.5</v>
      </c>
      <c r="G54" s="68">
        <v>0.5</v>
      </c>
      <c r="H54" s="43">
        <v>3</v>
      </c>
      <c r="I54" s="44">
        <v>215325</v>
      </c>
      <c r="J54" s="74">
        <v>0</v>
      </c>
      <c r="K54" s="35">
        <v>5</v>
      </c>
      <c r="L54" s="35">
        <v>305812.2</v>
      </c>
      <c r="M54" s="68">
        <v>0.8</v>
      </c>
      <c r="N54" s="43">
        <v>0</v>
      </c>
      <c r="O54" s="44">
        <v>0</v>
      </c>
      <c r="P54" s="74">
        <v>0</v>
      </c>
    </row>
    <row r="55" spans="1:16" s="3" customFormat="1" ht="15" customHeight="1" x14ac:dyDescent="0.2">
      <c r="A55" s="121"/>
      <c r="B55" s="124"/>
      <c r="C55" s="85" t="s">
        <v>9</v>
      </c>
      <c r="D55" s="46">
        <v>331</v>
      </c>
      <c r="E55" s="54">
        <v>2.5978999999999999E-2</v>
      </c>
      <c r="F55" s="46">
        <v>227801.08761300001</v>
      </c>
      <c r="G55" s="67">
        <v>0.48036299999999998</v>
      </c>
      <c r="H55" s="87">
        <v>114</v>
      </c>
      <c r="I55" s="46">
        <v>215821.37719299999</v>
      </c>
      <c r="J55" s="75">
        <v>0.394737</v>
      </c>
      <c r="K55" s="46">
        <v>217</v>
      </c>
      <c r="L55" s="46">
        <v>234094.57603699999</v>
      </c>
      <c r="M55" s="67">
        <v>0.52534599999999998</v>
      </c>
      <c r="N55" s="87">
        <v>0</v>
      </c>
      <c r="O55" s="46">
        <v>0</v>
      </c>
      <c r="P55" s="75">
        <v>0</v>
      </c>
    </row>
    <row r="56" spans="1:16" ht="15" customHeight="1" x14ac:dyDescent="0.2">
      <c r="A56" s="119">
        <v>5</v>
      </c>
      <c r="B56" s="122" t="s">
        <v>60</v>
      </c>
      <c r="C56" s="84" t="s">
        <v>46</v>
      </c>
      <c r="D56" s="44">
        <v>12</v>
      </c>
      <c r="E56" s="53">
        <v>1</v>
      </c>
      <c r="F56" s="44">
        <v>50465.416666999998</v>
      </c>
      <c r="G56" s="66">
        <v>8.3333000000000004E-2</v>
      </c>
      <c r="H56" s="43">
        <v>3</v>
      </c>
      <c r="I56" s="44">
        <v>14672.666667</v>
      </c>
      <c r="J56" s="74">
        <v>0</v>
      </c>
      <c r="K56" s="44">
        <v>9</v>
      </c>
      <c r="L56" s="44">
        <v>62396.333333000002</v>
      </c>
      <c r="M56" s="66">
        <v>0.111111</v>
      </c>
      <c r="N56" s="43">
        <v>0</v>
      </c>
      <c r="O56" s="44">
        <v>0</v>
      </c>
      <c r="P56" s="74">
        <v>0</v>
      </c>
    </row>
    <row r="57" spans="1:16" ht="15" customHeight="1" x14ac:dyDescent="0.2">
      <c r="A57" s="120"/>
      <c r="B57" s="123"/>
      <c r="C57" s="84" t="s">
        <v>47</v>
      </c>
      <c r="D57" s="44">
        <v>37</v>
      </c>
      <c r="E57" s="53">
        <v>1</v>
      </c>
      <c r="F57" s="44">
        <v>150751.94594599999</v>
      </c>
      <c r="G57" s="66">
        <v>0.108108</v>
      </c>
      <c r="H57" s="43">
        <v>17</v>
      </c>
      <c r="I57" s="44">
        <v>136460</v>
      </c>
      <c r="J57" s="74">
        <v>5.8824000000000001E-2</v>
      </c>
      <c r="K57" s="44">
        <v>20</v>
      </c>
      <c r="L57" s="44">
        <v>162900.1</v>
      </c>
      <c r="M57" s="66">
        <v>0.15</v>
      </c>
      <c r="N57" s="43">
        <v>0</v>
      </c>
      <c r="O57" s="44">
        <v>0</v>
      </c>
      <c r="P57" s="74">
        <v>0</v>
      </c>
    </row>
    <row r="58" spans="1:16" ht="15" customHeight="1" x14ac:dyDescent="0.2">
      <c r="A58" s="120"/>
      <c r="B58" s="123"/>
      <c r="C58" s="84" t="s">
        <v>48</v>
      </c>
      <c r="D58" s="44">
        <v>333</v>
      </c>
      <c r="E58" s="53">
        <v>1</v>
      </c>
      <c r="F58" s="44">
        <v>156008.651652</v>
      </c>
      <c r="G58" s="66">
        <v>4.5045000000000002E-2</v>
      </c>
      <c r="H58" s="43">
        <v>138</v>
      </c>
      <c r="I58" s="44">
        <v>160300.811594</v>
      </c>
      <c r="J58" s="74">
        <v>6.5216999999999997E-2</v>
      </c>
      <c r="K58" s="44">
        <v>195</v>
      </c>
      <c r="L58" s="44">
        <v>152971.123077</v>
      </c>
      <c r="M58" s="66">
        <v>3.0769000000000001E-2</v>
      </c>
      <c r="N58" s="43">
        <v>0</v>
      </c>
      <c r="O58" s="44">
        <v>0</v>
      </c>
      <c r="P58" s="74">
        <v>0</v>
      </c>
    </row>
    <row r="59" spans="1:16" ht="15" customHeight="1" x14ac:dyDescent="0.2">
      <c r="A59" s="120"/>
      <c r="B59" s="123"/>
      <c r="C59" s="84" t="s">
        <v>49</v>
      </c>
      <c r="D59" s="44">
        <v>1033</v>
      </c>
      <c r="E59" s="53">
        <v>1</v>
      </c>
      <c r="F59" s="44">
        <v>181680.99903199999</v>
      </c>
      <c r="G59" s="66">
        <v>0.163601</v>
      </c>
      <c r="H59" s="43">
        <v>396</v>
      </c>
      <c r="I59" s="44">
        <v>189285.63888899999</v>
      </c>
      <c r="J59" s="74">
        <v>0.214646</v>
      </c>
      <c r="K59" s="44">
        <v>637</v>
      </c>
      <c r="L59" s="44">
        <v>176953.467818</v>
      </c>
      <c r="M59" s="66">
        <v>0.13186800000000001</v>
      </c>
      <c r="N59" s="43">
        <v>0</v>
      </c>
      <c r="O59" s="44">
        <v>0</v>
      </c>
      <c r="P59" s="74">
        <v>0</v>
      </c>
    </row>
    <row r="60" spans="1:16" ht="15" customHeight="1" x14ac:dyDescent="0.2">
      <c r="A60" s="120"/>
      <c r="B60" s="123"/>
      <c r="C60" s="84" t="s">
        <v>50</v>
      </c>
      <c r="D60" s="44">
        <v>1677</v>
      </c>
      <c r="E60" s="53">
        <v>1</v>
      </c>
      <c r="F60" s="44">
        <v>213281.652355</v>
      </c>
      <c r="G60" s="66">
        <v>0.35539700000000002</v>
      </c>
      <c r="H60" s="43">
        <v>643</v>
      </c>
      <c r="I60" s="44">
        <v>222639.60342100001</v>
      </c>
      <c r="J60" s="74">
        <v>0.42768299999999998</v>
      </c>
      <c r="K60" s="44">
        <v>1034</v>
      </c>
      <c r="L60" s="44">
        <v>207462.34622800001</v>
      </c>
      <c r="M60" s="66">
        <v>0.31044500000000003</v>
      </c>
      <c r="N60" s="43">
        <v>0</v>
      </c>
      <c r="O60" s="44">
        <v>0</v>
      </c>
      <c r="P60" s="74">
        <v>0</v>
      </c>
    </row>
    <row r="61" spans="1:16" ht="15" customHeight="1" x14ac:dyDescent="0.2">
      <c r="A61" s="120"/>
      <c r="B61" s="123"/>
      <c r="C61" s="84" t="s">
        <v>51</v>
      </c>
      <c r="D61" s="44">
        <v>1853</v>
      </c>
      <c r="E61" s="53">
        <v>1</v>
      </c>
      <c r="F61" s="44">
        <v>239873.14247200001</v>
      </c>
      <c r="G61" s="66">
        <v>0.58175900000000003</v>
      </c>
      <c r="H61" s="43">
        <v>692</v>
      </c>
      <c r="I61" s="44">
        <v>248374.90751399999</v>
      </c>
      <c r="J61" s="74">
        <v>0.61416199999999999</v>
      </c>
      <c r="K61" s="44">
        <v>1161</v>
      </c>
      <c r="L61" s="44">
        <v>234805.76830299999</v>
      </c>
      <c r="M61" s="66">
        <v>0.562446</v>
      </c>
      <c r="N61" s="43">
        <v>0</v>
      </c>
      <c r="O61" s="44">
        <v>0</v>
      </c>
      <c r="P61" s="74">
        <v>0</v>
      </c>
    </row>
    <row r="62" spans="1:16" s="3" customFormat="1" ht="15" customHeight="1" x14ac:dyDescent="0.2">
      <c r="A62" s="120"/>
      <c r="B62" s="123"/>
      <c r="C62" s="84" t="s">
        <v>52</v>
      </c>
      <c r="D62" s="35">
        <v>1758</v>
      </c>
      <c r="E62" s="55">
        <v>1</v>
      </c>
      <c r="F62" s="35">
        <v>250851.70876000001</v>
      </c>
      <c r="G62" s="68">
        <v>0.70477800000000002</v>
      </c>
      <c r="H62" s="43">
        <v>650</v>
      </c>
      <c r="I62" s="44">
        <v>245766.00461500001</v>
      </c>
      <c r="J62" s="74">
        <v>0.62923099999999998</v>
      </c>
      <c r="K62" s="35">
        <v>1108</v>
      </c>
      <c r="L62" s="35">
        <v>253835.19945799999</v>
      </c>
      <c r="M62" s="68">
        <v>0.74909700000000001</v>
      </c>
      <c r="N62" s="43">
        <v>0</v>
      </c>
      <c r="O62" s="44">
        <v>0</v>
      </c>
      <c r="P62" s="74">
        <v>0</v>
      </c>
    </row>
    <row r="63" spans="1:16" ht="15" customHeight="1" x14ac:dyDescent="0.2">
      <c r="A63" s="120"/>
      <c r="B63" s="123"/>
      <c r="C63" s="84" t="s">
        <v>53</v>
      </c>
      <c r="D63" s="44">
        <v>1544</v>
      </c>
      <c r="E63" s="53">
        <v>1</v>
      </c>
      <c r="F63" s="44">
        <v>254340.07059600001</v>
      </c>
      <c r="G63" s="66">
        <v>0.68717600000000001</v>
      </c>
      <c r="H63" s="43">
        <v>569</v>
      </c>
      <c r="I63" s="44">
        <v>242106.887522</v>
      </c>
      <c r="J63" s="74">
        <v>0.486819</v>
      </c>
      <c r="K63" s="44">
        <v>975</v>
      </c>
      <c r="L63" s="44">
        <v>261479.23076899999</v>
      </c>
      <c r="M63" s="66">
        <v>0.80410300000000001</v>
      </c>
      <c r="N63" s="43">
        <v>0</v>
      </c>
      <c r="O63" s="44">
        <v>0</v>
      </c>
      <c r="P63" s="74">
        <v>0</v>
      </c>
    </row>
    <row r="64" spans="1:16" ht="15" customHeight="1" x14ac:dyDescent="0.2">
      <c r="A64" s="120"/>
      <c r="B64" s="123"/>
      <c r="C64" s="84" t="s">
        <v>54</v>
      </c>
      <c r="D64" s="44">
        <v>1259</v>
      </c>
      <c r="E64" s="53">
        <v>1</v>
      </c>
      <c r="F64" s="44">
        <v>257922.11914200001</v>
      </c>
      <c r="G64" s="66">
        <v>0.63065899999999997</v>
      </c>
      <c r="H64" s="43">
        <v>469</v>
      </c>
      <c r="I64" s="44">
        <v>236879.93390199999</v>
      </c>
      <c r="J64" s="74">
        <v>0.34967999999999999</v>
      </c>
      <c r="K64" s="44">
        <v>790</v>
      </c>
      <c r="L64" s="44">
        <v>270414.25189900002</v>
      </c>
      <c r="M64" s="66">
        <v>0.79746799999999995</v>
      </c>
      <c r="N64" s="43">
        <v>0</v>
      </c>
      <c r="O64" s="44">
        <v>0</v>
      </c>
      <c r="P64" s="74">
        <v>0</v>
      </c>
    </row>
    <row r="65" spans="1:16" ht="15" customHeight="1" x14ac:dyDescent="0.2">
      <c r="A65" s="120"/>
      <c r="B65" s="123"/>
      <c r="C65" s="84" t="s">
        <v>55</v>
      </c>
      <c r="D65" s="44">
        <v>1206</v>
      </c>
      <c r="E65" s="53">
        <v>1</v>
      </c>
      <c r="F65" s="44">
        <v>263623.90298499999</v>
      </c>
      <c r="G65" s="66">
        <v>0.487562</v>
      </c>
      <c r="H65" s="43">
        <v>417</v>
      </c>
      <c r="I65" s="44">
        <v>246713.815348</v>
      </c>
      <c r="J65" s="74">
        <v>0.23980799999999999</v>
      </c>
      <c r="K65" s="44">
        <v>789</v>
      </c>
      <c r="L65" s="44">
        <v>272561.17363799998</v>
      </c>
      <c r="M65" s="66">
        <v>0.61850400000000005</v>
      </c>
      <c r="N65" s="43">
        <v>0</v>
      </c>
      <c r="O65" s="44">
        <v>0</v>
      </c>
      <c r="P65" s="74">
        <v>0</v>
      </c>
    </row>
    <row r="66" spans="1:16" s="3" customFormat="1" ht="15" customHeight="1" x14ac:dyDescent="0.2">
      <c r="A66" s="120"/>
      <c r="B66" s="123"/>
      <c r="C66" s="84" t="s">
        <v>56</v>
      </c>
      <c r="D66" s="35">
        <v>2029</v>
      </c>
      <c r="E66" s="55">
        <v>1</v>
      </c>
      <c r="F66" s="35">
        <v>272624.65549500001</v>
      </c>
      <c r="G66" s="68">
        <v>0.35978300000000002</v>
      </c>
      <c r="H66" s="43">
        <v>711</v>
      </c>
      <c r="I66" s="44">
        <v>230394.428973</v>
      </c>
      <c r="J66" s="74">
        <v>7.0322999999999997E-2</v>
      </c>
      <c r="K66" s="35">
        <v>1318</v>
      </c>
      <c r="L66" s="35">
        <v>295405.90819400002</v>
      </c>
      <c r="M66" s="68">
        <v>0.51593299999999997</v>
      </c>
      <c r="N66" s="43">
        <v>0</v>
      </c>
      <c r="O66" s="44">
        <v>0</v>
      </c>
      <c r="P66" s="74">
        <v>0</v>
      </c>
    </row>
    <row r="67" spans="1:16" s="3" customFormat="1" ht="15" customHeight="1" x14ac:dyDescent="0.2">
      <c r="A67" s="121"/>
      <c r="B67" s="124"/>
      <c r="C67" s="85" t="s">
        <v>9</v>
      </c>
      <c r="D67" s="46">
        <v>12741</v>
      </c>
      <c r="E67" s="54">
        <v>1</v>
      </c>
      <c r="F67" s="46">
        <v>241541.26034099999</v>
      </c>
      <c r="G67" s="67">
        <v>0.49250500000000003</v>
      </c>
      <c r="H67" s="87">
        <v>4705</v>
      </c>
      <c r="I67" s="46">
        <v>231619.27205100001</v>
      </c>
      <c r="J67" s="75">
        <v>0.38150899999999999</v>
      </c>
      <c r="K67" s="46">
        <v>8036</v>
      </c>
      <c r="L67" s="46">
        <v>247350.488178</v>
      </c>
      <c r="M67" s="67">
        <v>0.55749099999999996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30" priority="30" operator="notEqual">
      <formula>H8+K8+N8</formula>
    </cfRule>
  </conditionalFormatting>
  <conditionalFormatting sqref="D20:D30">
    <cfRule type="cellIs" dxfId="129" priority="29" operator="notEqual">
      <formula>H20+K20+N20</formula>
    </cfRule>
  </conditionalFormatting>
  <conditionalFormatting sqref="D32:D42">
    <cfRule type="cellIs" dxfId="128" priority="28" operator="notEqual">
      <formula>H32+K32+N32</formula>
    </cfRule>
  </conditionalFormatting>
  <conditionalFormatting sqref="D44:D54">
    <cfRule type="cellIs" dxfId="127" priority="27" operator="notEqual">
      <formula>H44+K44+N44</formula>
    </cfRule>
  </conditionalFormatting>
  <conditionalFormatting sqref="D56:D66">
    <cfRule type="cellIs" dxfId="126" priority="26" operator="notEqual">
      <formula>H56+K56+N56</formula>
    </cfRule>
  </conditionalFormatting>
  <conditionalFormatting sqref="D19">
    <cfRule type="cellIs" dxfId="125" priority="25" operator="notEqual">
      <formula>SUM(D8:D18)</formula>
    </cfRule>
  </conditionalFormatting>
  <conditionalFormatting sqref="D31">
    <cfRule type="cellIs" dxfId="124" priority="24" operator="notEqual">
      <formula>H31+K31+N31</formula>
    </cfRule>
  </conditionalFormatting>
  <conditionalFormatting sqref="D31">
    <cfRule type="cellIs" dxfId="123" priority="23" operator="notEqual">
      <formula>SUM(D20:D30)</formula>
    </cfRule>
  </conditionalFormatting>
  <conditionalFormatting sqref="D43">
    <cfRule type="cellIs" dxfId="122" priority="22" operator="notEqual">
      <formula>H43+K43+N43</formula>
    </cfRule>
  </conditionalFormatting>
  <conditionalFormatting sqref="D43">
    <cfRule type="cellIs" dxfId="121" priority="21" operator="notEqual">
      <formula>SUM(D32:D42)</formula>
    </cfRule>
  </conditionalFormatting>
  <conditionalFormatting sqref="D55">
    <cfRule type="cellIs" dxfId="120" priority="20" operator="notEqual">
      <formula>H55+K55+N55</formula>
    </cfRule>
  </conditionalFormatting>
  <conditionalFormatting sqref="D55">
    <cfRule type="cellIs" dxfId="119" priority="19" operator="notEqual">
      <formula>SUM(D44:D54)</formula>
    </cfRule>
  </conditionalFormatting>
  <conditionalFormatting sqref="D67">
    <cfRule type="cellIs" dxfId="118" priority="18" operator="notEqual">
      <formula>H67+K67+N67</formula>
    </cfRule>
  </conditionalFormatting>
  <conditionalFormatting sqref="D67">
    <cfRule type="cellIs" dxfId="117" priority="17" operator="notEqual">
      <formula>SUM(D56:D66)</formula>
    </cfRule>
  </conditionalFormatting>
  <conditionalFormatting sqref="H19">
    <cfRule type="cellIs" dxfId="116" priority="16" operator="notEqual">
      <formula>SUM(H8:H18)</formula>
    </cfRule>
  </conditionalFormatting>
  <conditionalFormatting sqref="K19">
    <cfRule type="cellIs" dxfId="115" priority="15" operator="notEqual">
      <formula>SUM(K8:K18)</formula>
    </cfRule>
  </conditionalFormatting>
  <conditionalFormatting sqref="N19">
    <cfRule type="cellIs" dxfId="114" priority="14" operator="notEqual">
      <formula>SUM(N8:N18)</formula>
    </cfRule>
  </conditionalFormatting>
  <conditionalFormatting sqref="H31">
    <cfRule type="cellIs" dxfId="113" priority="13" operator="notEqual">
      <formula>SUM(H20:H30)</formula>
    </cfRule>
  </conditionalFormatting>
  <conditionalFormatting sqref="K31">
    <cfRule type="cellIs" dxfId="112" priority="12" operator="notEqual">
      <formula>SUM(K20:K30)</formula>
    </cfRule>
  </conditionalFormatting>
  <conditionalFormatting sqref="N31">
    <cfRule type="cellIs" dxfId="111" priority="11" operator="notEqual">
      <formula>SUM(N20:N30)</formula>
    </cfRule>
  </conditionalFormatting>
  <conditionalFormatting sqref="H43">
    <cfRule type="cellIs" dxfId="110" priority="10" operator="notEqual">
      <formula>SUM(H32:H42)</formula>
    </cfRule>
  </conditionalFormatting>
  <conditionalFormatting sqref="K43">
    <cfRule type="cellIs" dxfId="109" priority="9" operator="notEqual">
      <formula>SUM(K32:K42)</formula>
    </cfRule>
  </conditionalFormatting>
  <conditionalFormatting sqref="N43">
    <cfRule type="cellIs" dxfId="108" priority="8" operator="notEqual">
      <formula>SUM(N32:N42)</formula>
    </cfRule>
  </conditionalFormatting>
  <conditionalFormatting sqref="H55">
    <cfRule type="cellIs" dxfId="107" priority="7" operator="notEqual">
      <formula>SUM(H44:H54)</formula>
    </cfRule>
  </conditionalFormatting>
  <conditionalFormatting sqref="K55">
    <cfRule type="cellIs" dxfId="106" priority="6" operator="notEqual">
      <formula>SUM(K44:K54)</formula>
    </cfRule>
  </conditionalFormatting>
  <conditionalFormatting sqref="N55">
    <cfRule type="cellIs" dxfId="105" priority="5" operator="notEqual">
      <formula>SUM(N44:N54)</formula>
    </cfRule>
  </conditionalFormatting>
  <conditionalFormatting sqref="H67">
    <cfRule type="cellIs" dxfId="104" priority="4" operator="notEqual">
      <formula>SUM(H56:H66)</formula>
    </cfRule>
  </conditionalFormatting>
  <conditionalFormatting sqref="K67">
    <cfRule type="cellIs" dxfId="103" priority="3" operator="notEqual">
      <formula>SUM(K56:K66)</formula>
    </cfRule>
  </conditionalFormatting>
  <conditionalFormatting sqref="N67">
    <cfRule type="cellIs" dxfId="102" priority="2" operator="notEqual">
      <formula>SUM(N56:N66)</formula>
    </cfRule>
  </conditionalFormatting>
  <conditionalFormatting sqref="D32:D43">
    <cfRule type="cellIs" dxfId="1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76</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105</v>
      </c>
      <c r="E8" s="53">
        <v>9.887E-2</v>
      </c>
      <c r="F8" s="44">
        <v>104479.82968</v>
      </c>
      <c r="G8" s="66">
        <v>0.21904799999999999</v>
      </c>
      <c r="H8" s="43">
        <v>55</v>
      </c>
      <c r="I8" s="44">
        <v>100354.085763</v>
      </c>
      <c r="J8" s="74">
        <v>0.2</v>
      </c>
      <c r="K8" s="44">
        <v>50</v>
      </c>
      <c r="L8" s="44">
        <v>109018.147987</v>
      </c>
      <c r="M8" s="66">
        <v>0.24</v>
      </c>
      <c r="N8" s="43">
        <v>0</v>
      </c>
      <c r="O8" s="44">
        <v>0</v>
      </c>
      <c r="P8" s="74">
        <v>0</v>
      </c>
    </row>
    <row r="9" spans="1:16" ht="15" customHeight="1" x14ac:dyDescent="0.2">
      <c r="A9" s="120"/>
      <c r="B9" s="123"/>
      <c r="C9" s="84" t="s">
        <v>47</v>
      </c>
      <c r="D9" s="44">
        <v>971</v>
      </c>
      <c r="E9" s="53">
        <v>0.12556600000000001</v>
      </c>
      <c r="F9" s="44">
        <v>143590.44727</v>
      </c>
      <c r="G9" s="66">
        <v>0.17610700000000001</v>
      </c>
      <c r="H9" s="43">
        <v>398</v>
      </c>
      <c r="I9" s="44">
        <v>150067.890617</v>
      </c>
      <c r="J9" s="74">
        <v>0.24623100000000001</v>
      </c>
      <c r="K9" s="44">
        <v>573</v>
      </c>
      <c r="L9" s="44">
        <v>139091.28068600001</v>
      </c>
      <c r="M9" s="66">
        <v>0.12740000000000001</v>
      </c>
      <c r="N9" s="43">
        <v>0</v>
      </c>
      <c r="O9" s="44">
        <v>0</v>
      </c>
      <c r="P9" s="74">
        <v>0</v>
      </c>
    </row>
    <row r="10" spans="1:16" ht="15" customHeight="1" x14ac:dyDescent="0.2">
      <c r="A10" s="120"/>
      <c r="B10" s="123"/>
      <c r="C10" s="84" t="s">
        <v>48</v>
      </c>
      <c r="D10" s="44">
        <v>5551</v>
      </c>
      <c r="E10" s="53">
        <v>8.9620000000000005E-2</v>
      </c>
      <c r="F10" s="44">
        <v>157427.58064</v>
      </c>
      <c r="G10" s="66">
        <v>0.16825799999999999</v>
      </c>
      <c r="H10" s="43">
        <v>2498</v>
      </c>
      <c r="I10" s="44">
        <v>166137.552956</v>
      </c>
      <c r="J10" s="74">
        <v>0.24459600000000001</v>
      </c>
      <c r="K10" s="44">
        <v>3053</v>
      </c>
      <c r="L10" s="44">
        <v>150300.980297</v>
      </c>
      <c r="M10" s="66">
        <v>0.105798</v>
      </c>
      <c r="N10" s="43">
        <v>0</v>
      </c>
      <c r="O10" s="44">
        <v>0</v>
      </c>
      <c r="P10" s="74">
        <v>0</v>
      </c>
    </row>
    <row r="11" spans="1:16" ht="15" customHeight="1" x14ac:dyDescent="0.2">
      <c r="A11" s="120"/>
      <c r="B11" s="123"/>
      <c r="C11" s="84" t="s">
        <v>49</v>
      </c>
      <c r="D11" s="44">
        <v>10468</v>
      </c>
      <c r="E11" s="53">
        <v>8.3912E-2</v>
      </c>
      <c r="F11" s="44">
        <v>176034.96935</v>
      </c>
      <c r="G11" s="66">
        <v>0.29594999999999999</v>
      </c>
      <c r="H11" s="43">
        <v>4461</v>
      </c>
      <c r="I11" s="44">
        <v>189711.57496</v>
      </c>
      <c r="J11" s="74">
        <v>0.43106899999999998</v>
      </c>
      <c r="K11" s="44">
        <v>6007</v>
      </c>
      <c r="L11" s="44">
        <v>165878.262571</v>
      </c>
      <c r="M11" s="66">
        <v>0.195605</v>
      </c>
      <c r="N11" s="43">
        <v>0</v>
      </c>
      <c r="O11" s="44">
        <v>0</v>
      </c>
      <c r="P11" s="74">
        <v>0</v>
      </c>
    </row>
    <row r="12" spans="1:16" ht="15" customHeight="1" x14ac:dyDescent="0.2">
      <c r="A12" s="120"/>
      <c r="B12" s="123"/>
      <c r="C12" s="84" t="s">
        <v>50</v>
      </c>
      <c r="D12" s="44">
        <v>10921</v>
      </c>
      <c r="E12" s="53">
        <v>6.9695999999999994E-2</v>
      </c>
      <c r="F12" s="44">
        <v>205864.247069</v>
      </c>
      <c r="G12" s="66">
        <v>0.49977100000000002</v>
      </c>
      <c r="H12" s="43">
        <v>4577</v>
      </c>
      <c r="I12" s="44">
        <v>225414.648158</v>
      </c>
      <c r="J12" s="74">
        <v>0.66266099999999994</v>
      </c>
      <c r="K12" s="44">
        <v>6344</v>
      </c>
      <c r="L12" s="44">
        <v>191759.236699</v>
      </c>
      <c r="M12" s="66">
        <v>0.38225100000000001</v>
      </c>
      <c r="N12" s="43">
        <v>0</v>
      </c>
      <c r="O12" s="44">
        <v>0</v>
      </c>
      <c r="P12" s="74">
        <v>0</v>
      </c>
    </row>
    <row r="13" spans="1:16" ht="15" customHeight="1" x14ac:dyDescent="0.2">
      <c r="A13" s="120"/>
      <c r="B13" s="123"/>
      <c r="C13" s="84" t="s">
        <v>51</v>
      </c>
      <c r="D13" s="44">
        <v>8524</v>
      </c>
      <c r="E13" s="53">
        <v>6.2734999999999999E-2</v>
      </c>
      <c r="F13" s="44">
        <v>229181.580789</v>
      </c>
      <c r="G13" s="66">
        <v>0.65861099999999995</v>
      </c>
      <c r="H13" s="43">
        <v>3264</v>
      </c>
      <c r="I13" s="44">
        <v>245039.01488</v>
      </c>
      <c r="J13" s="74">
        <v>0.72548999999999997</v>
      </c>
      <c r="K13" s="44">
        <v>5260</v>
      </c>
      <c r="L13" s="44">
        <v>219341.530432</v>
      </c>
      <c r="M13" s="66">
        <v>0.61711000000000005</v>
      </c>
      <c r="N13" s="43">
        <v>0</v>
      </c>
      <c r="O13" s="44">
        <v>0</v>
      </c>
      <c r="P13" s="74">
        <v>0</v>
      </c>
    </row>
    <row r="14" spans="1:16" s="3" customFormat="1" ht="15" customHeight="1" x14ac:dyDescent="0.2">
      <c r="A14" s="120"/>
      <c r="B14" s="123"/>
      <c r="C14" s="84" t="s">
        <v>52</v>
      </c>
      <c r="D14" s="35">
        <v>6416</v>
      </c>
      <c r="E14" s="55">
        <v>5.6542000000000002E-2</v>
      </c>
      <c r="F14" s="35">
        <v>243075.628406</v>
      </c>
      <c r="G14" s="68">
        <v>0.77992499999999998</v>
      </c>
      <c r="H14" s="43">
        <v>2410</v>
      </c>
      <c r="I14" s="44">
        <v>236992.812049</v>
      </c>
      <c r="J14" s="74">
        <v>0.63402499999999995</v>
      </c>
      <c r="K14" s="35">
        <v>4006</v>
      </c>
      <c r="L14" s="35">
        <v>246735.03615</v>
      </c>
      <c r="M14" s="68">
        <v>0.86769799999999997</v>
      </c>
      <c r="N14" s="43">
        <v>0</v>
      </c>
      <c r="O14" s="44">
        <v>0</v>
      </c>
      <c r="P14" s="74">
        <v>0</v>
      </c>
    </row>
    <row r="15" spans="1:16" ht="15" customHeight="1" x14ac:dyDescent="0.2">
      <c r="A15" s="120"/>
      <c r="B15" s="123"/>
      <c r="C15" s="84" t="s">
        <v>53</v>
      </c>
      <c r="D15" s="44">
        <v>5436</v>
      </c>
      <c r="E15" s="53">
        <v>5.4858999999999998E-2</v>
      </c>
      <c r="F15" s="44">
        <v>244315.01981100001</v>
      </c>
      <c r="G15" s="66">
        <v>0.80224399999999996</v>
      </c>
      <c r="H15" s="43">
        <v>1953</v>
      </c>
      <c r="I15" s="44">
        <v>231987.87286500001</v>
      </c>
      <c r="J15" s="74">
        <v>0.592422</v>
      </c>
      <c r="K15" s="44">
        <v>3483</v>
      </c>
      <c r="L15" s="44">
        <v>251227.14096600001</v>
      </c>
      <c r="M15" s="66">
        <v>0.91989699999999996</v>
      </c>
      <c r="N15" s="43">
        <v>0</v>
      </c>
      <c r="O15" s="44">
        <v>0</v>
      </c>
      <c r="P15" s="74">
        <v>0</v>
      </c>
    </row>
    <row r="16" spans="1:16" ht="15" customHeight="1" x14ac:dyDescent="0.2">
      <c r="A16" s="120"/>
      <c r="B16" s="123"/>
      <c r="C16" s="84" t="s">
        <v>54</v>
      </c>
      <c r="D16" s="44">
        <v>4027</v>
      </c>
      <c r="E16" s="53">
        <v>5.2176E-2</v>
      </c>
      <c r="F16" s="44">
        <v>240430.8095</v>
      </c>
      <c r="G16" s="66">
        <v>0.67991100000000004</v>
      </c>
      <c r="H16" s="43">
        <v>1471</v>
      </c>
      <c r="I16" s="44">
        <v>217586.67427300001</v>
      </c>
      <c r="J16" s="74">
        <v>0.39293</v>
      </c>
      <c r="K16" s="44">
        <v>2556</v>
      </c>
      <c r="L16" s="44">
        <v>253577.80594699999</v>
      </c>
      <c r="M16" s="66">
        <v>0.84506999999999999</v>
      </c>
      <c r="N16" s="43">
        <v>0</v>
      </c>
      <c r="O16" s="44">
        <v>0</v>
      </c>
      <c r="P16" s="74">
        <v>0</v>
      </c>
    </row>
    <row r="17" spans="1:16" ht="15" customHeight="1" x14ac:dyDescent="0.2">
      <c r="A17" s="120"/>
      <c r="B17" s="123"/>
      <c r="C17" s="84" t="s">
        <v>55</v>
      </c>
      <c r="D17" s="44">
        <v>3959</v>
      </c>
      <c r="E17" s="53">
        <v>6.1933000000000002E-2</v>
      </c>
      <c r="F17" s="44">
        <v>241888.77234299999</v>
      </c>
      <c r="G17" s="66">
        <v>0.50795699999999999</v>
      </c>
      <c r="H17" s="43">
        <v>1565</v>
      </c>
      <c r="I17" s="44">
        <v>217854.265896</v>
      </c>
      <c r="J17" s="74">
        <v>0.217252</v>
      </c>
      <c r="K17" s="44">
        <v>2394</v>
      </c>
      <c r="L17" s="44">
        <v>257600.55287399999</v>
      </c>
      <c r="M17" s="66">
        <v>0.69799500000000003</v>
      </c>
      <c r="N17" s="43">
        <v>0</v>
      </c>
      <c r="O17" s="44">
        <v>0</v>
      </c>
      <c r="P17" s="74">
        <v>0</v>
      </c>
    </row>
    <row r="18" spans="1:16" s="3" customFormat="1" ht="15" customHeight="1" x14ac:dyDescent="0.2">
      <c r="A18" s="120"/>
      <c r="B18" s="123"/>
      <c r="C18" s="84" t="s">
        <v>56</v>
      </c>
      <c r="D18" s="35">
        <v>6333</v>
      </c>
      <c r="E18" s="55">
        <v>4.8002000000000003E-2</v>
      </c>
      <c r="F18" s="35">
        <v>262236.07701000001</v>
      </c>
      <c r="G18" s="68">
        <v>0.37391400000000002</v>
      </c>
      <c r="H18" s="43">
        <v>2509</v>
      </c>
      <c r="I18" s="44">
        <v>225485.34054199999</v>
      </c>
      <c r="J18" s="74">
        <v>9.6452999999999997E-2</v>
      </c>
      <c r="K18" s="35">
        <v>3824</v>
      </c>
      <c r="L18" s="35">
        <v>286348.94254199998</v>
      </c>
      <c r="M18" s="68">
        <v>0.55596199999999996</v>
      </c>
      <c r="N18" s="43">
        <v>0</v>
      </c>
      <c r="O18" s="44">
        <v>0</v>
      </c>
      <c r="P18" s="74">
        <v>0</v>
      </c>
    </row>
    <row r="19" spans="1:16" s="3" customFormat="1" ht="15" customHeight="1" x14ac:dyDescent="0.2">
      <c r="A19" s="121"/>
      <c r="B19" s="124"/>
      <c r="C19" s="85" t="s">
        <v>9</v>
      </c>
      <c r="D19" s="46">
        <v>62711</v>
      </c>
      <c r="E19" s="54">
        <v>6.4408000000000007E-2</v>
      </c>
      <c r="F19" s="46">
        <v>215959.90779</v>
      </c>
      <c r="G19" s="67">
        <v>0.50676900000000002</v>
      </c>
      <c r="H19" s="87">
        <v>25161</v>
      </c>
      <c r="I19" s="46">
        <v>214978.38971799999</v>
      </c>
      <c r="J19" s="75">
        <v>0.47251700000000002</v>
      </c>
      <c r="K19" s="46">
        <v>37550</v>
      </c>
      <c r="L19" s="46">
        <v>216617.590245</v>
      </c>
      <c r="M19" s="67">
        <v>0.52971999999999997</v>
      </c>
      <c r="N19" s="87">
        <v>0</v>
      </c>
      <c r="O19" s="46">
        <v>0</v>
      </c>
      <c r="P19" s="75">
        <v>0</v>
      </c>
    </row>
    <row r="20" spans="1:16" ht="15" customHeight="1" x14ac:dyDescent="0.2">
      <c r="A20" s="119">
        <v>2</v>
      </c>
      <c r="B20" s="122" t="s">
        <v>57</v>
      </c>
      <c r="C20" s="84" t="s">
        <v>46</v>
      </c>
      <c r="D20" s="44">
        <v>420</v>
      </c>
      <c r="E20" s="53">
        <v>0.39548</v>
      </c>
      <c r="F20" s="44">
        <v>95348.088094999999</v>
      </c>
      <c r="G20" s="66">
        <v>0.13095200000000001</v>
      </c>
      <c r="H20" s="43">
        <v>175</v>
      </c>
      <c r="I20" s="44">
        <v>98091.525714000003</v>
      </c>
      <c r="J20" s="74">
        <v>0.14857100000000001</v>
      </c>
      <c r="K20" s="44">
        <v>245</v>
      </c>
      <c r="L20" s="44">
        <v>93388.489795999994</v>
      </c>
      <c r="M20" s="66">
        <v>0.118367</v>
      </c>
      <c r="N20" s="43">
        <v>0</v>
      </c>
      <c r="O20" s="44">
        <v>0</v>
      </c>
      <c r="P20" s="74">
        <v>0</v>
      </c>
    </row>
    <row r="21" spans="1:16" ht="15" customHeight="1" x14ac:dyDescent="0.2">
      <c r="A21" s="120"/>
      <c r="B21" s="123"/>
      <c r="C21" s="84" t="s">
        <v>47</v>
      </c>
      <c r="D21" s="44">
        <v>4373</v>
      </c>
      <c r="E21" s="53">
        <v>0.56549899999999997</v>
      </c>
      <c r="F21" s="44">
        <v>133269.085296</v>
      </c>
      <c r="G21" s="66">
        <v>5.9456000000000002E-2</v>
      </c>
      <c r="H21" s="43">
        <v>1922</v>
      </c>
      <c r="I21" s="44">
        <v>137741.521332</v>
      </c>
      <c r="J21" s="74">
        <v>6.5557000000000004E-2</v>
      </c>
      <c r="K21" s="44">
        <v>2451</v>
      </c>
      <c r="L21" s="44">
        <v>129761.936353</v>
      </c>
      <c r="M21" s="66">
        <v>5.4671999999999998E-2</v>
      </c>
      <c r="N21" s="43">
        <v>0</v>
      </c>
      <c r="O21" s="44">
        <v>0</v>
      </c>
      <c r="P21" s="74">
        <v>0</v>
      </c>
    </row>
    <row r="22" spans="1:16" ht="15" customHeight="1" x14ac:dyDescent="0.2">
      <c r="A22" s="120"/>
      <c r="B22" s="123"/>
      <c r="C22" s="84" t="s">
        <v>48</v>
      </c>
      <c r="D22" s="44">
        <v>18410</v>
      </c>
      <c r="E22" s="53">
        <v>0.29722799999999999</v>
      </c>
      <c r="F22" s="44">
        <v>145270.34035899999</v>
      </c>
      <c r="G22" s="66">
        <v>5.4807000000000002E-2</v>
      </c>
      <c r="H22" s="43">
        <v>8656</v>
      </c>
      <c r="I22" s="44">
        <v>148161.21418700001</v>
      </c>
      <c r="J22" s="74">
        <v>5.6723999999999997E-2</v>
      </c>
      <c r="K22" s="44">
        <v>9754</v>
      </c>
      <c r="L22" s="44">
        <v>142704.889891</v>
      </c>
      <c r="M22" s="66">
        <v>5.3106E-2</v>
      </c>
      <c r="N22" s="43">
        <v>0</v>
      </c>
      <c r="O22" s="44">
        <v>0</v>
      </c>
      <c r="P22" s="74">
        <v>0</v>
      </c>
    </row>
    <row r="23" spans="1:16" ht="15" customHeight="1" x14ac:dyDescent="0.2">
      <c r="A23" s="120"/>
      <c r="B23" s="123"/>
      <c r="C23" s="84" t="s">
        <v>49</v>
      </c>
      <c r="D23" s="44">
        <v>13407</v>
      </c>
      <c r="E23" s="53">
        <v>0.107472</v>
      </c>
      <c r="F23" s="44">
        <v>161178.90586999999</v>
      </c>
      <c r="G23" s="66">
        <v>0.179011</v>
      </c>
      <c r="H23" s="43">
        <v>6231</v>
      </c>
      <c r="I23" s="44">
        <v>164319.586423</v>
      </c>
      <c r="J23" s="74">
        <v>0.19162299999999999</v>
      </c>
      <c r="K23" s="44">
        <v>7176</v>
      </c>
      <c r="L23" s="44">
        <v>158451.818283</v>
      </c>
      <c r="M23" s="66">
        <v>0.16805999999999999</v>
      </c>
      <c r="N23" s="43">
        <v>0</v>
      </c>
      <c r="O23" s="44">
        <v>0</v>
      </c>
      <c r="P23" s="74">
        <v>0</v>
      </c>
    </row>
    <row r="24" spans="1:16" ht="15" customHeight="1" x14ac:dyDescent="0.2">
      <c r="A24" s="120"/>
      <c r="B24" s="123"/>
      <c r="C24" s="84" t="s">
        <v>50</v>
      </c>
      <c r="D24" s="44">
        <v>9030</v>
      </c>
      <c r="E24" s="53">
        <v>5.7627999999999999E-2</v>
      </c>
      <c r="F24" s="44">
        <v>186995.26976699999</v>
      </c>
      <c r="G24" s="66">
        <v>0.32270199999999999</v>
      </c>
      <c r="H24" s="43">
        <v>4003</v>
      </c>
      <c r="I24" s="44">
        <v>192610.27229600001</v>
      </c>
      <c r="J24" s="74">
        <v>0.35298499999999999</v>
      </c>
      <c r="K24" s="44">
        <v>5027</v>
      </c>
      <c r="L24" s="44">
        <v>182524.043366</v>
      </c>
      <c r="M24" s="66">
        <v>0.29858800000000002</v>
      </c>
      <c r="N24" s="43">
        <v>0</v>
      </c>
      <c r="O24" s="44">
        <v>0</v>
      </c>
      <c r="P24" s="74">
        <v>0</v>
      </c>
    </row>
    <row r="25" spans="1:16" ht="15" customHeight="1" x14ac:dyDescent="0.2">
      <c r="A25" s="120"/>
      <c r="B25" s="123"/>
      <c r="C25" s="84" t="s">
        <v>51</v>
      </c>
      <c r="D25" s="44">
        <v>5904</v>
      </c>
      <c r="E25" s="53">
        <v>4.3451999999999998E-2</v>
      </c>
      <c r="F25" s="44">
        <v>204528.11534600001</v>
      </c>
      <c r="G25" s="66">
        <v>0.48627999999999999</v>
      </c>
      <c r="H25" s="43">
        <v>2508</v>
      </c>
      <c r="I25" s="44">
        <v>204280.95334899999</v>
      </c>
      <c r="J25" s="74">
        <v>0.46331699999999998</v>
      </c>
      <c r="K25" s="44">
        <v>3396</v>
      </c>
      <c r="L25" s="44">
        <v>204710.64840999999</v>
      </c>
      <c r="M25" s="66">
        <v>0.50323899999999999</v>
      </c>
      <c r="N25" s="43">
        <v>0</v>
      </c>
      <c r="O25" s="44">
        <v>0</v>
      </c>
      <c r="P25" s="74">
        <v>0</v>
      </c>
    </row>
    <row r="26" spans="1:16" s="3" customFormat="1" ht="15" customHeight="1" x14ac:dyDescent="0.2">
      <c r="A26" s="120"/>
      <c r="B26" s="123"/>
      <c r="C26" s="84" t="s">
        <v>52</v>
      </c>
      <c r="D26" s="35">
        <v>3758</v>
      </c>
      <c r="E26" s="55">
        <v>3.3118000000000002E-2</v>
      </c>
      <c r="F26" s="35">
        <v>215532.21580599999</v>
      </c>
      <c r="G26" s="68">
        <v>0.51303900000000002</v>
      </c>
      <c r="H26" s="43">
        <v>1654</v>
      </c>
      <c r="I26" s="44">
        <v>210458.74909299999</v>
      </c>
      <c r="J26" s="74">
        <v>0.44740000000000002</v>
      </c>
      <c r="K26" s="35">
        <v>2104</v>
      </c>
      <c r="L26" s="35">
        <v>219520.57794700001</v>
      </c>
      <c r="M26" s="68">
        <v>0.564639</v>
      </c>
      <c r="N26" s="43">
        <v>0</v>
      </c>
      <c r="O26" s="44">
        <v>0</v>
      </c>
      <c r="P26" s="74">
        <v>0</v>
      </c>
    </row>
    <row r="27" spans="1:16" ht="15" customHeight="1" x14ac:dyDescent="0.2">
      <c r="A27" s="120"/>
      <c r="B27" s="123"/>
      <c r="C27" s="84" t="s">
        <v>53</v>
      </c>
      <c r="D27" s="44">
        <v>2872</v>
      </c>
      <c r="E27" s="53">
        <v>2.8983999999999999E-2</v>
      </c>
      <c r="F27" s="44">
        <v>212684.95577999999</v>
      </c>
      <c r="G27" s="66">
        <v>0.468663</v>
      </c>
      <c r="H27" s="43">
        <v>1246</v>
      </c>
      <c r="I27" s="44">
        <v>204611.29855499999</v>
      </c>
      <c r="J27" s="74">
        <v>0.37881199999999998</v>
      </c>
      <c r="K27" s="44">
        <v>1626</v>
      </c>
      <c r="L27" s="44">
        <v>218871.780443</v>
      </c>
      <c r="M27" s="66">
        <v>0.53751499999999997</v>
      </c>
      <c r="N27" s="43">
        <v>0</v>
      </c>
      <c r="O27" s="44">
        <v>0</v>
      </c>
      <c r="P27" s="74">
        <v>0</v>
      </c>
    </row>
    <row r="28" spans="1:16" ht="15" customHeight="1" x14ac:dyDescent="0.2">
      <c r="A28" s="120"/>
      <c r="B28" s="123"/>
      <c r="C28" s="84" t="s">
        <v>54</v>
      </c>
      <c r="D28" s="44">
        <v>1361</v>
      </c>
      <c r="E28" s="53">
        <v>1.7634E-2</v>
      </c>
      <c r="F28" s="44">
        <v>234541.621602</v>
      </c>
      <c r="G28" s="66">
        <v>0.39823700000000001</v>
      </c>
      <c r="H28" s="43">
        <v>575</v>
      </c>
      <c r="I28" s="44">
        <v>225206.725217</v>
      </c>
      <c r="J28" s="74">
        <v>0.29739100000000002</v>
      </c>
      <c r="K28" s="44">
        <v>786</v>
      </c>
      <c r="L28" s="44">
        <v>241370.585242</v>
      </c>
      <c r="M28" s="66">
        <v>0.47200999999999999</v>
      </c>
      <c r="N28" s="43">
        <v>0</v>
      </c>
      <c r="O28" s="44">
        <v>0</v>
      </c>
      <c r="P28" s="74">
        <v>0</v>
      </c>
    </row>
    <row r="29" spans="1:16" ht="15" customHeight="1" x14ac:dyDescent="0.2">
      <c r="A29" s="120"/>
      <c r="B29" s="123"/>
      <c r="C29" s="84" t="s">
        <v>55</v>
      </c>
      <c r="D29" s="44">
        <v>674</v>
      </c>
      <c r="E29" s="53">
        <v>1.0544E-2</v>
      </c>
      <c r="F29" s="44">
        <v>241243.63501500001</v>
      </c>
      <c r="G29" s="66">
        <v>0.32047500000000001</v>
      </c>
      <c r="H29" s="43">
        <v>331</v>
      </c>
      <c r="I29" s="44">
        <v>214347.10876100001</v>
      </c>
      <c r="J29" s="74">
        <v>0.126888</v>
      </c>
      <c r="K29" s="44">
        <v>343</v>
      </c>
      <c r="L29" s="44">
        <v>267199.17492700001</v>
      </c>
      <c r="M29" s="66">
        <v>0.50728899999999999</v>
      </c>
      <c r="N29" s="43">
        <v>0</v>
      </c>
      <c r="O29" s="44">
        <v>0</v>
      </c>
      <c r="P29" s="74">
        <v>0</v>
      </c>
    </row>
    <row r="30" spans="1:16" s="3" customFormat="1" ht="15" customHeight="1" x14ac:dyDescent="0.2">
      <c r="A30" s="120"/>
      <c r="B30" s="123"/>
      <c r="C30" s="84" t="s">
        <v>56</v>
      </c>
      <c r="D30" s="35">
        <v>874</v>
      </c>
      <c r="E30" s="55">
        <v>6.6249999999999998E-3</v>
      </c>
      <c r="F30" s="35">
        <v>177139.58352399999</v>
      </c>
      <c r="G30" s="68">
        <v>9.7253999999999993E-2</v>
      </c>
      <c r="H30" s="43">
        <v>720</v>
      </c>
      <c r="I30" s="44">
        <v>149802.33333299999</v>
      </c>
      <c r="J30" s="74">
        <v>5.2777999999999999E-2</v>
      </c>
      <c r="K30" s="35">
        <v>154</v>
      </c>
      <c r="L30" s="35">
        <v>304950.10389600002</v>
      </c>
      <c r="M30" s="68">
        <v>0.30519499999999999</v>
      </c>
      <c r="N30" s="43">
        <v>0</v>
      </c>
      <c r="O30" s="44">
        <v>0</v>
      </c>
      <c r="P30" s="74">
        <v>0</v>
      </c>
    </row>
    <row r="31" spans="1:16" s="3" customFormat="1" ht="15" customHeight="1" x14ac:dyDescent="0.2">
      <c r="A31" s="121"/>
      <c r="B31" s="124"/>
      <c r="C31" s="85" t="s">
        <v>9</v>
      </c>
      <c r="D31" s="46">
        <v>61083</v>
      </c>
      <c r="E31" s="54">
        <v>6.2736E-2</v>
      </c>
      <c r="F31" s="46">
        <v>170451.948267</v>
      </c>
      <c r="G31" s="67">
        <v>0.22307399999999999</v>
      </c>
      <c r="H31" s="87">
        <v>28021</v>
      </c>
      <c r="I31" s="46">
        <v>170692.14068000001</v>
      </c>
      <c r="J31" s="75">
        <v>0.20966399999999999</v>
      </c>
      <c r="K31" s="46">
        <v>33062</v>
      </c>
      <c r="L31" s="46">
        <v>170248.37825899999</v>
      </c>
      <c r="M31" s="67">
        <v>0.23443800000000001</v>
      </c>
      <c r="N31" s="87">
        <v>0</v>
      </c>
      <c r="O31" s="46">
        <v>0</v>
      </c>
      <c r="P31" s="75">
        <v>0</v>
      </c>
    </row>
    <row r="32" spans="1:16" ht="15" customHeight="1" x14ac:dyDescent="0.2">
      <c r="A32" s="119">
        <v>3</v>
      </c>
      <c r="B32" s="122" t="s">
        <v>58</v>
      </c>
      <c r="C32" s="84" t="s">
        <v>46</v>
      </c>
      <c r="D32" s="44">
        <v>315</v>
      </c>
      <c r="E32" s="44">
        <v>0</v>
      </c>
      <c r="F32" s="44">
        <v>-9131.7415839999994</v>
      </c>
      <c r="G32" s="66">
        <v>-8.8095000000000007E-2</v>
      </c>
      <c r="H32" s="43">
        <v>120</v>
      </c>
      <c r="I32" s="44">
        <v>-2262.5600490000002</v>
      </c>
      <c r="J32" s="74">
        <v>-5.1429000000000002E-2</v>
      </c>
      <c r="K32" s="44">
        <v>195</v>
      </c>
      <c r="L32" s="44">
        <v>-15629.658192000001</v>
      </c>
      <c r="M32" s="66">
        <v>-0.12163300000000001</v>
      </c>
      <c r="N32" s="43">
        <v>0</v>
      </c>
      <c r="O32" s="44">
        <v>0</v>
      </c>
      <c r="P32" s="74">
        <v>0</v>
      </c>
    </row>
    <row r="33" spans="1:16" ht="15" customHeight="1" x14ac:dyDescent="0.2">
      <c r="A33" s="120"/>
      <c r="B33" s="123"/>
      <c r="C33" s="84" t="s">
        <v>47</v>
      </c>
      <c r="D33" s="44">
        <v>3402</v>
      </c>
      <c r="E33" s="44">
        <v>0</v>
      </c>
      <c r="F33" s="44">
        <v>-10321.361972999999</v>
      </c>
      <c r="G33" s="66">
        <v>-0.116651</v>
      </c>
      <c r="H33" s="43">
        <v>1524</v>
      </c>
      <c r="I33" s="44">
        <v>-12326.369285000001</v>
      </c>
      <c r="J33" s="74">
        <v>-0.180674</v>
      </c>
      <c r="K33" s="44">
        <v>1878</v>
      </c>
      <c r="L33" s="44">
        <v>-9329.3443339999994</v>
      </c>
      <c r="M33" s="66">
        <v>-7.2728000000000001E-2</v>
      </c>
      <c r="N33" s="43">
        <v>0</v>
      </c>
      <c r="O33" s="44">
        <v>0</v>
      </c>
      <c r="P33" s="74">
        <v>0</v>
      </c>
    </row>
    <row r="34" spans="1:16" ht="15" customHeight="1" x14ac:dyDescent="0.2">
      <c r="A34" s="120"/>
      <c r="B34" s="123"/>
      <c r="C34" s="84" t="s">
        <v>48</v>
      </c>
      <c r="D34" s="44">
        <v>12859</v>
      </c>
      <c r="E34" s="44">
        <v>0</v>
      </c>
      <c r="F34" s="44">
        <v>-12157.240281</v>
      </c>
      <c r="G34" s="66">
        <v>-0.113451</v>
      </c>
      <c r="H34" s="43">
        <v>6158</v>
      </c>
      <c r="I34" s="44">
        <v>-17976.338769999998</v>
      </c>
      <c r="J34" s="74">
        <v>-0.18787200000000001</v>
      </c>
      <c r="K34" s="44">
        <v>6701</v>
      </c>
      <c r="L34" s="44">
        <v>-7596.0904060000003</v>
      </c>
      <c r="M34" s="66">
        <v>-5.2691000000000002E-2</v>
      </c>
      <c r="N34" s="43">
        <v>0</v>
      </c>
      <c r="O34" s="44">
        <v>0</v>
      </c>
      <c r="P34" s="74">
        <v>0</v>
      </c>
    </row>
    <row r="35" spans="1:16" ht="15" customHeight="1" x14ac:dyDescent="0.2">
      <c r="A35" s="120"/>
      <c r="B35" s="123"/>
      <c r="C35" s="84" t="s">
        <v>49</v>
      </c>
      <c r="D35" s="44">
        <v>2939</v>
      </c>
      <c r="E35" s="44">
        <v>0</v>
      </c>
      <c r="F35" s="44">
        <v>-14856.063480000001</v>
      </c>
      <c r="G35" s="66">
        <v>-0.116939</v>
      </c>
      <c r="H35" s="43">
        <v>1770</v>
      </c>
      <c r="I35" s="44">
        <v>-25391.988537000001</v>
      </c>
      <c r="J35" s="74">
        <v>-0.23944699999999999</v>
      </c>
      <c r="K35" s="44">
        <v>1169</v>
      </c>
      <c r="L35" s="44">
        <v>-7426.4442879999997</v>
      </c>
      <c r="M35" s="66">
        <v>-2.7545E-2</v>
      </c>
      <c r="N35" s="43">
        <v>0</v>
      </c>
      <c r="O35" s="44">
        <v>0</v>
      </c>
      <c r="P35" s="74">
        <v>0</v>
      </c>
    </row>
    <row r="36" spans="1:16" ht="15" customHeight="1" x14ac:dyDescent="0.2">
      <c r="A36" s="120"/>
      <c r="B36" s="123"/>
      <c r="C36" s="84" t="s">
        <v>50</v>
      </c>
      <c r="D36" s="44">
        <v>-1891</v>
      </c>
      <c r="E36" s="44">
        <v>0</v>
      </c>
      <c r="F36" s="44">
        <v>-18868.977300999999</v>
      </c>
      <c r="G36" s="66">
        <v>-0.177069</v>
      </c>
      <c r="H36" s="43">
        <v>-574</v>
      </c>
      <c r="I36" s="44">
        <v>-32804.375862000001</v>
      </c>
      <c r="J36" s="74">
        <v>-0.30967600000000001</v>
      </c>
      <c r="K36" s="44">
        <v>-1317</v>
      </c>
      <c r="L36" s="44">
        <v>-9235.1933329999993</v>
      </c>
      <c r="M36" s="66">
        <v>-8.3663000000000001E-2</v>
      </c>
      <c r="N36" s="43">
        <v>0</v>
      </c>
      <c r="O36" s="44">
        <v>0</v>
      </c>
      <c r="P36" s="74">
        <v>0</v>
      </c>
    </row>
    <row r="37" spans="1:16" ht="15" customHeight="1" x14ac:dyDescent="0.2">
      <c r="A37" s="120"/>
      <c r="B37" s="123"/>
      <c r="C37" s="84" t="s">
        <v>51</v>
      </c>
      <c r="D37" s="44">
        <v>-2620</v>
      </c>
      <c r="E37" s="44">
        <v>0</v>
      </c>
      <c r="F37" s="44">
        <v>-24653.465443000001</v>
      </c>
      <c r="G37" s="66">
        <v>-0.17233000000000001</v>
      </c>
      <c r="H37" s="43">
        <v>-756</v>
      </c>
      <c r="I37" s="44">
        <v>-40758.061530999999</v>
      </c>
      <c r="J37" s="74">
        <v>-0.26217299999999999</v>
      </c>
      <c r="K37" s="44">
        <v>-1864</v>
      </c>
      <c r="L37" s="44">
        <v>-14630.882022</v>
      </c>
      <c r="M37" s="66">
        <v>-0.113871</v>
      </c>
      <c r="N37" s="43">
        <v>0</v>
      </c>
      <c r="O37" s="44">
        <v>0</v>
      </c>
      <c r="P37" s="74">
        <v>0</v>
      </c>
    </row>
    <row r="38" spans="1:16" s="3" customFormat="1" ht="15" customHeight="1" x14ac:dyDescent="0.2">
      <c r="A38" s="120"/>
      <c r="B38" s="123"/>
      <c r="C38" s="84" t="s">
        <v>52</v>
      </c>
      <c r="D38" s="35">
        <v>-2658</v>
      </c>
      <c r="E38" s="35">
        <v>0</v>
      </c>
      <c r="F38" s="35">
        <v>-27543.4126</v>
      </c>
      <c r="G38" s="68">
        <v>-0.26688600000000001</v>
      </c>
      <c r="H38" s="43">
        <v>-756</v>
      </c>
      <c r="I38" s="44">
        <v>-26534.062956000002</v>
      </c>
      <c r="J38" s="74">
        <v>-0.18662500000000001</v>
      </c>
      <c r="K38" s="35">
        <v>-1902</v>
      </c>
      <c r="L38" s="35">
        <v>-27214.458202999998</v>
      </c>
      <c r="M38" s="68">
        <v>-0.30306</v>
      </c>
      <c r="N38" s="43">
        <v>0</v>
      </c>
      <c r="O38" s="44">
        <v>0</v>
      </c>
      <c r="P38" s="74">
        <v>0</v>
      </c>
    </row>
    <row r="39" spans="1:16" ht="15" customHeight="1" x14ac:dyDescent="0.2">
      <c r="A39" s="120"/>
      <c r="B39" s="123"/>
      <c r="C39" s="84" t="s">
        <v>53</v>
      </c>
      <c r="D39" s="44">
        <v>-2564</v>
      </c>
      <c r="E39" s="44">
        <v>0</v>
      </c>
      <c r="F39" s="44">
        <v>-31630.064031000002</v>
      </c>
      <c r="G39" s="66">
        <v>-0.33358100000000002</v>
      </c>
      <c r="H39" s="43">
        <v>-707</v>
      </c>
      <c r="I39" s="44">
        <v>-27376.57431</v>
      </c>
      <c r="J39" s="74">
        <v>-0.21360999999999999</v>
      </c>
      <c r="K39" s="44">
        <v>-1857</v>
      </c>
      <c r="L39" s="44">
        <v>-32355.360522999999</v>
      </c>
      <c r="M39" s="66">
        <v>-0.38238100000000003</v>
      </c>
      <c r="N39" s="43">
        <v>0</v>
      </c>
      <c r="O39" s="44">
        <v>0</v>
      </c>
      <c r="P39" s="74">
        <v>0</v>
      </c>
    </row>
    <row r="40" spans="1:16" ht="15" customHeight="1" x14ac:dyDescent="0.2">
      <c r="A40" s="120"/>
      <c r="B40" s="123"/>
      <c r="C40" s="84" t="s">
        <v>54</v>
      </c>
      <c r="D40" s="44">
        <v>-2666</v>
      </c>
      <c r="E40" s="44">
        <v>0</v>
      </c>
      <c r="F40" s="44">
        <v>-5889.1878980000001</v>
      </c>
      <c r="G40" s="66">
        <v>-0.28167399999999998</v>
      </c>
      <c r="H40" s="43">
        <v>-896</v>
      </c>
      <c r="I40" s="44">
        <v>7620.050945</v>
      </c>
      <c r="J40" s="74">
        <v>-9.5538999999999999E-2</v>
      </c>
      <c r="K40" s="44">
        <v>-1770</v>
      </c>
      <c r="L40" s="44">
        <v>-12207.220705</v>
      </c>
      <c r="M40" s="66">
        <v>-0.37306</v>
      </c>
      <c r="N40" s="43">
        <v>0</v>
      </c>
      <c r="O40" s="44">
        <v>0</v>
      </c>
      <c r="P40" s="74">
        <v>0</v>
      </c>
    </row>
    <row r="41" spans="1:16" ht="15" customHeight="1" x14ac:dyDescent="0.2">
      <c r="A41" s="120"/>
      <c r="B41" s="123"/>
      <c r="C41" s="84" t="s">
        <v>55</v>
      </c>
      <c r="D41" s="44">
        <v>-3285</v>
      </c>
      <c r="E41" s="44">
        <v>0</v>
      </c>
      <c r="F41" s="44">
        <v>-645.13732900000002</v>
      </c>
      <c r="G41" s="66">
        <v>-0.18748200000000001</v>
      </c>
      <c r="H41" s="43">
        <v>-1234</v>
      </c>
      <c r="I41" s="44">
        <v>-3507.1571349999999</v>
      </c>
      <c r="J41" s="74">
        <v>-9.0364E-2</v>
      </c>
      <c r="K41" s="44">
        <v>-2051</v>
      </c>
      <c r="L41" s="44">
        <v>9598.6220529999991</v>
      </c>
      <c r="M41" s="66">
        <v>-0.19070599999999999</v>
      </c>
      <c r="N41" s="43">
        <v>0</v>
      </c>
      <c r="O41" s="44">
        <v>0</v>
      </c>
      <c r="P41" s="74">
        <v>0</v>
      </c>
    </row>
    <row r="42" spans="1:16" s="3" customFormat="1" ht="15" customHeight="1" x14ac:dyDescent="0.2">
      <c r="A42" s="120"/>
      <c r="B42" s="123"/>
      <c r="C42" s="84" t="s">
        <v>56</v>
      </c>
      <c r="D42" s="35">
        <v>-5459</v>
      </c>
      <c r="E42" s="35">
        <v>0</v>
      </c>
      <c r="F42" s="35">
        <v>-85096.493484999999</v>
      </c>
      <c r="G42" s="68">
        <v>-0.27666000000000002</v>
      </c>
      <c r="H42" s="43">
        <v>-1789</v>
      </c>
      <c r="I42" s="44">
        <v>-75683.007209000003</v>
      </c>
      <c r="J42" s="74">
        <v>-4.3674999999999999E-2</v>
      </c>
      <c r="K42" s="35">
        <v>-3670</v>
      </c>
      <c r="L42" s="35">
        <v>18601.161354</v>
      </c>
      <c r="M42" s="68">
        <v>-0.25076799999999999</v>
      </c>
      <c r="N42" s="43">
        <v>0</v>
      </c>
      <c r="O42" s="44">
        <v>0</v>
      </c>
      <c r="P42" s="74">
        <v>0</v>
      </c>
    </row>
    <row r="43" spans="1:16" s="3" customFormat="1" ht="15" customHeight="1" x14ac:dyDescent="0.2">
      <c r="A43" s="121"/>
      <c r="B43" s="124"/>
      <c r="C43" s="85" t="s">
        <v>9</v>
      </c>
      <c r="D43" s="46">
        <v>-1628</v>
      </c>
      <c r="E43" s="46">
        <v>0</v>
      </c>
      <c r="F43" s="46">
        <v>-45507.959521999997</v>
      </c>
      <c r="G43" s="67">
        <v>-0.283696</v>
      </c>
      <c r="H43" s="87">
        <v>2860</v>
      </c>
      <c r="I43" s="46">
        <v>-44286.249038000002</v>
      </c>
      <c r="J43" s="75">
        <v>-0.262853</v>
      </c>
      <c r="K43" s="46">
        <v>-4488</v>
      </c>
      <c r="L43" s="46">
        <v>-46369.211986000002</v>
      </c>
      <c r="M43" s="67">
        <v>-0.29528199999999999</v>
      </c>
      <c r="N43" s="87">
        <v>0</v>
      </c>
      <c r="O43" s="46">
        <v>0</v>
      </c>
      <c r="P43" s="75">
        <v>0</v>
      </c>
    </row>
    <row r="44" spans="1:16" ht="15" customHeight="1" x14ac:dyDescent="0.2">
      <c r="A44" s="119">
        <v>4</v>
      </c>
      <c r="B44" s="122" t="s">
        <v>59</v>
      </c>
      <c r="C44" s="84" t="s">
        <v>46</v>
      </c>
      <c r="D44" s="44">
        <v>5</v>
      </c>
      <c r="E44" s="53">
        <v>4.7080000000000004E-3</v>
      </c>
      <c r="F44" s="44">
        <v>185483.8</v>
      </c>
      <c r="G44" s="66">
        <v>0.8</v>
      </c>
      <c r="H44" s="43">
        <v>3</v>
      </c>
      <c r="I44" s="44">
        <v>93614</v>
      </c>
      <c r="J44" s="74">
        <v>0</v>
      </c>
      <c r="K44" s="44">
        <v>2</v>
      </c>
      <c r="L44" s="44">
        <v>323288.5</v>
      </c>
      <c r="M44" s="66">
        <v>2</v>
      </c>
      <c r="N44" s="43">
        <v>0</v>
      </c>
      <c r="O44" s="44">
        <v>0</v>
      </c>
      <c r="P44" s="74">
        <v>0</v>
      </c>
    </row>
    <row r="45" spans="1:16" ht="15" customHeight="1" x14ac:dyDescent="0.2">
      <c r="A45" s="120"/>
      <c r="B45" s="123"/>
      <c r="C45" s="84" t="s">
        <v>47</v>
      </c>
      <c r="D45" s="44">
        <v>296</v>
      </c>
      <c r="E45" s="53">
        <v>3.8278E-2</v>
      </c>
      <c r="F45" s="44">
        <v>149146.70945900001</v>
      </c>
      <c r="G45" s="66">
        <v>0.17905399999999999</v>
      </c>
      <c r="H45" s="43">
        <v>108</v>
      </c>
      <c r="I45" s="44">
        <v>154246.212963</v>
      </c>
      <c r="J45" s="74">
        <v>0.21296300000000001</v>
      </c>
      <c r="K45" s="44">
        <v>188</v>
      </c>
      <c r="L45" s="44">
        <v>146217.20744699999</v>
      </c>
      <c r="M45" s="66">
        <v>0.15957399999999999</v>
      </c>
      <c r="N45" s="43">
        <v>0</v>
      </c>
      <c r="O45" s="44">
        <v>0</v>
      </c>
      <c r="P45" s="74">
        <v>0</v>
      </c>
    </row>
    <row r="46" spans="1:16" ht="15" customHeight="1" x14ac:dyDescent="0.2">
      <c r="A46" s="120"/>
      <c r="B46" s="123"/>
      <c r="C46" s="84" t="s">
        <v>48</v>
      </c>
      <c r="D46" s="44">
        <v>5374</v>
      </c>
      <c r="E46" s="53">
        <v>8.6763000000000007E-2</v>
      </c>
      <c r="F46" s="44">
        <v>171615.75511699999</v>
      </c>
      <c r="G46" s="66">
        <v>0.127466</v>
      </c>
      <c r="H46" s="43">
        <v>2262</v>
      </c>
      <c r="I46" s="44">
        <v>172350.22325400001</v>
      </c>
      <c r="J46" s="74">
        <v>0.1313</v>
      </c>
      <c r="K46" s="44">
        <v>3112</v>
      </c>
      <c r="L46" s="44">
        <v>171081.896851</v>
      </c>
      <c r="M46" s="66">
        <v>0.124679</v>
      </c>
      <c r="N46" s="43">
        <v>0</v>
      </c>
      <c r="O46" s="44">
        <v>0</v>
      </c>
      <c r="P46" s="74">
        <v>0</v>
      </c>
    </row>
    <row r="47" spans="1:16" ht="15" customHeight="1" x14ac:dyDescent="0.2">
      <c r="A47" s="120"/>
      <c r="B47" s="123"/>
      <c r="C47" s="84" t="s">
        <v>49</v>
      </c>
      <c r="D47" s="44">
        <v>13924</v>
      </c>
      <c r="E47" s="53">
        <v>0.11161600000000001</v>
      </c>
      <c r="F47" s="44">
        <v>195439.35068900001</v>
      </c>
      <c r="G47" s="66">
        <v>0.31621700000000003</v>
      </c>
      <c r="H47" s="43">
        <v>5989</v>
      </c>
      <c r="I47" s="44">
        <v>197022.51861699999</v>
      </c>
      <c r="J47" s="74">
        <v>0.32893600000000001</v>
      </c>
      <c r="K47" s="44">
        <v>7935</v>
      </c>
      <c r="L47" s="44">
        <v>194244.44297400001</v>
      </c>
      <c r="M47" s="66">
        <v>0.306616</v>
      </c>
      <c r="N47" s="43">
        <v>0</v>
      </c>
      <c r="O47" s="44">
        <v>0</v>
      </c>
      <c r="P47" s="74">
        <v>0</v>
      </c>
    </row>
    <row r="48" spans="1:16" ht="15" customHeight="1" x14ac:dyDescent="0.2">
      <c r="A48" s="120"/>
      <c r="B48" s="123"/>
      <c r="C48" s="84" t="s">
        <v>50</v>
      </c>
      <c r="D48" s="44">
        <v>14792</v>
      </c>
      <c r="E48" s="53">
        <v>9.4399999999999998E-2</v>
      </c>
      <c r="F48" s="44">
        <v>230170.50858600001</v>
      </c>
      <c r="G48" s="66">
        <v>0.60248800000000002</v>
      </c>
      <c r="H48" s="43">
        <v>6152</v>
      </c>
      <c r="I48" s="44">
        <v>232983.93091699999</v>
      </c>
      <c r="J48" s="74">
        <v>0.61199599999999998</v>
      </c>
      <c r="K48" s="44">
        <v>8640</v>
      </c>
      <c r="L48" s="44">
        <v>228167.24768500001</v>
      </c>
      <c r="M48" s="66">
        <v>0.59571799999999997</v>
      </c>
      <c r="N48" s="43">
        <v>0</v>
      </c>
      <c r="O48" s="44">
        <v>0</v>
      </c>
      <c r="P48" s="74">
        <v>0</v>
      </c>
    </row>
    <row r="49" spans="1:16" ht="15" customHeight="1" x14ac:dyDescent="0.2">
      <c r="A49" s="120"/>
      <c r="B49" s="123"/>
      <c r="C49" s="84" t="s">
        <v>51</v>
      </c>
      <c r="D49" s="44">
        <v>11379</v>
      </c>
      <c r="E49" s="53">
        <v>8.3747000000000002E-2</v>
      </c>
      <c r="F49" s="44">
        <v>254573.73125899999</v>
      </c>
      <c r="G49" s="66">
        <v>0.840144</v>
      </c>
      <c r="H49" s="43">
        <v>4738</v>
      </c>
      <c r="I49" s="44">
        <v>252484.08590100001</v>
      </c>
      <c r="J49" s="74">
        <v>0.78218699999999997</v>
      </c>
      <c r="K49" s="44">
        <v>6641</v>
      </c>
      <c r="L49" s="44">
        <v>256064.58199100001</v>
      </c>
      <c r="M49" s="66">
        <v>0.881494</v>
      </c>
      <c r="N49" s="43">
        <v>0</v>
      </c>
      <c r="O49" s="44">
        <v>0</v>
      </c>
      <c r="P49" s="74">
        <v>0</v>
      </c>
    </row>
    <row r="50" spans="1:16" s="3" customFormat="1" ht="15" customHeight="1" x14ac:dyDescent="0.2">
      <c r="A50" s="120"/>
      <c r="B50" s="123"/>
      <c r="C50" s="84" t="s">
        <v>52</v>
      </c>
      <c r="D50" s="35">
        <v>7013</v>
      </c>
      <c r="E50" s="55">
        <v>6.1802999999999997E-2</v>
      </c>
      <c r="F50" s="35">
        <v>267417.42877499998</v>
      </c>
      <c r="G50" s="68">
        <v>0.96363900000000002</v>
      </c>
      <c r="H50" s="43">
        <v>2878</v>
      </c>
      <c r="I50" s="44">
        <v>256120.94544800001</v>
      </c>
      <c r="J50" s="74">
        <v>0.80576800000000004</v>
      </c>
      <c r="K50" s="35">
        <v>4135</v>
      </c>
      <c r="L50" s="35">
        <v>275279.89044699998</v>
      </c>
      <c r="M50" s="68">
        <v>1.0735189999999999</v>
      </c>
      <c r="N50" s="43">
        <v>0</v>
      </c>
      <c r="O50" s="44">
        <v>0</v>
      </c>
      <c r="P50" s="74">
        <v>0</v>
      </c>
    </row>
    <row r="51" spans="1:16" ht="15" customHeight="1" x14ac:dyDescent="0.2">
      <c r="A51" s="120"/>
      <c r="B51" s="123"/>
      <c r="C51" s="84" t="s">
        <v>53</v>
      </c>
      <c r="D51" s="44">
        <v>4535</v>
      </c>
      <c r="E51" s="53">
        <v>4.5766000000000001E-2</v>
      </c>
      <c r="F51" s="44">
        <v>265433.25490599999</v>
      </c>
      <c r="G51" s="66">
        <v>0.90584299999999995</v>
      </c>
      <c r="H51" s="43">
        <v>1834</v>
      </c>
      <c r="I51" s="44">
        <v>250226.03216999999</v>
      </c>
      <c r="J51" s="74">
        <v>0.71428599999999998</v>
      </c>
      <c r="K51" s="44">
        <v>2701</v>
      </c>
      <c r="L51" s="44">
        <v>275759.07737900002</v>
      </c>
      <c r="M51" s="66">
        <v>1.0359130000000001</v>
      </c>
      <c r="N51" s="43">
        <v>0</v>
      </c>
      <c r="O51" s="44">
        <v>0</v>
      </c>
      <c r="P51" s="74">
        <v>0</v>
      </c>
    </row>
    <row r="52" spans="1:16" ht="15" customHeight="1" x14ac:dyDescent="0.2">
      <c r="A52" s="120"/>
      <c r="B52" s="123"/>
      <c r="C52" s="84" t="s">
        <v>54</v>
      </c>
      <c r="D52" s="44">
        <v>1887</v>
      </c>
      <c r="E52" s="53">
        <v>2.4448999999999999E-2</v>
      </c>
      <c r="F52" s="44">
        <v>278494.04822499998</v>
      </c>
      <c r="G52" s="66">
        <v>0.75145700000000004</v>
      </c>
      <c r="H52" s="43">
        <v>758</v>
      </c>
      <c r="I52" s="44">
        <v>254589.54353600001</v>
      </c>
      <c r="J52" s="74">
        <v>0.48153000000000001</v>
      </c>
      <c r="K52" s="44">
        <v>1129</v>
      </c>
      <c r="L52" s="44">
        <v>294543.30823700002</v>
      </c>
      <c r="M52" s="66">
        <v>0.93268399999999996</v>
      </c>
      <c r="N52" s="43">
        <v>0</v>
      </c>
      <c r="O52" s="44">
        <v>0</v>
      </c>
      <c r="P52" s="74">
        <v>0</v>
      </c>
    </row>
    <row r="53" spans="1:16" ht="15" customHeight="1" x14ac:dyDescent="0.2">
      <c r="A53" s="120"/>
      <c r="B53" s="123"/>
      <c r="C53" s="84" t="s">
        <v>55</v>
      </c>
      <c r="D53" s="44">
        <v>867</v>
      </c>
      <c r="E53" s="53">
        <v>1.3563E-2</v>
      </c>
      <c r="F53" s="44">
        <v>287788.19492500002</v>
      </c>
      <c r="G53" s="66">
        <v>0.56170699999999996</v>
      </c>
      <c r="H53" s="43">
        <v>354</v>
      </c>
      <c r="I53" s="44">
        <v>251250.502825</v>
      </c>
      <c r="J53" s="74">
        <v>0.22881399999999999</v>
      </c>
      <c r="K53" s="44">
        <v>513</v>
      </c>
      <c r="L53" s="44">
        <v>313001.33918100002</v>
      </c>
      <c r="M53" s="66">
        <v>0.79142299999999999</v>
      </c>
      <c r="N53" s="43">
        <v>0</v>
      </c>
      <c r="O53" s="44">
        <v>0</v>
      </c>
      <c r="P53" s="74">
        <v>0</v>
      </c>
    </row>
    <row r="54" spans="1:16" s="3" customFormat="1" ht="15" customHeight="1" x14ac:dyDescent="0.2">
      <c r="A54" s="120"/>
      <c r="B54" s="123"/>
      <c r="C54" s="84" t="s">
        <v>56</v>
      </c>
      <c r="D54" s="35">
        <v>303</v>
      </c>
      <c r="E54" s="55">
        <v>2.297E-3</v>
      </c>
      <c r="F54" s="35">
        <v>339355.47194700001</v>
      </c>
      <c r="G54" s="68">
        <v>0.438944</v>
      </c>
      <c r="H54" s="43">
        <v>117</v>
      </c>
      <c r="I54" s="44">
        <v>288981.692308</v>
      </c>
      <c r="J54" s="74">
        <v>9.4017000000000003E-2</v>
      </c>
      <c r="K54" s="35">
        <v>186</v>
      </c>
      <c r="L54" s="35">
        <v>371042.20430099999</v>
      </c>
      <c r="M54" s="68">
        <v>0.655914</v>
      </c>
      <c r="N54" s="43">
        <v>0</v>
      </c>
      <c r="O54" s="44">
        <v>0</v>
      </c>
      <c r="P54" s="74">
        <v>0</v>
      </c>
    </row>
    <row r="55" spans="1:16" s="3" customFormat="1" ht="15" customHeight="1" x14ac:dyDescent="0.2">
      <c r="A55" s="121"/>
      <c r="B55" s="124"/>
      <c r="C55" s="85" t="s">
        <v>9</v>
      </c>
      <c r="D55" s="46">
        <v>60375</v>
      </c>
      <c r="E55" s="54">
        <v>6.2009000000000002E-2</v>
      </c>
      <c r="F55" s="46">
        <v>231007.961308</v>
      </c>
      <c r="G55" s="67">
        <v>0.60490299999999997</v>
      </c>
      <c r="H55" s="87">
        <v>25193</v>
      </c>
      <c r="I55" s="46">
        <v>227369.24058300001</v>
      </c>
      <c r="J55" s="75">
        <v>0.54963700000000004</v>
      </c>
      <c r="K55" s="46">
        <v>35182</v>
      </c>
      <c r="L55" s="46">
        <v>233613.563356</v>
      </c>
      <c r="M55" s="67">
        <v>0.64447699999999997</v>
      </c>
      <c r="N55" s="87">
        <v>0</v>
      </c>
      <c r="O55" s="46">
        <v>0</v>
      </c>
      <c r="P55" s="75">
        <v>0</v>
      </c>
    </row>
    <row r="56" spans="1:16" ht="15" customHeight="1" x14ac:dyDescent="0.2">
      <c r="A56" s="119">
        <v>5</v>
      </c>
      <c r="B56" s="122" t="s">
        <v>60</v>
      </c>
      <c r="C56" s="84" t="s">
        <v>46</v>
      </c>
      <c r="D56" s="44">
        <v>1062</v>
      </c>
      <c r="E56" s="53">
        <v>1</v>
      </c>
      <c r="F56" s="44">
        <v>66475.859698999993</v>
      </c>
      <c r="G56" s="66">
        <v>8.7570999999999996E-2</v>
      </c>
      <c r="H56" s="43">
        <v>490</v>
      </c>
      <c r="I56" s="44">
        <v>66684.142856999999</v>
      </c>
      <c r="J56" s="74">
        <v>9.5918000000000003E-2</v>
      </c>
      <c r="K56" s="44">
        <v>572</v>
      </c>
      <c r="L56" s="44">
        <v>66297.435314999995</v>
      </c>
      <c r="M56" s="66">
        <v>8.0420000000000005E-2</v>
      </c>
      <c r="N56" s="43">
        <v>0</v>
      </c>
      <c r="O56" s="44">
        <v>0</v>
      </c>
      <c r="P56" s="74">
        <v>0</v>
      </c>
    </row>
    <row r="57" spans="1:16" ht="15" customHeight="1" x14ac:dyDescent="0.2">
      <c r="A57" s="120"/>
      <c r="B57" s="123"/>
      <c r="C57" s="84" t="s">
        <v>47</v>
      </c>
      <c r="D57" s="44">
        <v>7733</v>
      </c>
      <c r="E57" s="53">
        <v>1</v>
      </c>
      <c r="F57" s="44">
        <v>138340.51040999999</v>
      </c>
      <c r="G57" s="66">
        <v>8.5477999999999998E-2</v>
      </c>
      <c r="H57" s="43">
        <v>3379</v>
      </c>
      <c r="I57" s="44">
        <v>142628.44421399999</v>
      </c>
      <c r="J57" s="74">
        <v>9.7365999999999994E-2</v>
      </c>
      <c r="K57" s="44">
        <v>4354</v>
      </c>
      <c r="L57" s="44">
        <v>135012.78226899999</v>
      </c>
      <c r="M57" s="66">
        <v>7.6252E-2</v>
      </c>
      <c r="N57" s="43">
        <v>0</v>
      </c>
      <c r="O57" s="44">
        <v>0</v>
      </c>
      <c r="P57" s="74">
        <v>0</v>
      </c>
    </row>
    <row r="58" spans="1:16" ht="15" customHeight="1" x14ac:dyDescent="0.2">
      <c r="A58" s="120"/>
      <c r="B58" s="123"/>
      <c r="C58" s="84" t="s">
        <v>48</v>
      </c>
      <c r="D58" s="44">
        <v>61939</v>
      </c>
      <c r="E58" s="53">
        <v>1</v>
      </c>
      <c r="F58" s="44">
        <v>164967.25534800001</v>
      </c>
      <c r="G58" s="66">
        <v>8.4357000000000001E-2</v>
      </c>
      <c r="H58" s="43">
        <v>29007</v>
      </c>
      <c r="I58" s="44">
        <v>168516.41345200001</v>
      </c>
      <c r="J58" s="74">
        <v>0.100769</v>
      </c>
      <c r="K58" s="44">
        <v>32932</v>
      </c>
      <c r="L58" s="44">
        <v>161841.103607</v>
      </c>
      <c r="M58" s="66">
        <v>6.9902000000000006E-2</v>
      </c>
      <c r="N58" s="43">
        <v>0</v>
      </c>
      <c r="O58" s="44">
        <v>0</v>
      </c>
      <c r="P58" s="74">
        <v>0</v>
      </c>
    </row>
    <row r="59" spans="1:16" ht="15" customHeight="1" x14ac:dyDescent="0.2">
      <c r="A59" s="120"/>
      <c r="B59" s="123"/>
      <c r="C59" s="84" t="s">
        <v>49</v>
      </c>
      <c r="D59" s="44">
        <v>124749</v>
      </c>
      <c r="E59" s="53">
        <v>1</v>
      </c>
      <c r="F59" s="44">
        <v>198052.11804500001</v>
      </c>
      <c r="G59" s="66">
        <v>0.25244299999999997</v>
      </c>
      <c r="H59" s="43">
        <v>57863</v>
      </c>
      <c r="I59" s="44">
        <v>205302.31349900001</v>
      </c>
      <c r="J59" s="74">
        <v>0.31965199999999999</v>
      </c>
      <c r="K59" s="44">
        <v>66886</v>
      </c>
      <c r="L59" s="44">
        <v>191779.98247799999</v>
      </c>
      <c r="M59" s="66">
        <v>0.194301</v>
      </c>
      <c r="N59" s="43">
        <v>0</v>
      </c>
      <c r="O59" s="44">
        <v>0</v>
      </c>
      <c r="P59" s="74">
        <v>0</v>
      </c>
    </row>
    <row r="60" spans="1:16" ht="15" customHeight="1" x14ac:dyDescent="0.2">
      <c r="A60" s="120"/>
      <c r="B60" s="123"/>
      <c r="C60" s="84" t="s">
        <v>50</v>
      </c>
      <c r="D60" s="44">
        <v>156695</v>
      </c>
      <c r="E60" s="53">
        <v>1</v>
      </c>
      <c r="F60" s="44">
        <v>237123.43679099999</v>
      </c>
      <c r="G60" s="66">
        <v>0.50236400000000003</v>
      </c>
      <c r="H60" s="43">
        <v>70707</v>
      </c>
      <c r="I60" s="44">
        <v>250254.85008599999</v>
      </c>
      <c r="J60" s="74">
        <v>0.60104400000000002</v>
      </c>
      <c r="K60" s="44">
        <v>85988</v>
      </c>
      <c r="L60" s="44">
        <v>226325.618028</v>
      </c>
      <c r="M60" s="66">
        <v>0.42122199999999999</v>
      </c>
      <c r="N60" s="43">
        <v>0</v>
      </c>
      <c r="O60" s="44">
        <v>0</v>
      </c>
      <c r="P60" s="74">
        <v>0</v>
      </c>
    </row>
    <row r="61" spans="1:16" ht="15" customHeight="1" x14ac:dyDescent="0.2">
      <c r="A61" s="120"/>
      <c r="B61" s="123"/>
      <c r="C61" s="84" t="s">
        <v>51</v>
      </c>
      <c r="D61" s="44">
        <v>135873</v>
      </c>
      <c r="E61" s="53">
        <v>1</v>
      </c>
      <c r="F61" s="44">
        <v>271031.98898999998</v>
      </c>
      <c r="G61" s="66">
        <v>0.75783999999999996</v>
      </c>
      <c r="H61" s="43">
        <v>59027</v>
      </c>
      <c r="I61" s="44">
        <v>275713.46053500002</v>
      </c>
      <c r="J61" s="74">
        <v>0.73612100000000003</v>
      </c>
      <c r="K61" s="44">
        <v>76846</v>
      </c>
      <c r="L61" s="44">
        <v>267436.05399099999</v>
      </c>
      <c r="M61" s="66">
        <v>0.77452299999999996</v>
      </c>
      <c r="N61" s="43">
        <v>0</v>
      </c>
      <c r="O61" s="44">
        <v>0</v>
      </c>
      <c r="P61" s="74">
        <v>0</v>
      </c>
    </row>
    <row r="62" spans="1:16" s="3" customFormat="1" ht="15" customHeight="1" x14ac:dyDescent="0.2">
      <c r="A62" s="120"/>
      <c r="B62" s="123"/>
      <c r="C62" s="84" t="s">
        <v>52</v>
      </c>
      <c r="D62" s="35">
        <v>113474</v>
      </c>
      <c r="E62" s="55">
        <v>1</v>
      </c>
      <c r="F62" s="35">
        <v>289359.23974699999</v>
      </c>
      <c r="G62" s="68">
        <v>0.93276000000000003</v>
      </c>
      <c r="H62" s="43">
        <v>48846</v>
      </c>
      <c r="I62" s="44">
        <v>277936.696925</v>
      </c>
      <c r="J62" s="74">
        <v>0.75850600000000001</v>
      </c>
      <c r="K62" s="35">
        <v>64628</v>
      </c>
      <c r="L62" s="35">
        <v>297992.42546599999</v>
      </c>
      <c r="M62" s="68">
        <v>1.0644610000000001</v>
      </c>
      <c r="N62" s="43">
        <v>0</v>
      </c>
      <c r="O62" s="44">
        <v>0</v>
      </c>
      <c r="P62" s="74">
        <v>0</v>
      </c>
    </row>
    <row r="63" spans="1:16" ht="15" customHeight="1" x14ac:dyDescent="0.2">
      <c r="A63" s="120"/>
      <c r="B63" s="123"/>
      <c r="C63" s="84" t="s">
        <v>53</v>
      </c>
      <c r="D63" s="44">
        <v>99090</v>
      </c>
      <c r="E63" s="53">
        <v>1</v>
      </c>
      <c r="F63" s="44">
        <v>295931.56725199998</v>
      </c>
      <c r="G63" s="66">
        <v>0.98044200000000004</v>
      </c>
      <c r="H63" s="43">
        <v>42627</v>
      </c>
      <c r="I63" s="44">
        <v>272298.19222600001</v>
      </c>
      <c r="J63" s="74">
        <v>0.71048900000000004</v>
      </c>
      <c r="K63" s="44">
        <v>56463</v>
      </c>
      <c r="L63" s="44">
        <v>313773.69177999999</v>
      </c>
      <c r="M63" s="66">
        <v>1.184245</v>
      </c>
      <c r="N63" s="43">
        <v>0</v>
      </c>
      <c r="O63" s="44">
        <v>0</v>
      </c>
      <c r="P63" s="74">
        <v>0</v>
      </c>
    </row>
    <row r="64" spans="1:16" ht="15" customHeight="1" x14ac:dyDescent="0.2">
      <c r="A64" s="120"/>
      <c r="B64" s="123"/>
      <c r="C64" s="84" t="s">
        <v>54</v>
      </c>
      <c r="D64" s="44">
        <v>77181</v>
      </c>
      <c r="E64" s="53">
        <v>1</v>
      </c>
      <c r="F64" s="44">
        <v>292474.64662299998</v>
      </c>
      <c r="G64" s="66">
        <v>0.86767499999999997</v>
      </c>
      <c r="H64" s="43">
        <v>32307</v>
      </c>
      <c r="I64" s="44">
        <v>256689.61692500001</v>
      </c>
      <c r="J64" s="74">
        <v>0.52316799999999997</v>
      </c>
      <c r="K64" s="44">
        <v>44874</v>
      </c>
      <c r="L64" s="44">
        <v>318238.04980600002</v>
      </c>
      <c r="M64" s="66">
        <v>1.115702</v>
      </c>
      <c r="N64" s="43">
        <v>0</v>
      </c>
      <c r="O64" s="44">
        <v>0</v>
      </c>
      <c r="P64" s="74">
        <v>0</v>
      </c>
    </row>
    <row r="65" spans="1:16" ht="15" customHeight="1" x14ac:dyDescent="0.2">
      <c r="A65" s="120"/>
      <c r="B65" s="123"/>
      <c r="C65" s="84" t="s">
        <v>55</v>
      </c>
      <c r="D65" s="44">
        <v>63924</v>
      </c>
      <c r="E65" s="53">
        <v>1</v>
      </c>
      <c r="F65" s="44">
        <v>291927.42943199998</v>
      </c>
      <c r="G65" s="66">
        <v>0.66527400000000003</v>
      </c>
      <c r="H65" s="43">
        <v>25648</v>
      </c>
      <c r="I65" s="44">
        <v>251679.88108200001</v>
      </c>
      <c r="J65" s="74">
        <v>0.30762600000000001</v>
      </c>
      <c r="K65" s="44">
        <v>38276</v>
      </c>
      <c r="L65" s="44">
        <v>318896.52547300002</v>
      </c>
      <c r="M65" s="66">
        <v>0.90492700000000004</v>
      </c>
      <c r="N65" s="43">
        <v>0</v>
      </c>
      <c r="O65" s="44">
        <v>0</v>
      </c>
      <c r="P65" s="74">
        <v>0</v>
      </c>
    </row>
    <row r="66" spans="1:16" s="3" customFormat="1" ht="15" customHeight="1" x14ac:dyDescent="0.2">
      <c r="A66" s="120"/>
      <c r="B66" s="123"/>
      <c r="C66" s="84" t="s">
        <v>56</v>
      </c>
      <c r="D66" s="35">
        <v>131933</v>
      </c>
      <c r="E66" s="55">
        <v>1</v>
      </c>
      <c r="F66" s="35">
        <v>289775.98045999999</v>
      </c>
      <c r="G66" s="68">
        <v>0.38502900000000001</v>
      </c>
      <c r="H66" s="43">
        <v>59336</v>
      </c>
      <c r="I66" s="44">
        <v>235999.431121</v>
      </c>
      <c r="J66" s="74">
        <v>9.8861000000000004E-2</v>
      </c>
      <c r="K66" s="35">
        <v>72597</v>
      </c>
      <c r="L66" s="35">
        <v>333729.385305</v>
      </c>
      <c r="M66" s="68">
        <v>0.61892400000000003</v>
      </c>
      <c r="N66" s="43">
        <v>0</v>
      </c>
      <c r="O66" s="44">
        <v>0</v>
      </c>
      <c r="P66" s="74">
        <v>0</v>
      </c>
    </row>
    <row r="67" spans="1:16" s="3" customFormat="1" ht="15" customHeight="1" x14ac:dyDescent="0.2">
      <c r="A67" s="121"/>
      <c r="B67" s="124"/>
      <c r="C67" s="85" t="s">
        <v>9</v>
      </c>
      <c r="D67" s="46">
        <v>973653</v>
      </c>
      <c r="E67" s="54">
        <v>1</v>
      </c>
      <c r="F67" s="46">
        <v>258481.57392900001</v>
      </c>
      <c r="G67" s="67">
        <v>0.59820899999999999</v>
      </c>
      <c r="H67" s="87">
        <v>429237</v>
      </c>
      <c r="I67" s="46">
        <v>245053.568218</v>
      </c>
      <c r="J67" s="75">
        <v>0.47931099999999999</v>
      </c>
      <c r="K67" s="46">
        <v>544416</v>
      </c>
      <c r="L67" s="46">
        <v>269068.69276399998</v>
      </c>
      <c r="M67" s="67">
        <v>0.69195200000000001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00" priority="30" operator="notEqual">
      <formula>H8+K8+N8</formula>
    </cfRule>
  </conditionalFormatting>
  <conditionalFormatting sqref="D20:D30">
    <cfRule type="cellIs" dxfId="99" priority="29" operator="notEqual">
      <formula>H20+K20+N20</formula>
    </cfRule>
  </conditionalFormatting>
  <conditionalFormatting sqref="D32:D42">
    <cfRule type="cellIs" dxfId="98" priority="28" operator="notEqual">
      <formula>H32+K32+N32</formula>
    </cfRule>
  </conditionalFormatting>
  <conditionalFormatting sqref="D44:D54">
    <cfRule type="cellIs" dxfId="97" priority="27" operator="notEqual">
      <formula>H44+K44+N44</formula>
    </cfRule>
  </conditionalFormatting>
  <conditionalFormatting sqref="D56:D66">
    <cfRule type="cellIs" dxfId="96" priority="26" operator="notEqual">
      <formula>H56+K56+N56</formula>
    </cfRule>
  </conditionalFormatting>
  <conditionalFormatting sqref="D19">
    <cfRule type="cellIs" dxfId="95" priority="25" operator="notEqual">
      <formula>SUM(D8:D18)</formula>
    </cfRule>
  </conditionalFormatting>
  <conditionalFormatting sqref="D31">
    <cfRule type="cellIs" dxfId="94" priority="24" operator="notEqual">
      <formula>H31+K31+N31</formula>
    </cfRule>
  </conditionalFormatting>
  <conditionalFormatting sqref="D31">
    <cfRule type="cellIs" dxfId="93" priority="23" operator="notEqual">
      <formula>SUM(D20:D30)</formula>
    </cfRule>
  </conditionalFormatting>
  <conditionalFormatting sqref="D43">
    <cfRule type="cellIs" dxfId="92" priority="22" operator="notEqual">
      <formula>H43+K43+N43</formula>
    </cfRule>
  </conditionalFormatting>
  <conditionalFormatting sqref="D43">
    <cfRule type="cellIs" dxfId="91" priority="21" operator="notEqual">
      <formula>SUM(D32:D42)</formula>
    </cfRule>
  </conditionalFormatting>
  <conditionalFormatting sqref="D55">
    <cfRule type="cellIs" dxfId="90" priority="20" operator="notEqual">
      <formula>H55+K55+N55</formula>
    </cfRule>
  </conditionalFormatting>
  <conditionalFormatting sqref="D55">
    <cfRule type="cellIs" dxfId="89" priority="19" operator="notEqual">
      <formula>SUM(D44:D54)</formula>
    </cfRule>
  </conditionalFormatting>
  <conditionalFormatting sqref="D67">
    <cfRule type="cellIs" dxfId="88" priority="18" operator="notEqual">
      <formula>H67+K67+N67</formula>
    </cfRule>
  </conditionalFormatting>
  <conditionalFormatting sqref="D67">
    <cfRule type="cellIs" dxfId="87" priority="17" operator="notEqual">
      <formula>SUM(D56:D66)</formula>
    </cfRule>
  </conditionalFormatting>
  <conditionalFormatting sqref="H19">
    <cfRule type="cellIs" dxfId="86" priority="16" operator="notEqual">
      <formula>SUM(H8:H18)</formula>
    </cfRule>
  </conditionalFormatting>
  <conditionalFormatting sqref="K19">
    <cfRule type="cellIs" dxfId="85" priority="15" operator="notEqual">
      <formula>SUM(K8:K18)</formula>
    </cfRule>
  </conditionalFormatting>
  <conditionalFormatting sqref="N19">
    <cfRule type="cellIs" dxfId="84" priority="14" operator="notEqual">
      <formula>SUM(N8:N18)</formula>
    </cfRule>
  </conditionalFormatting>
  <conditionalFormatting sqref="H31">
    <cfRule type="cellIs" dxfId="83" priority="13" operator="notEqual">
      <formula>SUM(H20:H30)</formula>
    </cfRule>
  </conditionalFormatting>
  <conditionalFormatting sqref="K31">
    <cfRule type="cellIs" dxfId="82" priority="12" operator="notEqual">
      <formula>SUM(K20:K30)</formula>
    </cfRule>
  </conditionalFormatting>
  <conditionalFormatting sqref="N31">
    <cfRule type="cellIs" dxfId="81" priority="11" operator="notEqual">
      <formula>SUM(N20:N30)</formula>
    </cfRule>
  </conditionalFormatting>
  <conditionalFormatting sqref="H43">
    <cfRule type="cellIs" dxfId="80" priority="10" operator="notEqual">
      <formula>SUM(H32:H42)</formula>
    </cfRule>
  </conditionalFormatting>
  <conditionalFormatting sqref="K43">
    <cfRule type="cellIs" dxfId="79" priority="9" operator="notEqual">
      <formula>SUM(K32:K42)</formula>
    </cfRule>
  </conditionalFormatting>
  <conditionalFormatting sqref="N43">
    <cfRule type="cellIs" dxfId="78" priority="8" operator="notEqual">
      <formula>SUM(N32:N42)</formula>
    </cfRule>
  </conditionalFormatting>
  <conditionalFormatting sqref="H55">
    <cfRule type="cellIs" dxfId="77" priority="7" operator="notEqual">
      <formula>SUM(H44:H54)</formula>
    </cfRule>
  </conditionalFormatting>
  <conditionalFormatting sqref="K55">
    <cfRule type="cellIs" dxfId="76" priority="6" operator="notEqual">
      <formula>SUM(K44:K54)</formula>
    </cfRule>
  </conditionalFormatting>
  <conditionalFormatting sqref="N55">
    <cfRule type="cellIs" dxfId="75" priority="5" operator="notEqual">
      <formula>SUM(N44:N54)</formula>
    </cfRule>
  </conditionalFormatting>
  <conditionalFormatting sqref="H67">
    <cfRule type="cellIs" dxfId="74" priority="4" operator="notEqual">
      <formula>SUM(H56:H66)</formula>
    </cfRule>
  </conditionalFormatting>
  <conditionalFormatting sqref="K67">
    <cfRule type="cellIs" dxfId="73" priority="3" operator="notEqual">
      <formula>SUM(K56:K66)</formula>
    </cfRule>
  </conditionalFormatting>
  <conditionalFormatting sqref="N67">
    <cfRule type="cellIs" dxfId="72" priority="2" operator="notEqual">
      <formula>SUM(N56:N66)</formula>
    </cfRule>
  </conditionalFormatting>
  <conditionalFormatting sqref="D32:D43">
    <cfRule type="cellIs" dxfId="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M34"/>
  <sheetViews>
    <sheetView workbookViewId="0"/>
  </sheetViews>
  <sheetFormatPr baseColWidth="10" defaultColWidth="15.6640625" defaultRowHeight="11.25" x14ac:dyDescent="0.2"/>
  <cols>
    <col min="1" max="1" width="6.6640625" style="6" customWidth="1"/>
    <col min="2" max="2" width="35.83203125" style="6"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5" customFormat="1" ht="16.149999999999999" customHeight="1" x14ac:dyDescent="0.2">
      <c r="C5" s="99"/>
      <c r="D5" s="99"/>
      <c r="E5" s="99"/>
      <c r="F5" s="99"/>
      <c r="G5" s="99"/>
      <c r="H5" s="99"/>
      <c r="I5" s="99"/>
    </row>
    <row r="6" spans="1:9" ht="15" x14ac:dyDescent="0.2">
      <c r="C6" s="103" t="str">
        <f>CONCATENATE(Indice!D6," ",Indice!E6)</f>
        <v>MAYO 2025 Y MAYO 2026</v>
      </c>
      <c r="D6" s="103"/>
      <c r="E6" s="103"/>
      <c r="F6" s="103"/>
      <c r="G6" s="103"/>
      <c r="H6" s="103"/>
      <c r="I6" s="103"/>
    </row>
    <row r="7" spans="1:9" ht="20.25" x14ac:dyDescent="0.2">
      <c r="A7" s="98"/>
      <c r="B7" s="98"/>
      <c r="C7" s="98"/>
      <c r="D7" s="98"/>
      <c r="E7" s="98"/>
    </row>
    <row r="8" spans="1:9" s="5" customFormat="1" ht="18" x14ac:dyDescent="0.2">
      <c r="B8" s="16" t="s">
        <v>4</v>
      </c>
      <c r="C8" s="12"/>
    </row>
    <row r="9" spans="1:9" x14ac:dyDescent="0.2">
      <c r="B9" s="7"/>
      <c r="C9" s="7"/>
    </row>
    <row r="10" spans="1:9" s="14" customFormat="1" ht="20.45" customHeight="1" thickBot="1" x14ac:dyDescent="0.25">
      <c r="B10" s="25" t="s">
        <v>5</v>
      </c>
      <c r="C10" s="101" t="s">
        <v>6</v>
      </c>
      <c r="D10" s="102"/>
      <c r="E10" s="102"/>
      <c r="F10" s="102"/>
      <c r="G10" s="102"/>
      <c r="H10" s="102"/>
    </row>
    <row r="11" spans="1:9" s="14" customFormat="1" ht="7.15" customHeight="1" thickTop="1" x14ac:dyDescent="0.2">
      <c r="B11" s="18"/>
      <c r="C11" s="29"/>
      <c r="D11" s="18"/>
      <c r="E11" s="18"/>
      <c r="F11" s="30"/>
      <c r="G11" s="30"/>
      <c r="H11" s="30"/>
    </row>
    <row r="12" spans="1:9" s="14" customFormat="1" ht="88.15" customHeight="1" x14ac:dyDescent="0.2">
      <c r="B12" s="31">
        <v>1</v>
      </c>
      <c r="C12" s="106" t="s">
        <v>79</v>
      </c>
      <c r="D12" s="107"/>
      <c r="E12" s="107"/>
      <c r="F12" s="107"/>
      <c r="G12" s="107"/>
      <c r="H12" s="107"/>
    </row>
    <row r="13" spans="1:9" s="14" customFormat="1" ht="88.15" customHeight="1" x14ac:dyDescent="0.2">
      <c r="B13" s="32">
        <v>2</v>
      </c>
      <c r="C13" s="104" t="s">
        <v>80</v>
      </c>
      <c r="D13" s="105"/>
      <c r="E13" s="105"/>
      <c r="F13" s="105"/>
      <c r="G13" s="105"/>
      <c r="H13" s="105"/>
    </row>
    <row r="14" spans="1:9" s="14" customFormat="1" ht="46.15" customHeight="1" x14ac:dyDescent="0.2">
      <c r="B14" s="32">
        <v>3</v>
      </c>
      <c r="C14" s="104" t="s">
        <v>32</v>
      </c>
      <c r="D14" s="105"/>
      <c r="E14" s="105"/>
      <c r="F14" s="105"/>
      <c r="G14" s="105"/>
      <c r="H14" s="105"/>
    </row>
    <row r="15" spans="1:9" s="14" customFormat="1" ht="75.599999999999994" customHeight="1" x14ac:dyDescent="0.2">
      <c r="B15" s="32">
        <v>4</v>
      </c>
      <c r="C15" s="104" t="s">
        <v>81</v>
      </c>
      <c r="D15" s="105"/>
      <c r="E15" s="105"/>
      <c r="F15" s="105"/>
      <c r="G15" s="105"/>
      <c r="H15" s="105"/>
    </row>
    <row r="16" spans="1:9" s="14" customFormat="1" ht="46.9" customHeight="1" x14ac:dyDescent="0.2">
      <c r="B16" s="32">
        <v>5</v>
      </c>
      <c r="C16" s="104" t="s">
        <v>102</v>
      </c>
      <c r="D16" s="105"/>
      <c r="E16" s="105"/>
      <c r="F16" s="105"/>
      <c r="G16" s="105"/>
      <c r="H16" s="105"/>
    </row>
    <row r="17" spans="2:9" s="14" customFormat="1" ht="46.15" customHeight="1" x14ac:dyDescent="0.2">
      <c r="B17" s="32">
        <v>6</v>
      </c>
      <c r="C17" s="108" t="s">
        <v>10</v>
      </c>
      <c r="D17" s="109"/>
      <c r="E17" s="109"/>
      <c r="F17" s="109"/>
      <c r="G17" s="109"/>
      <c r="H17" s="109"/>
    </row>
    <row r="18" spans="2:9" s="14" customFormat="1" ht="46.15" customHeight="1" x14ac:dyDescent="0.2">
      <c r="B18" s="32">
        <v>7</v>
      </c>
      <c r="C18" s="104" t="s">
        <v>7</v>
      </c>
      <c r="D18" s="105"/>
      <c r="E18" s="105"/>
      <c r="F18" s="105"/>
      <c r="G18" s="105"/>
      <c r="H18" s="105"/>
    </row>
    <row r="19" spans="2:9" s="14" customFormat="1" ht="46.15" customHeight="1" x14ac:dyDescent="0.2">
      <c r="B19" s="32">
        <v>8</v>
      </c>
      <c r="C19" s="104" t="s">
        <v>8</v>
      </c>
      <c r="D19" s="105"/>
      <c r="E19" s="105"/>
      <c r="F19" s="105"/>
      <c r="G19" s="105"/>
      <c r="H19" s="105"/>
    </row>
    <row r="20" spans="2:9" ht="10.15" customHeight="1" x14ac:dyDescent="0.2">
      <c r="B20" s="13"/>
      <c r="C20" s="17"/>
      <c r="D20" s="17"/>
      <c r="E20" s="17"/>
      <c r="F20" s="17"/>
      <c r="G20" s="17"/>
      <c r="H20" s="17"/>
      <c r="I20" s="33"/>
    </row>
    <row r="22" spans="2:9" s="22" customFormat="1" ht="15" customHeight="1" x14ac:dyDescent="0.2">
      <c r="B22" s="8"/>
      <c r="C22" s="8"/>
      <c r="D22" s="8"/>
      <c r="E22" s="8"/>
      <c r="F22" s="8"/>
      <c r="G22" s="8"/>
    </row>
    <row r="23" spans="2:9" ht="15" customHeight="1" x14ac:dyDescent="0.2">
      <c r="B23" s="8"/>
      <c r="C23" s="8"/>
      <c r="D23" s="8"/>
      <c r="E23" s="8"/>
      <c r="F23" s="8"/>
      <c r="G23" s="8"/>
    </row>
    <row r="24" spans="2:9" ht="15" customHeight="1" x14ac:dyDescent="0.2">
      <c r="B24" s="8"/>
      <c r="C24" s="8"/>
      <c r="D24" s="8"/>
      <c r="E24" s="8"/>
      <c r="F24" s="8"/>
      <c r="G24" s="8"/>
    </row>
    <row r="31" spans="2:9" x14ac:dyDescent="0.2">
      <c r="F31" s="9"/>
      <c r="G31" s="9"/>
    </row>
    <row r="32" spans="2:9" x14ac:dyDescent="0.2">
      <c r="C32" s="10"/>
      <c r="D32" s="10"/>
      <c r="E32" s="10"/>
      <c r="F32" s="10"/>
      <c r="G32" s="9"/>
    </row>
    <row r="33" spans="3:13" x14ac:dyDescent="0.2">
      <c r="C33" s="10"/>
      <c r="D33" s="10"/>
      <c r="E33" s="10"/>
      <c r="F33" s="10"/>
      <c r="G33" s="9"/>
    </row>
    <row r="34" spans="3:13" x14ac:dyDescent="0.2">
      <c r="C34" s="11"/>
      <c r="D34" s="11"/>
      <c r="E34" s="11"/>
      <c r="F34" s="11"/>
      <c r="G34" s="11"/>
      <c r="H34" s="11"/>
      <c r="I34" s="11"/>
      <c r="J34" s="11"/>
      <c r="K34" s="11"/>
      <c r="L34" s="11"/>
      <c r="M34" s="11"/>
    </row>
  </sheetData>
  <mergeCells count="12">
    <mergeCell ref="C19:H19"/>
    <mergeCell ref="A7:E7"/>
    <mergeCell ref="C10:H10"/>
    <mergeCell ref="C12:H12"/>
    <mergeCell ref="C13:H13"/>
    <mergeCell ref="C14:H14"/>
    <mergeCell ref="C17:H17"/>
    <mergeCell ref="C4:I5"/>
    <mergeCell ref="C6:I6"/>
    <mergeCell ref="C15:H15"/>
    <mergeCell ref="C16:H16"/>
    <mergeCell ref="C18:H18"/>
  </mergeCells>
  <printOptions horizontalCentered="1"/>
  <pageMargins left="0.31496062992125984" right="0.31496062992125984" top="0.74803149606299213" bottom="0.74803149606299213" header="0.31496062992125984" footer="0.31496062992125984"/>
  <pageSetup scale="6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77</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0</v>
      </c>
      <c r="E8" s="53">
        <v>0</v>
      </c>
      <c r="F8" s="44">
        <v>0</v>
      </c>
      <c r="G8" s="66">
        <v>0</v>
      </c>
      <c r="H8" s="43">
        <v>0</v>
      </c>
      <c r="I8" s="44">
        <v>0</v>
      </c>
      <c r="J8" s="74">
        <v>0</v>
      </c>
      <c r="K8" s="44">
        <v>0</v>
      </c>
      <c r="L8" s="44">
        <v>0</v>
      </c>
      <c r="M8" s="66">
        <v>0</v>
      </c>
      <c r="N8" s="43">
        <v>0</v>
      </c>
      <c r="O8" s="44">
        <v>0</v>
      </c>
      <c r="P8" s="74">
        <v>0</v>
      </c>
    </row>
    <row r="9" spans="1:16" ht="15" customHeight="1" x14ac:dyDescent="0.2">
      <c r="A9" s="120"/>
      <c r="B9" s="123"/>
      <c r="C9" s="84" t="s">
        <v>47</v>
      </c>
      <c r="D9" s="44">
        <v>0</v>
      </c>
      <c r="E9" s="53">
        <v>0</v>
      </c>
      <c r="F9" s="44">
        <v>0</v>
      </c>
      <c r="G9" s="66">
        <v>0</v>
      </c>
      <c r="H9" s="43">
        <v>0</v>
      </c>
      <c r="I9" s="44">
        <v>0</v>
      </c>
      <c r="J9" s="74">
        <v>0</v>
      </c>
      <c r="K9" s="44">
        <v>0</v>
      </c>
      <c r="L9" s="44">
        <v>0</v>
      </c>
      <c r="M9" s="66">
        <v>0</v>
      </c>
      <c r="N9" s="43">
        <v>0</v>
      </c>
      <c r="O9" s="44">
        <v>0</v>
      </c>
      <c r="P9" s="74">
        <v>0</v>
      </c>
    </row>
    <row r="10" spans="1:16" ht="15" customHeight="1" x14ac:dyDescent="0.2">
      <c r="A10" s="120"/>
      <c r="B10" s="123"/>
      <c r="C10" s="84" t="s">
        <v>48</v>
      </c>
      <c r="D10" s="44">
        <v>0</v>
      </c>
      <c r="E10" s="53">
        <v>0</v>
      </c>
      <c r="F10" s="44">
        <v>0</v>
      </c>
      <c r="G10" s="66">
        <v>0</v>
      </c>
      <c r="H10" s="43">
        <v>0</v>
      </c>
      <c r="I10" s="44">
        <v>0</v>
      </c>
      <c r="J10" s="74">
        <v>0</v>
      </c>
      <c r="K10" s="44">
        <v>0</v>
      </c>
      <c r="L10" s="44">
        <v>0</v>
      </c>
      <c r="M10" s="66">
        <v>0</v>
      </c>
      <c r="N10" s="43">
        <v>0</v>
      </c>
      <c r="O10" s="44">
        <v>0</v>
      </c>
      <c r="P10" s="74">
        <v>0</v>
      </c>
    </row>
    <row r="11" spans="1:16" ht="15" customHeight="1" x14ac:dyDescent="0.2">
      <c r="A11" s="120"/>
      <c r="B11" s="123"/>
      <c r="C11" s="84" t="s">
        <v>49</v>
      </c>
      <c r="D11" s="44">
        <v>0</v>
      </c>
      <c r="E11" s="53">
        <v>0</v>
      </c>
      <c r="F11" s="44">
        <v>0</v>
      </c>
      <c r="G11" s="66">
        <v>0</v>
      </c>
      <c r="H11" s="43">
        <v>0</v>
      </c>
      <c r="I11" s="44">
        <v>0</v>
      </c>
      <c r="J11" s="74">
        <v>0</v>
      </c>
      <c r="K11" s="44">
        <v>0</v>
      </c>
      <c r="L11" s="44">
        <v>0</v>
      </c>
      <c r="M11" s="66">
        <v>0</v>
      </c>
      <c r="N11" s="43">
        <v>0</v>
      </c>
      <c r="O11" s="44">
        <v>0</v>
      </c>
      <c r="P11" s="74">
        <v>0</v>
      </c>
    </row>
    <row r="12" spans="1:16" ht="15" customHeight="1" x14ac:dyDescent="0.2">
      <c r="A12" s="120"/>
      <c r="B12" s="123"/>
      <c r="C12" s="84" t="s">
        <v>50</v>
      </c>
      <c r="D12" s="44">
        <v>0</v>
      </c>
      <c r="E12" s="53">
        <v>0</v>
      </c>
      <c r="F12" s="44">
        <v>0</v>
      </c>
      <c r="G12" s="66">
        <v>0</v>
      </c>
      <c r="H12" s="43">
        <v>0</v>
      </c>
      <c r="I12" s="44">
        <v>0</v>
      </c>
      <c r="J12" s="74">
        <v>0</v>
      </c>
      <c r="K12" s="44">
        <v>0</v>
      </c>
      <c r="L12" s="44">
        <v>0</v>
      </c>
      <c r="M12" s="66">
        <v>0</v>
      </c>
      <c r="N12" s="43">
        <v>0</v>
      </c>
      <c r="O12" s="44">
        <v>0</v>
      </c>
      <c r="P12" s="74">
        <v>0</v>
      </c>
    </row>
    <row r="13" spans="1:16" ht="15" customHeight="1" x14ac:dyDescent="0.2">
      <c r="A13" s="120"/>
      <c r="B13" s="123"/>
      <c r="C13" s="84" t="s">
        <v>51</v>
      </c>
      <c r="D13" s="44">
        <v>0</v>
      </c>
      <c r="E13" s="53">
        <v>0</v>
      </c>
      <c r="F13" s="44">
        <v>0</v>
      </c>
      <c r="G13" s="66">
        <v>0</v>
      </c>
      <c r="H13" s="43">
        <v>0</v>
      </c>
      <c r="I13" s="44">
        <v>0</v>
      </c>
      <c r="J13" s="74">
        <v>0</v>
      </c>
      <c r="K13" s="44">
        <v>0</v>
      </c>
      <c r="L13" s="44">
        <v>0</v>
      </c>
      <c r="M13" s="66">
        <v>0</v>
      </c>
      <c r="N13" s="43">
        <v>0</v>
      </c>
      <c r="O13" s="44">
        <v>0</v>
      </c>
      <c r="P13" s="74">
        <v>0</v>
      </c>
    </row>
    <row r="14" spans="1:16" s="3" customFormat="1" ht="15" customHeight="1" x14ac:dyDescent="0.2">
      <c r="A14" s="120"/>
      <c r="B14" s="123"/>
      <c r="C14" s="84" t="s">
        <v>52</v>
      </c>
      <c r="D14" s="35">
        <v>0</v>
      </c>
      <c r="E14" s="55">
        <v>0</v>
      </c>
      <c r="F14" s="35">
        <v>0</v>
      </c>
      <c r="G14" s="68">
        <v>0</v>
      </c>
      <c r="H14" s="43">
        <v>0</v>
      </c>
      <c r="I14" s="44">
        <v>0</v>
      </c>
      <c r="J14" s="74">
        <v>0</v>
      </c>
      <c r="K14" s="35">
        <v>0</v>
      </c>
      <c r="L14" s="35">
        <v>0</v>
      </c>
      <c r="M14" s="68">
        <v>0</v>
      </c>
      <c r="N14" s="43">
        <v>0</v>
      </c>
      <c r="O14" s="44">
        <v>0</v>
      </c>
      <c r="P14" s="74">
        <v>0</v>
      </c>
    </row>
    <row r="15" spans="1:16" ht="15" customHeight="1" x14ac:dyDescent="0.2">
      <c r="A15" s="120"/>
      <c r="B15" s="123"/>
      <c r="C15" s="84" t="s">
        <v>53</v>
      </c>
      <c r="D15" s="44">
        <v>0</v>
      </c>
      <c r="E15" s="53">
        <v>0</v>
      </c>
      <c r="F15" s="44">
        <v>0</v>
      </c>
      <c r="G15" s="66">
        <v>0</v>
      </c>
      <c r="H15" s="43">
        <v>0</v>
      </c>
      <c r="I15" s="44">
        <v>0</v>
      </c>
      <c r="J15" s="74">
        <v>0</v>
      </c>
      <c r="K15" s="44">
        <v>0</v>
      </c>
      <c r="L15" s="44">
        <v>0</v>
      </c>
      <c r="M15" s="66">
        <v>0</v>
      </c>
      <c r="N15" s="43">
        <v>0</v>
      </c>
      <c r="O15" s="44">
        <v>0</v>
      </c>
      <c r="P15" s="74">
        <v>0</v>
      </c>
    </row>
    <row r="16" spans="1:16" ht="15" customHeight="1" x14ac:dyDescent="0.2">
      <c r="A16" s="120"/>
      <c r="B16" s="123"/>
      <c r="C16" s="84" t="s">
        <v>54</v>
      </c>
      <c r="D16" s="44">
        <v>0</v>
      </c>
      <c r="E16" s="53">
        <v>0</v>
      </c>
      <c r="F16" s="44">
        <v>0</v>
      </c>
      <c r="G16" s="66">
        <v>0</v>
      </c>
      <c r="H16" s="43">
        <v>0</v>
      </c>
      <c r="I16" s="44">
        <v>0</v>
      </c>
      <c r="J16" s="74">
        <v>0</v>
      </c>
      <c r="K16" s="44">
        <v>0</v>
      </c>
      <c r="L16" s="44">
        <v>0</v>
      </c>
      <c r="M16" s="66">
        <v>0</v>
      </c>
      <c r="N16" s="43">
        <v>0</v>
      </c>
      <c r="O16" s="44">
        <v>0</v>
      </c>
      <c r="P16" s="74">
        <v>0</v>
      </c>
    </row>
    <row r="17" spans="1:16" ht="15" customHeight="1" x14ac:dyDescent="0.2">
      <c r="A17" s="120"/>
      <c r="B17" s="123"/>
      <c r="C17" s="84" t="s">
        <v>55</v>
      </c>
      <c r="D17" s="44">
        <v>0</v>
      </c>
      <c r="E17" s="53">
        <v>0</v>
      </c>
      <c r="F17" s="44">
        <v>0</v>
      </c>
      <c r="G17" s="66">
        <v>0</v>
      </c>
      <c r="H17" s="43">
        <v>0</v>
      </c>
      <c r="I17" s="44">
        <v>0</v>
      </c>
      <c r="J17" s="74">
        <v>0</v>
      </c>
      <c r="K17" s="44">
        <v>0</v>
      </c>
      <c r="L17" s="44">
        <v>0</v>
      </c>
      <c r="M17" s="66">
        <v>0</v>
      </c>
      <c r="N17" s="43">
        <v>0</v>
      </c>
      <c r="O17" s="44">
        <v>0</v>
      </c>
      <c r="P17" s="74">
        <v>0</v>
      </c>
    </row>
    <row r="18" spans="1:16" s="3" customFormat="1" ht="15" customHeight="1" x14ac:dyDescent="0.2">
      <c r="A18" s="120"/>
      <c r="B18" s="123"/>
      <c r="C18" s="84" t="s">
        <v>56</v>
      </c>
      <c r="D18" s="35">
        <v>0</v>
      </c>
      <c r="E18" s="55">
        <v>0</v>
      </c>
      <c r="F18" s="35">
        <v>0</v>
      </c>
      <c r="G18" s="68">
        <v>0</v>
      </c>
      <c r="H18" s="43">
        <v>0</v>
      </c>
      <c r="I18" s="44">
        <v>0</v>
      </c>
      <c r="J18" s="74">
        <v>0</v>
      </c>
      <c r="K18" s="35">
        <v>0</v>
      </c>
      <c r="L18" s="35">
        <v>0</v>
      </c>
      <c r="M18" s="68">
        <v>0</v>
      </c>
      <c r="N18" s="43">
        <v>0</v>
      </c>
      <c r="O18" s="44">
        <v>0</v>
      </c>
      <c r="P18" s="74">
        <v>0</v>
      </c>
    </row>
    <row r="19" spans="1:16" s="3" customFormat="1" ht="15" customHeight="1" x14ac:dyDescent="0.2">
      <c r="A19" s="121"/>
      <c r="B19" s="124"/>
      <c r="C19" s="85" t="s">
        <v>9</v>
      </c>
      <c r="D19" s="46">
        <v>0</v>
      </c>
      <c r="E19" s="54">
        <v>0</v>
      </c>
      <c r="F19" s="46">
        <v>0</v>
      </c>
      <c r="G19" s="67">
        <v>0</v>
      </c>
      <c r="H19" s="87">
        <v>0</v>
      </c>
      <c r="I19" s="46">
        <v>0</v>
      </c>
      <c r="J19" s="75">
        <v>0</v>
      </c>
      <c r="K19" s="46">
        <v>0</v>
      </c>
      <c r="L19" s="46">
        <v>0</v>
      </c>
      <c r="M19" s="67">
        <v>0</v>
      </c>
      <c r="N19" s="87">
        <v>0</v>
      </c>
      <c r="O19" s="46">
        <v>0</v>
      </c>
      <c r="P19" s="75">
        <v>0</v>
      </c>
    </row>
    <row r="20" spans="1:16" ht="15" customHeight="1" x14ac:dyDescent="0.2">
      <c r="A20" s="119">
        <v>2</v>
      </c>
      <c r="B20" s="122"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20"/>
      <c r="B21" s="123"/>
      <c r="C21" s="84" t="s">
        <v>47</v>
      </c>
      <c r="D21" s="44">
        <v>0</v>
      </c>
      <c r="E21" s="53">
        <v>0</v>
      </c>
      <c r="F21" s="44">
        <v>0</v>
      </c>
      <c r="G21" s="66">
        <v>0</v>
      </c>
      <c r="H21" s="43">
        <v>0</v>
      </c>
      <c r="I21" s="44">
        <v>0</v>
      </c>
      <c r="J21" s="74">
        <v>0</v>
      </c>
      <c r="K21" s="44">
        <v>0</v>
      </c>
      <c r="L21" s="44">
        <v>0</v>
      </c>
      <c r="M21" s="66">
        <v>0</v>
      </c>
      <c r="N21" s="43">
        <v>0</v>
      </c>
      <c r="O21" s="44">
        <v>0</v>
      </c>
      <c r="P21" s="74">
        <v>0</v>
      </c>
    </row>
    <row r="22" spans="1:16" ht="15" customHeight="1" x14ac:dyDescent="0.2">
      <c r="A22" s="120"/>
      <c r="B22" s="123"/>
      <c r="C22" s="84" t="s">
        <v>48</v>
      </c>
      <c r="D22" s="44">
        <v>0</v>
      </c>
      <c r="E22" s="53">
        <v>0</v>
      </c>
      <c r="F22" s="44">
        <v>0</v>
      </c>
      <c r="G22" s="66">
        <v>0</v>
      </c>
      <c r="H22" s="43">
        <v>0</v>
      </c>
      <c r="I22" s="44">
        <v>0</v>
      </c>
      <c r="J22" s="74">
        <v>0</v>
      </c>
      <c r="K22" s="44">
        <v>0</v>
      </c>
      <c r="L22" s="44">
        <v>0</v>
      </c>
      <c r="M22" s="66">
        <v>0</v>
      </c>
      <c r="N22" s="43">
        <v>0</v>
      </c>
      <c r="O22" s="44">
        <v>0</v>
      </c>
      <c r="P22" s="74">
        <v>0</v>
      </c>
    </row>
    <row r="23" spans="1:16" ht="15" customHeight="1" x14ac:dyDescent="0.2">
      <c r="A23" s="120"/>
      <c r="B23" s="123"/>
      <c r="C23" s="84" t="s">
        <v>49</v>
      </c>
      <c r="D23" s="44">
        <v>0</v>
      </c>
      <c r="E23" s="53">
        <v>0</v>
      </c>
      <c r="F23" s="44">
        <v>0</v>
      </c>
      <c r="G23" s="66">
        <v>0</v>
      </c>
      <c r="H23" s="43">
        <v>0</v>
      </c>
      <c r="I23" s="44">
        <v>0</v>
      </c>
      <c r="J23" s="74">
        <v>0</v>
      </c>
      <c r="K23" s="44">
        <v>0</v>
      </c>
      <c r="L23" s="44">
        <v>0</v>
      </c>
      <c r="M23" s="66">
        <v>0</v>
      </c>
      <c r="N23" s="43">
        <v>0</v>
      </c>
      <c r="O23" s="44">
        <v>0</v>
      </c>
      <c r="P23" s="74">
        <v>0</v>
      </c>
    </row>
    <row r="24" spans="1:16" ht="15" customHeight="1" x14ac:dyDescent="0.2">
      <c r="A24" s="120"/>
      <c r="B24" s="123"/>
      <c r="C24" s="84" t="s">
        <v>50</v>
      </c>
      <c r="D24" s="44">
        <v>0</v>
      </c>
      <c r="E24" s="53">
        <v>0</v>
      </c>
      <c r="F24" s="44">
        <v>0</v>
      </c>
      <c r="G24" s="66">
        <v>0</v>
      </c>
      <c r="H24" s="43">
        <v>0</v>
      </c>
      <c r="I24" s="44">
        <v>0</v>
      </c>
      <c r="J24" s="74">
        <v>0</v>
      </c>
      <c r="K24" s="44">
        <v>0</v>
      </c>
      <c r="L24" s="44">
        <v>0</v>
      </c>
      <c r="M24" s="66">
        <v>0</v>
      </c>
      <c r="N24" s="43">
        <v>0</v>
      </c>
      <c r="O24" s="44">
        <v>0</v>
      </c>
      <c r="P24" s="74">
        <v>0</v>
      </c>
    </row>
    <row r="25" spans="1:16" ht="15" customHeight="1" x14ac:dyDescent="0.2">
      <c r="A25" s="120"/>
      <c r="B25" s="123"/>
      <c r="C25" s="84" t="s">
        <v>51</v>
      </c>
      <c r="D25" s="44">
        <v>0</v>
      </c>
      <c r="E25" s="53">
        <v>0</v>
      </c>
      <c r="F25" s="44">
        <v>0</v>
      </c>
      <c r="G25" s="66">
        <v>0</v>
      </c>
      <c r="H25" s="43">
        <v>0</v>
      </c>
      <c r="I25" s="44">
        <v>0</v>
      </c>
      <c r="J25" s="74">
        <v>0</v>
      </c>
      <c r="K25" s="44">
        <v>0</v>
      </c>
      <c r="L25" s="44">
        <v>0</v>
      </c>
      <c r="M25" s="66">
        <v>0</v>
      </c>
      <c r="N25" s="43">
        <v>0</v>
      </c>
      <c r="O25" s="44">
        <v>0</v>
      </c>
      <c r="P25" s="74">
        <v>0</v>
      </c>
    </row>
    <row r="26" spans="1:16" s="3" customFormat="1" ht="15" customHeight="1" x14ac:dyDescent="0.2">
      <c r="A26" s="120"/>
      <c r="B26" s="123"/>
      <c r="C26" s="84" t="s">
        <v>52</v>
      </c>
      <c r="D26" s="35">
        <v>0</v>
      </c>
      <c r="E26" s="55">
        <v>0</v>
      </c>
      <c r="F26" s="35">
        <v>0</v>
      </c>
      <c r="G26" s="68">
        <v>0</v>
      </c>
      <c r="H26" s="43">
        <v>0</v>
      </c>
      <c r="I26" s="44">
        <v>0</v>
      </c>
      <c r="J26" s="74">
        <v>0</v>
      </c>
      <c r="K26" s="35">
        <v>0</v>
      </c>
      <c r="L26" s="35">
        <v>0</v>
      </c>
      <c r="M26" s="68">
        <v>0</v>
      </c>
      <c r="N26" s="43">
        <v>0</v>
      </c>
      <c r="O26" s="44">
        <v>0</v>
      </c>
      <c r="P26" s="74">
        <v>0</v>
      </c>
    </row>
    <row r="27" spans="1:16" ht="15" customHeight="1" x14ac:dyDescent="0.2">
      <c r="A27" s="120"/>
      <c r="B27" s="123"/>
      <c r="C27" s="84" t="s">
        <v>53</v>
      </c>
      <c r="D27" s="44">
        <v>0</v>
      </c>
      <c r="E27" s="53">
        <v>0</v>
      </c>
      <c r="F27" s="44">
        <v>0</v>
      </c>
      <c r="G27" s="66">
        <v>0</v>
      </c>
      <c r="H27" s="43">
        <v>0</v>
      </c>
      <c r="I27" s="44">
        <v>0</v>
      </c>
      <c r="J27" s="74">
        <v>0</v>
      </c>
      <c r="K27" s="44">
        <v>0</v>
      </c>
      <c r="L27" s="44">
        <v>0</v>
      </c>
      <c r="M27" s="66">
        <v>0</v>
      </c>
      <c r="N27" s="43">
        <v>0</v>
      </c>
      <c r="O27" s="44">
        <v>0</v>
      </c>
      <c r="P27" s="74">
        <v>0</v>
      </c>
    </row>
    <row r="28" spans="1:16" ht="15" customHeight="1" x14ac:dyDescent="0.2">
      <c r="A28" s="120"/>
      <c r="B28" s="123"/>
      <c r="C28" s="84" t="s">
        <v>54</v>
      </c>
      <c r="D28" s="44">
        <v>0</v>
      </c>
      <c r="E28" s="53">
        <v>0</v>
      </c>
      <c r="F28" s="44">
        <v>0</v>
      </c>
      <c r="G28" s="66">
        <v>0</v>
      </c>
      <c r="H28" s="43">
        <v>0</v>
      </c>
      <c r="I28" s="44">
        <v>0</v>
      </c>
      <c r="J28" s="74">
        <v>0</v>
      </c>
      <c r="K28" s="44">
        <v>0</v>
      </c>
      <c r="L28" s="44">
        <v>0</v>
      </c>
      <c r="M28" s="66">
        <v>0</v>
      </c>
      <c r="N28" s="43">
        <v>0</v>
      </c>
      <c r="O28" s="44">
        <v>0</v>
      </c>
      <c r="P28" s="74">
        <v>0</v>
      </c>
    </row>
    <row r="29" spans="1:16" ht="15" customHeight="1" x14ac:dyDescent="0.2">
      <c r="A29" s="120"/>
      <c r="B29" s="123"/>
      <c r="C29" s="84" t="s">
        <v>55</v>
      </c>
      <c r="D29" s="44">
        <v>0</v>
      </c>
      <c r="E29" s="53">
        <v>0</v>
      </c>
      <c r="F29" s="44">
        <v>0</v>
      </c>
      <c r="G29" s="66">
        <v>0</v>
      </c>
      <c r="H29" s="43">
        <v>0</v>
      </c>
      <c r="I29" s="44">
        <v>0</v>
      </c>
      <c r="J29" s="74">
        <v>0</v>
      </c>
      <c r="K29" s="44">
        <v>0</v>
      </c>
      <c r="L29" s="44">
        <v>0</v>
      </c>
      <c r="M29" s="66">
        <v>0</v>
      </c>
      <c r="N29" s="43">
        <v>0</v>
      </c>
      <c r="O29" s="44">
        <v>0</v>
      </c>
      <c r="P29" s="74">
        <v>0</v>
      </c>
    </row>
    <row r="30" spans="1:16" s="3" customFormat="1" ht="15" customHeight="1" x14ac:dyDescent="0.2">
      <c r="A30" s="120"/>
      <c r="B30" s="123"/>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21"/>
      <c r="B31" s="124"/>
      <c r="C31" s="85" t="s">
        <v>9</v>
      </c>
      <c r="D31" s="46">
        <v>0</v>
      </c>
      <c r="E31" s="54">
        <v>0</v>
      </c>
      <c r="F31" s="46">
        <v>0</v>
      </c>
      <c r="G31" s="67">
        <v>0</v>
      </c>
      <c r="H31" s="87">
        <v>0</v>
      </c>
      <c r="I31" s="46">
        <v>0</v>
      </c>
      <c r="J31" s="75">
        <v>0</v>
      </c>
      <c r="K31" s="46">
        <v>0</v>
      </c>
      <c r="L31" s="46">
        <v>0</v>
      </c>
      <c r="M31" s="67">
        <v>0</v>
      </c>
      <c r="N31" s="87">
        <v>0</v>
      </c>
      <c r="O31" s="46">
        <v>0</v>
      </c>
      <c r="P31" s="75">
        <v>0</v>
      </c>
    </row>
    <row r="32" spans="1:16" ht="15" customHeight="1" x14ac:dyDescent="0.2">
      <c r="A32" s="119">
        <v>3</v>
      </c>
      <c r="B32" s="122" t="s">
        <v>58</v>
      </c>
      <c r="C32" s="84" t="s">
        <v>46</v>
      </c>
      <c r="D32" s="44">
        <v>0</v>
      </c>
      <c r="E32" s="44">
        <v>0</v>
      </c>
      <c r="F32" s="44">
        <v>0</v>
      </c>
      <c r="G32" s="66">
        <v>0</v>
      </c>
      <c r="H32" s="43">
        <v>0</v>
      </c>
      <c r="I32" s="44">
        <v>0</v>
      </c>
      <c r="J32" s="74">
        <v>0</v>
      </c>
      <c r="K32" s="44">
        <v>0</v>
      </c>
      <c r="L32" s="44">
        <v>0</v>
      </c>
      <c r="M32" s="66">
        <v>0</v>
      </c>
      <c r="N32" s="43">
        <v>0</v>
      </c>
      <c r="O32" s="44">
        <v>0</v>
      </c>
      <c r="P32" s="74">
        <v>0</v>
      </c>
    </row>
    <row r="33" spans="1:16" ht="15" customHeight="1" x14ac:dyDescent="0.2">
      <c r="A33" s="120"/>
      <c r="B33" s="123"/>
      <c r="C33" s="84" t="s">
        <v>47</v>
      </c>
      <c r="D33" s="44">
        <v>0</v>
      </c>
      <c r="E33" s="44">
        <v>0</v>
      </c>
      <c r="F33" s="44">
        <v>0</v>
      </c>
      <c r="G33" s="66">
        <v>0</v>
      </c>
      <c r="H33" s="43">
        <v>0</v>
      </c>
      <c r="I33" s="44">
        <v>0</v>
      </c>
      <c r="J33" s="74">
        <v>0</v>
      </c>
      <c r="K33" s="44">
        <v>0</v>
      </c>
      <c r="L33" s="44">
        <v>0</v>
      </c>
      <c r="M33" s="66">
        <v>0</v>
      </c>
      <c r="N33" s="43">
        <v>0</v>
      </c>
      <c r="O33" s="44">
        <v>0</v>
      </c>
      <c r="P33" s="74">
        <v>0</v>
      </c>
    </row>
    <row r="34" spans="1:16" ht="15" customHeight="1" x14ac:dyDescent="0.2">
      <c r="A34" s="120"/>
      <c r="B34" s="123"/>
      <c r="C34" s="84" t="s">
        <v>48</v>
      </c>
      <c r="D34" s="44">
        <v>0</v>
      </c>
      <c r="E34" s="44">
        <v>0</v>
      </c>
      <c r="F34" s="44">
        <v>0</v>
      </c>
      <c r="G34" s="66">
        <v>0</v>
      </c>
      <c r="H34" s="43">
        <v>0</v>
      </c>
      <c r="I34" s="44">
        <v>0</v>
      </c>
      <c r="J34" s="74">
        <v>0</v>
      </c>
      <c r="K34" s="44">
        <v>0</v>
      </c>
      <c r="L34" s="44">
        <v>0</v>
      </c>
      <c r="M34" s="66">
        <v>0</v>
      </c>
      <c r="N34" s="43">
        <v>0</v>
      </c>
      <c r="O34" s="44">
        <v>0</v>
      </c>
      <c r="P34" s="74">
        <v>0</v>
      </c>
    </row>
    <row r="35" spans="1:16" ht="15" customHeight="1" x14ac:dyDescent="0.2">
      <c r="A35" s="120"/>
      <c r="B35" s="123"/>
      <c r="C35" s="84" t="s">
        <v>49</v>
      </c>
      <c r="D35" s="44">
        <v>0</v>
      </c>
      <c r="E35" s="44">
        <v>0</v>
      </c>
      <c r="F35" s="44">
        <v>0</v>
      </c>
      <c r="G35" s="66">
        <v>0</v>
      </c>
      <c r="H35" s="43">
        <v>0</v>
      </c>
      <c r="I35" s="44">
        <v>0</v>
      </c>
      <c r="J35" s="74">
        <v>0</v>
      </c>
      <c r="K35" s="44">
        <v>0</v>
      </c>
      <c r="L35" s="44">
        <v>0</v>
      </c>
      <c r="M35" s="66">
        <v>0</v>
      </c>
      <c r="N35" s="43">
        <v>0</v>
      </c>
      <c r="O35" s="44">
        <v>0</v>
      </c>
      <c r="P35" s="74">
        <v>0</v>
      </c>
    </row>
    <row r="36" spans="1:16" ht="15" customHeight="1" x14ac:dyDescent="0.2">
      <c r="A36" s="120"/>
      <c r="B36" s="123"/>
      <c r="C36" s="84" t="s">
        <v>50</v>
      </c>
      <c r="D36" s="44">
        <v>0</v>
      </c>
      <c r="E36" s="44">
        <v>0</v>
      </c>
      <c r="F36" s="44">
        <v>0</v>
      </c>
      <c r="G36" s="66">
        <v>0</v>
      </c>
      <c r="H36" s="43">
        <v>0</v>
      </c>
      <c r="I36" s="44">
        <v>0</v>
      </c>
      <c r="J36" s="74">
        <v>0</v>
      </c>
      <c r="K36" s="44">
        <v>0</v>
      </c>
      <c r="L36" s="44">
        <v>0</v>
      </c>
      <c r="M36" s="66">
        <v>0</v>
      </c>
      <c r="N36" s="43">
        <v>0</v>
      </c>
      <c r="O36" s="44">
        <v>0</v>
      </c>
      <c r="P36" s="74">
        <v>0</v>
      </c>
    </row>
    <row r="37" spans="1:16" ht="15" customHeight="1" x14ac:dyDescent="0.2">
      <c r="A37" s="120"/>
      <c r="B37" s="123"/>
      <c r="C37" s="84" t="s">
        <v>51</v>
      </c>
      <c r="D37" s="44">
        <v>0</v>
      </c>
      <c r="E37" s="44">
        <v>0</v>
      </c>
      <c r="F37" s="44">
        <v>0</v>
      </c>
      <c r="G37" s="66">
        <v>0</v>
      </c>
      <c r="H37" s="43">
        <v>0</v>
      </c>
      <c r="I37" s="44">
        <v>0</v>
      </c>
      <c r="J37" s="74">
        <v>0</v>
      </c>
      <c r="K37" s="44">
        <v>0</v>
      </c>
      <c r="L37" s="44">
        <v>0</v>
      </c>
      <c r="M37" s="66">
        <v>0</v>
      </c>
      <c r="N37" s="43">
        <v>0</v>
      </c>
      <c r="O37" s="44">
        <v>0</v>
      </c>
      <c r="P37" s="74">
        <v>0</v>
      </c>
    </row>
    <row r="38" spans="1:16" s="3" customFormat="1" ht="15" customHeight="1" x14ac:dyDescent="0.2">
      <c r="A38" s="120"/>
      <c r="B38" s="123"/>
      <c r="C38" s="84" t="s">
        <v>52</v>
      </c>
      <c r="D38" s="35">
        <v>0</v>
      </c>
      <c r="E38" s="35">
        <v>0</v>
      </c>
      <c r="F38" s="35">
        <v>0</v>
      </c>
      <c r="G38" s="68">
        <v>0</v>
      </c>
      <c r="H38" s="43">
        <v>0</v>
      </c>
      <c r="I38" s="44">
        <v>0</v>
      </c>
      <c r="J38" s="74">
        <v>0</v>
      </c>
      <c r="K38" s="35">
        <v>0</v>
      </c>
      <c r="L38" s="35">
        <v>0</v>
      </c>
      <c r="M38" s="68">
        <v>0</v>
      </c>
      <c r="N38" s="43">
        <v>0</v>
      </c>
      <c r="O38" s="44">
        <v>0</v>
      </c>
      <c r="P38" s="74">
        <v>0</v>
      </c>
    </row>
    <row r="39" spans="1:16" ht="15" customHeight="1" x14ac:dyDescent="0.2">
      <c r="A39" s="120"/>
      <c r="B39" s="123"/>
      <c r="C39" s="84" t="s">
        <v>53</v>
      </c>
      <c r="D39" s="44">
        <v>0</v>
      </c>
      <c r="E39" s="44">
        <v>0</v>
      </c>
      <c r="F39" s="44">
        <v>0</v>
      </c>
      <c r="G39" s="66">
        <v>0</v>
      </c>
      <c r="H39" s="43">
        <v>0</v>
      </c>
      <c r="I39" s="44">
        <v>0</v>
      </c>
      <c r="J39" s="74">
        <v>0</v>
      </c>
      <c r="K39" s="44">
        <v>0</v>
      </c>
      <c r="L39" s="44">
        <v>0</v>
      </c>
      <c r="M39" s="66">
        <v>0</v>
      </c>
      <c r="N39" s="43">
        <v>0</v>
      </c>
      <c r="O39" s="44">
        <v>0</v>
      </c>
      <c r="P39" s="74">
        <v>0</v>
      </c>
    </row>
    <row r="40" spans="1:16" ht="15" customHeight="1" x14ac:dyDescent="0.2">
      <c r="A40" s="120"/>
      <c r="B40" s="123"/>
      <c r="C40" s="84" t="s">
        <v>54</v>
      </c>
      <c r="D40" s="44">
        <v>0</v>
      </c>
      <c r="E40" s="44">
        <v>0</v>
      </c>
      <c r="F40" s="44">
        <v>0</v>
      </c>
      <c r="G40" s="66">
        <v>0</v>
      </c>
      <c r="H40" s="43">
        <v>0</v>
      </c>
      <c r="I40" s="44">
        <v>0</v>
      </c>
      <c r="J40" s="74">
        <v>0</v>
      </c>
      <c r="K40" s="44">
        <v>0</v>
      </c>
      <c r="L40" s="44">
        <v>0</v>
      </c>
      <c r="M40" s="66">
        <v>0</v>
      </c>
      <c r="N40" s="43">
        <v>0</v>
      </c>
      <c r="O40" s="44">
        <v>0</v>
      </c>
      <c r="P40" s="74">
        <v>0</v>
      </c>
    </row>
    <row r="41" spans="1:16" ht="15" customHeight="1" x14ac:dyDescent="0.2">
      <c r="A41" s="120"/>
      <c r="B41" s="123"/>
      <c r="C41" s="84" t="s">
        <v>55</v>
      </c>
      <c r="D41" s="44">
        <v>0</v>
      </c>
      <c r="E41" s="44">
        <v>0</v>
      </c>
      <c r="F41" s="44">
        <v>0</v>
      </c>
      <c r="G41" s="66">
        <v>0</v>
      </c>
      <c r="H41" s="43">
        <v>0</v>
      </c>
      <c r="I41" s="44">
        <v>0</v>
      </c>
      <c r="J41" s="74">
        <v>0</v>
      </c>
      <c r="K41" s="44">
        <v>0</v>
      </c>
      <c r="L41" s="44">
        <v>0</v>
      </c>
      <c r="M41" s="66">
        <v>0</v>
      </c>
      <c r="N41" s="43">
        <v>0</v>
      </c>
      <c r="O41" s="44">
        <v>0</v>
      </c>
      <c r="P41" s="74">
        <v>0</v>
      </c>
    </row>
    <row r="42" spans="1:16" s="3" customFormat="1" ht="15" customHeight="1" x14ac:dyDescent="0.2">
      <c r="A42" s="120"/>
      <c r="B42" s="123"/>
      <c r="C42" s="84" t="s">
        <v>56</v>
      </c>
      <c r="D42" s="35">
        <v>0</v>
      </c>
      <c r="E42" s="35">
        <v>0</v>
      </c>
      <c r="F42" s="35">
        <v>0</v>
      </c>
      <c r="G42" s="68">
        <v>0</v>
      </c>
      <c r="H42" s="43">
        <v>0</v>
      </c>
      <c r="I42" s="44">
        <v>0</v>
      </c>
      <c r="J42" s="74">
        <v>0</v>
      </c>
      <c r="K42" s="35">
        <v>0</v>
      </c>
      <c r="L42" s="35">
        <v>0</v>
      </c>
      <c r="M42" s="68">
        <v>0</v>
      </c>
      <c r="N42" s="43">
        <v>0</v>
      </c>
      <c r="O42" s="44">
        <v>0</v>
      </c>
      <c r="P42" s="74">
        <v>0</v>
      </c>
    </row>
    <row r="43" spans="1:16" s="3" customFormat="1" ht="15" customHeight="1" x14ac:dyDescent="0.2">
      <c r="A43" s="121"/>
      <c r="B43" s="124"/>
      <c r="C43" s="85" t="s">
        <v>9</v>
      </c>
      <c r="D43" s="46">
        <v>0</v>
      </c>
      <c r="E43" s="46">
        <v>0</v>
      </c>
      <c r="F43" s="46">
        <v>0</v>
      </c>
      <c r="G43" s="67">
        <v>0</v>
      </c>
      <c r="H43" s="87">
        <v>0</v>
      </c>
      <c r="I43" s="46">
        <v>0</v>
      </c>
      <c r="J43" s="75">
        <v>0</v>
      </c>
      <c r="K43" s="46">
        <v>0</v>
      </c>
      <c r="L43" s="46">
        <v>0</v>
      </c>
      <c r="M43" s="67">
        <v>0</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0</v>
      </c>
      <c r="E46" s="53">
        <v>0</v>
      </c>
      <c r="F46" s="44">
        <v>0</v>
      </c>
      <c r="G46" s="66">
        <v>0</v>
      </c>
      <c r="H46" s="43">
        <v>0</v>
      </c>
      <c r="I46" s="44">
        <v>0</v>
      </c>
      <c r="J46" s="74">
        <v>0</v>
      </c>
      <c r="K46" s="44">
        <v>0</v>
      </c>
      <c r="L46" s="44">
        <v>0</v>
      </c>
      <c r="M46" s="66">
        <v>0</v>
      </c>
      <c r="N46" s="43">
        <v>0</v>
      </c>
      <c r="O46" s="44">
        <v>0</v>
      </c>
      <c r="P46" s="74">
        <v>0</v>
      </c>
    </row>
    <row r="47" spans="1:16" ht="15" customHeight="1" x14ac:dyDescent="0.2">
      <c r="A47" s="120"/>
      <c r="B47" s="123"/>
      <c r="C47" s="84" t="s">
        <v>49</v>
      </c>
      <c r="D47" s="44">
        <v>0</v>
      </c>
      <c r="E47" s="53">
        <v>0</v>
      </c>
      <c r="F47" s="44">
        <v>0</v>
      </c>
      <c r="G47" s="66">
        <v>0</v>
      </c>
      <c r="H47" s="43">
        <v>0</v>
      </c>
      <c r="I47" s="44">
        <v>0</v>
      </c>
      <c r="J47" s="74">
        <v>0</v>
      </c>
      <c r="K47" s="44">
        <v>0</v>
      </c>
      <c r="L47" s="44">
        <v>0</v>
      </c>
      <c r="M47" s="66">
        <v>0</v>
      </c>
      <c r="N47" s="43">
        <v>0</v>
      </c>
      <c r="O47" s="44">
        <v>0</v>
      </c>
      <c r="P47" s="74">
        <v>0</v>
      </c>
    </row>
    <row r="48" spans="1:16" ht="15" customHeight="1" x14ac:dyDescent="0.2">
      <c r="A48" s="120"/>
      <c r="B48" s="123"/>
      <c r="C48" s="84" t="s">
        <v>50</v>
      </c>
      <c r="D48" s="44">
        <v>0</v>
      </c>
      <c r="E48" s="53">
        <v>0</v>
      </c>
      <c r="F48" s="44">
        <v>0</v>
      </c>
      <c r="G48" s="66">
        <v>0</v>
      </c>
      <c r="H48" s="43">
        <v>0</v>
      </c>
      <c r="I48" s="44">
        <v>0</v>
      </c>
      <c r="J48" s="74">
        <v>0</v>
      </c>
      <c r="K48" s="44">
        <v>0</v>
      </c>
      <c r="L48" s="44">
        <v>0</v>
      </c>
      <c r="M48" s="66">
        <v>0</v>
      </c>
      <c r="N48" s="43">
        <v>0</v>
      </c>
      <c r="O48" s="44">
        <v>0</v>
      </c>
      <c r="P48" s="74">
        <v>0</v>
      </c>
    </row>
    <row r="49" spans="1:16" ht="15" customHeight="1" x14ac:dyDescent="0.2">
      <c r="A49" s="120"/>
      <c r="B49" s="123"/>
      <c r="C49" s="84" t="s">
        <v>51</v>
      </c>
      <c r="D49" s="44">
        <v>0</v>
      </c>
      <c r="E49" s="53">
        <v>0</v>
      </c>
      <c r="F49" s="44">
        <v>0</v>
      </c>
      <c r="G49" s="66">
        <v>0</v>
      </c>
      <c r="H49" s="43">
        <v>0</v>
      </c>
      <c r="I49" s="44">
        <v>0</v>
      </c>
      <c r="J49" s="74">
        <v>0</v>
      </c>
      <c r="K49" s="44">
        <v>0</v>
      </c>
      <c r="L49" s="44">
        <v>0</v>
      </c>
      <c r="M49" s="66">
        <v>0</v>
      </c>
      <c r="N49" s="43">
        <v>0</v>
      </c>
      <c r="O49" s="44">
        <v>0</v>
      </c>
      <c r="P49" s="74">
        <v>0</v>
      </c>
    </row>
    <row r="50" spans="1:16" s="3" customFormat="1" ht="15" customHeight="1" x14ac:dyDescent="0.2">
      <c r="A50" s="120"/>
      <c r="B50" s="123"/>
      <c r="C50" s="84" t="s">
        <v>52</v>
      </c>
      <c r="D50" s="35">
        <v>0</v>
      </c>
      <c r="E50" s="55">
        <v>0</v>
      </c>
      <c r="F50" s="35">
        <v>0</v>
      </c>
      <c r="G50" s="68">
        <v>0</v>
      </c>
      <c r="H50" s="43">
        <v>0</v>
      </c>
      <c r="I50" s="44">
        <v>0</v>
      </c>
      <c r="J50" s="74">
        <v>0</v>
      </c>
      <c r="K50" s="35">
        <v>0</v>
      </c>
      <c r="L50" s="35">
        <v>0</v>
      </c>
      <c r="M50" s="68">
        <v>0</v>
      </c>
      <c r="N50" s="43">
        <v>0</v>
      </c>
      <c r="O50" s="44">
        <v>0</v>
      </c>
      <c r="P50" s="74">
        <v>0</v>
      </c>
    </row>
    <row r="51" spans="1:16" ht="15" customHeight="1" x14ac:dyDescent="0.2">
      <c r="A51" s="120"/>
      <c r="B51" s="123"/>
      <c r="C51" s="84" t="s">
        <v>53</v>
      </c>
      <c r="D51" s="44">
        <v>0</v>
      </c>
      <c r="E51" s="53">
        <v>0</v>
      </c>
      <c r="F51" s="44">
        <v>0</v>
      </c>
      <c r="G51" s="66">
        <v>0</v>
      </c>
      <c r="H51" s="43">
        <v>0</v>
      </c>
      <c r="I51" s="44">
        <v>0</v>
      </c>
      <c r="J51" s="74">
        <v>0</v>
      </c>
      <c r="K51" s="44">
        <v>0</v>
      </c>
      <c r="L51" s="44">
        <v>0</v>
      </c>
      <c r="M51" s="66">
        <v>0</v>
      </c>
      <c r="N51" s="43">
        <v>0</v>
      </c>
      <c r="O51" s="44">
        <v>0</v>
      </c>
      <c r="P51" s="74">
        <v>0</v>
      </c>
    </row>
    <row r="52" spans="1:16" ht="15" customHeight="1" x14ac:dyDescent="0.2">
      <c r="A52" s="120"/>
      <c r="B52" s="123"/>
      <c r="C52" s="84" t="s">
        <v>54</v>
      </c>
      <c r="D52" s="44">
        <v>0</v>
      </c>
      <c r="E52" s="53">
        <v>0</v>
      </c>
      <c r="F52" s="44">
        <v>0</v>
      </c>
      <c r="G52" s="66">
        <v>0</v>
      </c>
      <c r="H52" s="43">
        <v>0</v>
      </c>
      <c r="I52" s="44">
        <v>0</v>
      </c>
      <c r="J52" s="74">
        <v>0</v>
      </c>
      <c r="K52" s="44">
        <v>0</v>
      </c>
      <c r="L52" s="44">
        <v>0</v>
      </c>
      <c r="M52" s="66">
        <v>0</v>
      </c>
      <c r="N52" s="43">
        <v>0</v>
      </c>
      <c r="O52" s="44">
        <v>0</v>
      </c>
      <c r="P52" s="74">
        <v>0</v>
      </c>
    </row>
    <row r="53" spans="1:16" ht="15" customHeight="1" x14ac:dyDescent="0.2">
      <c r="A53" s="120"/>
      <c r="B53" s="123"/>
      <c r="C53" s="84" t="s">
        <v>55</v>
      </c>
      <c r="D53" s="44">
        <v>0</v>
      </c>
      <c r="E53" s="53">
        <v>0</v>
      </c>
      <c r="F53" s="44">
        <v>0</v>
      </c>
      <c r="G53" s="66">
        <v>0</v>
      </c>
      <c r="H53" s="43">
        <v>0</v>
      </c>
      <c r="I53" s="44">
        <v>0</v>
      </c>
      <c r="J53" s="74">
        <v>0</v>
      </c>
      <c r="K53" s="44">
        <v>0</v>
      </c>
      <c r="L53" s="44">
        <v>0</v>
      </c>
      <c r="M53" s="66">
        <v>0</v>
      </c>
      <c r="N53" s="43">
        <v>0</v>
      </c>
      <c r="O53" s="44">
        <v>0</v>
      </c>
      <c r="P53" s="74">
        <v>0</v>
      </c>
    </row>
    <row r="54" spans="1:16" s="3" customFormat="1" ht="15" customHeight="1" x14ac:dyDescent="0.2">
      <c r="A54" s="120"/>
      <c r="B54" s="123"/>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21"/>
      <c r="B55" s="124"/>
      <c r="C55" s="85" t="s">
        <v>9</v>
      </c>
      <c r="D55" s="46">
        <v>0</v>
      </c>
      <c r="E55" s="54">
        <v>0</v>
      </c>
      <c r="F55" s="46">
        <v>0</v>
      </c>
      <c r="G55" s="67">
        <v>0</v>
      </c>
      <c r="H55" s="87">
        <v>0</v>
      </c>
      <c r="I55" s="46">
        <v>0</v>
      </c>
      <c r="J55" s="75">
        <v>0</v>
      </c>
      <c r="K55" s="46">
        <v>0</v>
      </c>
      <c r="L55" s="46">
        <v>0</v>
      </c>
      <c r="M55" s="67">
        <v>0</v>
      </c>
      <c r="N55" s="87">
        <v>0</v>
      </c>
      <c r="O55" s="46">
        <v>0</v>
      </c>
      <c r="P55" s="75">
        <v>0</v>
      </c>
    </row>
    <row r="56" spans="1:16" ht="15" customHeight="1" x14ac:dyDescent="0.2">
      <c r="A56" s="119">
        <v>5</v>
      </c>
      <c r="B56" s="122" t="s">
        <v>60</v>
      </c>
      <c r="C56" s="84" t="s">
        <v>46</v>
      </c>
      <c r="D56" s="44">
        <v>0</v>
      </c>
      <c r="E56" s="53">
        <v>0</v>
      </c>
      <c r="F56" s="44">
        <v>0</v>
      </c>
      <c r="G56" s="66">
        <v>0</v>
      </c>
      <c r="H56" s="43">
        <v>0</v>
      </c>
      <c r="I56" s="44">
        <v>0</v>
      </c>
      <c r="J56" s="74">
        <v>0</v>
      </c>
      <c r="K56" s="44">
        <v>0</v>
      </c>
      <c r="L56" s="44">
        <v>0</v>
      </c>
      <c r="M56" s="66">
        <v>0</v>
      </c>
      <c r="N56" s="43">
        <v>0</v>
      </c>
      <c r="O56" s="44">
        <v>0</v>
      </c>
      <c r="P56" s="74">
        <v>0</v>
      </c>
    </row>
    <row r="57" spans="1:16" ht="15" customHeight="1" x14ac:dyDescent="0.2">
      <c r="A57" s="120"/>
      <c r="B57" s="123"/>
      <c r="C57" s="84" t="s">
        <v>47</v>
      </c>
      <c r="D57" s="44">
        <v>0</v>
      </c>
      <c r="E57" s="53">
        <v>0</v>
      </c>
      <c r="F57" s="44">
        <v>0</v>
      </c>
      <c r="G57" s="66">
        <v>0</v>
      </c>
      <c r="H57" s="43">
        <v>0</v>
      </c>
      <c r="I57" s="44">
        <v>0</v>
      </c>
      <c r="J57" s="74">
        <v>0</v>
      </c>
      <c r="K57" s="44">
        <v>0</v>
      </c>
      <c r="L57" s="44">
        <v>0</v>
      </c>
      <c r="M57" s="66">
        <v>0</v>
      </c>
      <c r="N57" s="43">
        <v>0</v>
      </c>
      <c r="O57" s="44">
        <v>0</v>
      </c>
      <c r="P57" s="74">
        <v>0</v>
      </c>
    </row>
    <row r="58" spans="1:16" ht="15" customHeight="1" x14ac:dyDescent="0.2">
      <c r="A58" s="120"/>
      <c r="B58" s="123"/>
      <c r="C58" s="84" t="s">
        <v>48</v>
      </c>
      <c r="D58" s="44">
        <v>0</v>
      </c>
      <c r="E58" s="53">
        <v>0</v>
      </c>
      <c r="F58" s="44">
        <v>0</v>
      </c>
      <c r="G58" s="66">
        <v>0</v>
      </c>
      <c r="H58" s="43">
        <v>0</v>
      </c>
      <c r="I58" s="44">
        <v>0</v>
      </c>
      <c r="J58" s="74">
        <v>0</v>
      </c>
      <c r="K58" s="44">
        <v>0</v>
      </c>
      <c r="L58" s="44">
        <v>0</v>
      </c>
      <c r="M58" s="66">
        <v>0</v>
      </c>
      <c r="N58" s="43">
        <v>0</v>
      </c>
      <c r="O58" s="44">
        <v>0</v>
      </c>
      <c r="P58" s="74">
        <v>0</v>
      </c>
    </row>
    <row r="59" spans="1:16" ht="15" customHeight="1" x14ac:dyDescent="0.2">
      <c r="A59" s="120"/>
      <c r="B59" s="123"/>
      <c r="C59" s="84" t="s">
        <v>49</v>
      </c>
      <c r="D59" s="44">
        <v>0</v>
      </c>
      <c r="E59" s="53">
        <v>0</v>
      </c>
      <c r="F59" s="44">
        <v>0</v>
      </c>
      <c r="G59" s="66">
        <v>0</v>
      </c>
      <c r="H59" s="43">
        <v>0</v>
      </c>
      <c r="I59" s="44">
        <v>0</v>
      </c>
      <c r="J59" s="74">
        <v>0</v>
      </c>
      <c r="K59" s="44">
        <v>0</v>
      </c>
      <c r="L59" s="44">
        <v>0</v>
      </c>
      <c r="M59" s="66">
        <v>0</v>
      </c>
      <c r="N59" s="43">
        <v>0</v>
      </c>
      <c r="O59" s="44">
        <v>0</v>
      </c>
      <c r="P59" s="74">
        <v>0</v>
      </c>
    </row>
    <row r="60" spans="1:16" ht="15" customHeight="1" x14ac:dyDescent="0.2">
      <c r="A60" s="120"/>
      <c r="B60" s="123"/>
      <c r="C60" s="84" t="s">
        <v>50</v>
      </c>
      <c r="D60" s="44">
        <v>0</v>
      </c>
      <c r="E60" s="53">
        <v>0</v>
      </c>
      <c r="F60" s="44">
        <v>0</v>
      </c>
      <c r="G60" s="66">
        <v>0</v>
      </c>
      <c r="H60" s="43">
        <v>0</v>
      </c>
      <c r="I60" s="44">
        <v>0</v>
      </c>
      <c r="J60" s="74">
        <v>0</v>
      </c>
      <c r="K60" s="44">
        <v>0</v>
      </c>
      <c r="L60" s="44">
        <v>0</v>
      </c>
      <c r="M60" s="66">
        <v>0</v>
      </c>
      <c r="N60" s="43">
        <v>0</v>
      </c>
      <c r="O60" s="44">
        <v>0</v>
      </c>
      <c r="P60" s="74">
        <v>0</v>
      </c>
    </row>
    <row r="61" spans="1:16" ht="15" customHeight="1" x14ac:dyDescent="0.2">
      <c r="A61" s="120"/>
      <c r="B61" s="123"/>
      <c r="C61" s="84" t="s">
        <v>51</v>
      </c>
      <c r="D61" s="44">
        <v>0</v>
      </c>
      <c r="E61" s="53">
        <v>0</v>
      </c>
      <c r="F61" s="44">
        <v>0</v>
      </c>
      <c r="G61" s="66">
        <v>0</v>
      </c>
      <c r="H61" s="43">
        <v>0</v>
      </c>
      <c r="I61" s="44">
        <v>0</v>
      </c>
      <c r="J61" s="74">
        <v>0</v>
      </c>
      <c r="K61" s="44">
        <v>0</v>
      </c>
      <c r="L61" s="44">
        <v>0</v>
      </c>
      <c r="M61" s="66">
        <v>0</v>
      </c>
      <c r="N61" s="43">
        <v>0</v>
      </c>
      <c r="O61" s="44">
        <v>0</v>
      </c>
      <c r="P61" s="74">
        <v>0</v>
      </c>
    </row>
    <row r="62" spans="1:16" s="3" customFormat="1" ht="15" customHeight="1" x14ac:dyDescent="0.2">
      <c r="A62" s="120"/>
      <c r="B62" s="123"/>
      <c r="C62" s="84" t="s">
        <v>52</v>
      </c>
      <c r="D62" s="35">
        <v>0</v>
      </c>
      <c r="E62" s="55">
        <v>0</v>
      </c>
      <c r="F62" s="35">
        <v>0</v>
      </c>
      <c r="G62" s="68">
        <v>0</v>
      </c>
      <c r="H62" s="43">
        <v>0</v>
      </c>
      <c r="I62" s="44">
        <v>0</v>
      </c>
      <c r="J62" s="74">
        <v>0</v>
      </c>
      <c r="K62" s="35">
        <v>0</v>
      </c>
      <c r="L62" s="35">
        <v>0</v>
      </c>
      <c r="M62" s="68">
        <v>0</v>
      </c>
      <c r="N62" s="43">
        <v>0</v>
      </c>
      <c r="O62" s="44">
        <v>0</v>
      </c>
      <c r="P62" s="74">
        <v>0</v>
      </c>
    </row>
    <row r="63" spans="1:16" ht="15" customHeight="1" x14ac:dyDescent="0.2">
      <c r="A63" s="120"/>
      <c r="B63" s="123"/>
      <c r="C63" s="84" t="s">
        <v>53</v>
      </c>
      <c r="D63" s="44">
        <v>0</v>
      </c>
      <c r="E63" s="53">
        <v>0</v>
      </c>
      <c r="F63" s="44">
        <v>0</v>
      </c>
      <c r="G63" s="66">
        <v>0</v>
      </c>
      <c r="H63" s="43">
        <v>0</v>
      </c>
      <c r="I63" s="44">
        <v>0</v>
      </c>
      <c r="J63" s="74">
        <v>0</v>
      </c>
      <c r="K63" s="44">
        <v>0</v>
      </c>
      <c r="L63" s="44">
        <v>0</v>
      </c>
      <c r="M63" s="66">
        <v>0</v>
      </c>
      <c r="N63" s="43">
        <v>0</v>
      </c>
      <c r="O63" s="44">
        <v>0</v>
      </c>
      <c r="P63" s="74">
        <v>0</v>
      </c>
    </row>
    <row r="64" spans="1:16" ht="15" customHeight="1" x14ac:dyDescent="0.2">
      <c r="A64" s="120"/>
      <c r="B64" s="123"/>
      <c r="C64" s="84" t="s">
        <v>54</v>
      </c>
      <c r="D64" s="44">
        <v>0</v>
      </c>
      <c r="E64" s="53">
        <v>0</v>
      </c>
      <c r="F64" s="44">
        <v>0</v>
      </c>
      <c r="G64" s="66">
        <v>0</v>
      </c>
      <c r="H64" s="43">
        <v>0</v>
      </c>
      <c r="I64" s="44">
        <v>0</v>
      </c>
      <c r="J64" s="74">
        <v>0</v>
      </c>
      <c r="K64" s="44">
        <v>0</v>
      </c>
      <c r="L64" s="44">
        <v>0</v>
      </c>
      <c r="M64" s="66">
        <v>0</v>
      </c>
      <c r="N64" s="43">
        <v>0</v>
      </c>
      <c r="O64" s="44">
        <v>0</v>
      </c>
      <c r="P64" s="74">
        <v>0</v>
      </c>
    </row>
    <row r="65" spans="1:16" ht="15" customHeight="1" x14ac:dyDescent="0.2">
      <c r="A65" s="120"/>
      <c r="B65" s="123"/>
      <c r="C65" s="84" t="s">
        <v>55</v>
      </c>
      <c r="D65" s="44">
        <v>0</v>
      </c>
      <c r="E65" s="53">
        <v>0</v>
      </c>
      <c r="F65" s="44">
        <v>0</v>
      </c>
      <c r="G65" s="66">
        <v>0</v>
      </c>
      <c r="H65" s="43">
        <v>0</v>
      </c>
      <c r="I65" s="44">
        <v>0</v>
      </c>
      <c r="J65" s="74">
        <v>0</v>
      </c>
      <c r="K65" s="44">
        <v>0</v>
      </c>
      <c r="L65" s="44">
        <v>0</v>
      </c>
      <c r="M65" s="66">
        <v>0</v>
      </c>
      <c r="N65" s="43">
        <v>0</v>
      </c>
      <c r="O65" s="44">
        <v>0</v>
      </c>
      <c r="P65" s="74">
        <v>0</v>
      </c>
    </row>
    <row r="66" spans="1:16" s="3" customFormat="1" ht="15" customHeight="1" x14ac:dyDescent="0.2">
      <c r="A66" s="120"/>
      <c r="B66" s="123"/>
      <c r="C66" s="84" t="s">
        <v>56</v>
      </c>
      <c r="D66" s="35">
        <v>0</v>
      </c>
      <c r="E66" s="55">
        <v>0</v>
      </c>
      <c r="F66" s="35">
        <v>0</v>
      </c>
      <c r="G66" s="68">
        <v>0</v>
      </c>
      <c r="H66" s="43">
        <v>0</v>
      </c>
      <c r="I66" s="44">
        <v>0</v>
      </c>
      <c r="J66" s="74">
        <v>0</v>
      </c>
      <c r="K66" s="35">
        <v>0</v>
      </c>
      <c r="L66" s="35">
        <v>0</v>
      </c>
      <c r="M66" s="68">
        <v>0</v>
      </c>
      <c r="N66" s="43">
        <v>0</v>
      </c>
      <c r="O66" s="44">
        <v>0</v>
      </c>
      <c r="P66" s="74">
        <v>0</v>
      </c>
    </row>
    <row r="67" spans="1:16" s="3" customFormat="1" ht="15" customHeight="1" x14ac:dyDescent="0.2">
      <c r="A67" s="121"/>
      <c r="B67" s="124"/>
      <c r="C67" s="85" t="s">
        <v>9</v>
      </c>
      <c r="D67" s="46">
        <v>0</v>
      </c>
      <c r="E67" s="54">
        <v>0</v>
      </c>
      <c r="F67" s="46">
        <v>0</v>
      </c>
      <c r="G67" s="67">
        <v>0</v>
      </c>
      <c r="H67" s="87">
        <v>0</v>
      </c>
      <c r="I67" s="46">
        <v>0</v>
      </c>
      <c r="J67" s="75">
        <v>0</v>
      </c>
      <c r="K67" s="46">
        <v>0</v>
      </c>
      <c r="L67" s="46">
        <v>0</v>
      </c>
      <c r="M67" s="67">
        <v>0</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70" priority="30" operator="notEqual">
      <formula>H8+K8+N8</formula>
    </cfRule>
  </conditionalFormatting>
  <conditionalFormatting sqref="D20:D30">
    <cfRule type="cellIs" dxfId="69" priority="29" operator="notEqual">
      <formula>H20+K20+N20</formula>
    </cfRule>
  </conditionalFormatting>
  <conditionalFormatting sqref="D32:D42">
    <cfRule type="cellIs" dxfId="68" priority="28" operator="notEqual">
      <formula>H32+K32+N32</formula>
    </cfRule>
  </conditionalFormatting>
  <conditionalFormatting sqref="D44:D54">
    <cfRule type="cellIs" dxfId="67" priority="27" operator="notEqual">
      <formula>H44+K44+N44</formula>
    </cfRule>
  </conditionalFormatting>
  <conditionalFormatting sqref="D56:D66">
    <cfRule type="cellIs" dxfId="66" priority="26" operator="notEqual">
      <formula>H56+K56+N56</formula>
    </cfRule>
  </conditionalFormatting>
  <conditionalFormatting sqref="D19">
    <cfRule type="cellIs" dxfId="65" priority="25" operator="notEqual">
      <formula>SUM(D8:D18)</formula>
    </cfRule>
  </conditionalFormatting>
  <conditionalFormatting sqref="D31">
    <cfRule type="cellIs" dxfId="64" priority="24" operator="notEqual">
      <formula>H31+K31+N31</formula>
    </cfRule>
  </conditionalFormatting>
  <conditionalFormatting sqref="D31">
    <cfRule type="cellIs" dxfId="63" priority="23" operator="notEqual">
      <formula>SUM(D20:D30)</formula>
    </cfRule>
  </conditionalFormatting>
  <conditionalFormatting sqref="D43">
    <cfRule type="cellIs" dxfId="62" priority="22" operator="notEqual">
      <formula>H43+K43+N43</formula>
    </cfRule>
  </conditionalFormatting>
  <conditionalFormatting sqref="D43">
    <cfRule type="cellIs" dxfId="61" priority="21" operator="notEqual">
      <formula>SUM(D32:D42)</formula>
    </cfRule>
  </conditionalFormatting>
  <conditionalFormatting sqref="D55">
    <cfRule type="cellIs" dxfId="60" priority="20" operator="notEqual">
      <formula>H55+K55+N55</formula>
    </cfRule>
  </conditionalFormatting>
  <conditionalFormatting sqref="D55">
    <cfRule type="cellIs" dxfId="59" priority="19" operator="notEqual">
      <formula>SUM(D44:D54)</formula>
    </cfRule>
  </conditionalFormatting>
  <conditionalFormatting sqref="D67">
    <cfRule type="cellIs" dxfId="58" priority="18" operator="notEqual">
      <formula>H67+K67+N67</formula>
    </cfRule>
  </conditionalFormatting>
  <conditionalFormatting sqref="D67">
    <cfRule type="cellIs" dxfId="57" priority="17" operator="notEqual">
      <formula>SUM(D56:D66)</formula>
    </cfRule>
  </conditionalFormatting>
  <conditionalFormatting sqref="H19">
    <cfRule type="cellIs" dxfId="56" priority="16" operator="notEqual">
      <formula>SUM(H8:H18)</formula>
    </cfRule>
  </conditionalFormatting>
  <conditionalFormatting sqref="K19">
    <cfRule type="cellIs" dxfId="55" priority="15" operator="notEqual">
      <formula>SUM(K8:K18)</formula>
    </cfRule>
  </conditionalFormatting>
  <conditionalFormatting sqref="N19">
    <cfRule type="cellIs" dxfId="54" priority="14" operator="notEqual">
      <formula>SUM(N8:N18)</formula>
    </cfRule>
  </conditionalFormatting>
  <conditionalFormatting sqref="H31">
    <cfRule type="cellIs" dxfId="53" priority="13" operator="notEqual">
      <formula>SUM(H20:H30)</formula>
    </cfRule>
  </conditionalFormatting>
  <conditionalFormatting sqref="K31">
    <cfRule type="cellIs" dxfId="52" priority="12" operator="notEqual">
      <formula>SUM(K20:K30)</formula>
    </cfRule>
  </conditionalFormatting>
  <conditionalFormatting sqref="N31">
    <cfRule type="cellIs" dxfId="51" priority="11" operator="notEqual">
      <formula>SUM(N20:N30)</formula>
    </cfRule>
  </conditionalFormatting>
  <conditionalFormatting sqref="H43">
    <cfRule type="cellIs" dxfId="50" priority="10" operator="notEqual">
      <formula>SUM(H32:H42)</formula>
    </cfRule>
  </conditionalFormatting>
  <conditionalFormatting sqref="K43">
    <cfRule type="cellIs" dxfId="49" priority="9" operator="notEqual">
      <formula>SUM(K32:K42)</formula>
    </cfRule>
  </conditionalFormatting>
  <conditionalFormatting sqref="N43">
    <cfRule type="cellIs" dxfId="48" priority="8" operator="notEqual">
      <formula>SUM(N32:N42)</formula>
    </cfRule>
  </conditionalFormatting>
  <conditionalFormatting sqref="H55">
    <cfRule type="cellIs" dxfId="47" priority="7" operator="notEqual">
      <formula>SUM(H44:H54)</formula>
    </cfRule>
  </conditionalFormatting>
  <conditionalFormatting sqref="K55">
    <cfRule type="cellIs" dxfId="46" priority="6" operator="notEqual">
      <formula>SUM(K44:K54)</formula>
    </cfRule>
  </conditionalFormatting>
  <conditionalFormatting sqref="N55">
    <cfRule type="cellIs" dxfId="45" priority="5" operator="notEqual">
      <formula>SUM(N44:N54)</formula>
    </cfRule>
  </conditionalFormatting>
  <conditionalFormatting sqref="H67">
    <cfRule type="cellIs" dxfId="44" priority="4" operator="notEqual">
      <formula>SUM(H56:H66)</formula>
    </cfRule>
  </conditionalFormatting>
  <conditionalFormatting sqref="K67">
    <cfRule type="cellIs" dxfId="43" priority="3" operator="notEqual">
      <formula>SUM(K56:K66)</formula>
    </cfRule>
  </conditionalFormatting>
  <conditionalFormatting sqref="N67">
    <cfRule type="cellIs" dxfId="42" priority="2" operator="notEqual">
      <formula>SUM(N56:N66)</formula>
    </cfRule>
  </conditionalFormatting>
  <conditionalFormatting sqref="D32:D43">
    <cfRule type="cellIs" dxfId="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4:M30"/>
  <sheetViews>
    <sheetView workbookViewId="0"/>
  </sheetViews>
  <sheetFormatPr baseColWidth="10" defaultColWidth="15.6640625" defaultRowHeight="11.25" x14ac:dyDescent="0.2"/>
  <cols>
    <col min="1" max="1" width="6.6640625" style="6" customWidth="1"/>
    <col min="2" max="2" width="35.83203125" style="8"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2:8" s="4" customFormat="1" ht="27.6" customHeight="1" x14ac:dyDescent="0.2">
      <c r="B4" s="89"/>
      <c r="C4" s="99" t="s">
        <v>104</v>
      </c>
      <c r="D4" s="99"/>
      <c r="E4" s="99"/>
      <c r="F4" s="99"/>
      <c r="G4" s="99"/>
      <c r="H4" s="99"/>
    </row>
    <row r="5" spans="2:8" s="5" customFormat="1" ht="15" x14ac:dyDescent="0.2">
      <c r="B5" s="90"/>
      <c r="C5" s="99"/>
      <c r="D5" s="99"/>
      <c r="E5" s="99"/>
      <c r="F5" s="99"/>
      <c r="G5" s="99"/>
      <c r="H5" s="99"/>
    </row>
    <row r="6" spans="2:8" ht="15" x14ac:dyDescent="0.2">
      <c r="D6" s="15"/>
      <c r="E6" s="91"/>
      <c r="F6" s="92"/>
      <c r="G6" s="92"/>
      <c r="H6" s="92"/>
    </row>
    <row r="7" spans="2:8" x14ac:dyDescent="0.2">
      <c r="B7" s="93"/>
      <c r="C7" s="7"/>
    </row>
    <row r="8" spans="2:8" s="14" customFormat="1" ht="20.45" customHeight="1" thickBot="1" x14ac:dyDescent="0.25">
      <c r="B8" s="94" t="s">
        <v>105</v>
      </c>
      <c r="C8" s="101" t="s">
        <v>106</v>
      </c>
      <c r="D8" s="102"/>
      <c r="E8" s="102"/>
      <c r="F8" s="102"/>
      <c r="G8" s="102"/>
      <c r="H8" s="102"/>
    </row>
    <row r="9" spans="2:8" s="14" customFormat="1" ht="7.15" customHeight="1" thickTop="1" x14ac:dyDescent="0.2">
      <c r="B9" s="95"/>
      <c r="C9" s="29"/>
      <c r="D9" s="18"/>
      <c r="E9" s="18"/>
      <c r="F9" s="30"/>
      <c r="G9" s="30"/>
      <c r="H9" s="30"/>
    </row>
    <row r="10" spans="2:8" s="14" customFormat="1" ht="46.15" customHeight="1" x14ac:dyDescent="0.2">
      <c r="B10" s="96" t="s">
        <v>107</v>
      </c>
      <c r="C10" s="127" t="s">
        <v>127</v>
      </c>
      <c r="D10" s="128"/>
      <c r="E10" s="128"/>
      <c r="F10" s="128"/>
      <c r="G10" s="128"/>
      <c r="H10" s="128"/>
    </row>
    <row r="11" spans="2:8" s="14" customFormat="1" ht="46.15" customHeight="1" x14ac:dyDescent="0.2">
      <c r="B11" s="97" t="s">
        <v>108</v>
      </c>
      <c r="C11" s="125" t="s">
        <v>121</v>
      </c>
      <c r="D11" s="126"/>
      <c r="E11" s="126"/>
      <c r="F11" s="126"/>
      <c r="G11" s="126"/>
      <c r="H11" s="126"/>
    </row>
    <row r="12" spans="2:8" s="14" customFormat="1" ht="46.15" customHeight="1" x14ac:dyDescent="0.2">
      <c r="B12" s="97" t="s">
        <v>109</v>
      </c>
      <c r="C12" s="125" t="s">
        <v>110</v>
      </c>
      <c r="D12" s="126"/>
      <c r="E12" s="126"/>
      <c r="F12" s="126"/>
      <c r="G12" s="126"/>
      <c r="H12" s="126"/>
    </row>
    <row r="13" spans="2:8" s="14" customFormat="1" ht="46.15" customHeight="1" x14ac:dyDescent="0.2">
      <c r="B13" s="97" t="s">
        <v>111</v>
      </c>
      <c r="C13" s="125" t="s">
        <v>122</v>
      </c>
      <c r="D13" s="126"/>
      <c r="E13" s="126"/>
      <c r="F13" s="126"/>
      <c r="G13" s="126"/>
      <c r="H13" s="126"/>
    </row>
    <row r="14" spans="2:8" s="14" customFormat="1" ht="46.15" customHeight="1" x14ac:dyDescent="0.2">
      <c r="B14" s="97" t="s">
        <v>112</v>
      </c>
      <c r="C14" s="125" t="s">
        <v>123</v>
      </c>
      <c r="D14" s="126"/>
      <c r="E14" s="126"/>
      <c r="F14" s="126"/>
      <c r="G14" s="126"/>
      <c r="H14" s="126"/>
    </row>
    <row r="15" spans="2:8" s="14" customFormat="1" ht="46.15" customHeight="1" x14ac:dyDescent="0.2">
      <c r="B15" s="97" t="s">
        <v>113</v>
      </c>
      <c r="C15" s="125" t="s">
        <v>114</v>
      </c>
      <c r="D15" s="126"/>
      <c r="E15" s="126"/>
      <c r="F15" s="126"/>
      <c r="G15" s="126"/>
      <c r="H15" s="126"/>
    </row>
    <row r="16" spans="2:8" s="14" customFormat="1" ht="46.15" customHeight="1" x14ac:dyDescent="0.2">
      <c r="B16" s="97" t="s">
        <v>115</v>
      </c>
      <c r="C16" s="125" t="s">
        <v>128</v>
      </c>
      <c r="D16" s="126"/>
      <c r="E16" s="126"/>
      <c r="F16" s="126"/>
      <c r="G16" s="126"/>
      <c r="H16" s="126"/>
    </row>
    <row r="17" spans="2:13" s="14" customFormat="1" ht="46.15" customHeight="1" x14ac:dyDescent="0.2">
      <c r="B17" s="97" t="s">
        <v>116</v>
      </c>
      <c r="C17" s="125" t="s">
        <v>117</v>
      </c>
      <c r="D17" s="126"/>
      <c r="E17" s="126"/>
      <c r="F17" s="126"/>
      <c r="G17" s="126"/>
      <c r="H17" s="126"/>
    </row>
    <row r="18" spans="2:13" s="14" customFormat="1" ht="46.15" customHeight="1" x14ac:dyDescent="0.2">
      <c r="B18" s="97" t="s">
        <v>118</v>
      </c>
      <c r="C18" s="125" t="s">
        <v>119</v>
      </c>
      <c r="D18" s="126"/>
      <c r="E18" s="126"/>
      <c r="F18" s="126"/>
      <c r="G18" s="126"/>
      <c r="H18" s="126"/>
    </row>
    <row r="19" spans="2:13" s="14" customFormat="1" ht="46.15" customHeight="1" x14ac:dyDescent="0.2">
      <c r="B19" s="97" t="s">
        <v>120</v>
      </c>
      <c r="C19" s="125" t="s">
        <v>124</v>
      </c>
      <c r="D19" s="126"/>
      <c r="E19" s="126"/>
      <c r="F19" s="126"/>
      <c r="G19" s="126"/>
      <c r="H19" s="126"/>
    </row>
    <row r="20" spans="2:13" ht="15" customHeight="1" x14ac:dyDescent="0.2">
      <c r="C20" s="8"/>
      <c r="D20" s="8"/>
      <c r="E20" s="8"/>
      <c r="F20" s="8"/>
      <c r="G20" s="8"/>
    </row>
    <row r="27" spans="2:13" x14ac:dyDescent="0.2">
      <c r="F27" s="9"/>
      <c r="G27" s="9"/>
    </row>
    <row r="28" spans="2:13" x14ac:dyDescent="0.2">
      <c r="C28" s="10"/>
      <c r="D28" s="10"/>
      <c r="E28" s="10"/>
      <c r="F28" s="10"/>
      <c r="G28" s="9"/>
    </row>
    <row r="29" spans="2:13" x14ac:dyDescent="0.2">
      <c r="C29" s="10"/>
      <c r="D29" s="10"/>
      <c r="E29" s="10"/>
      <c r="F29" s="10"/>
      <c r="G29" s="9"/>
    </row>
    <row r="30" spans="2:13" x14ac:dyDescent="0.2">
      <c r="C30" s="11"/>
      <c r="D30" s="11"/>
      <c r="E30" s="11"/>
      <c r="F30" s="11"/>
      <c r="G30" s="11"/>
      <c r="H30" s="11"/>
      <c r="I30" s="11"/>
      <c r="J30" s="11"/>
      <c r="K30" s="11"/>
      <c r="L30" s="11"/>
      <c r="M30" s="11"/>
    </row>
  </sheetData>
  <mergeCells count="12">
    <mergeCell ref="C19:H19"/>
    <mergeCell ref="C4:H5"/>
    <mergeCell ref="C8:H8"/>
    <mergeCell ref="C10:H10"/>
    <mergeCell ref="C11:H11"/>
    <mergeCell ref="C12:H12"/>
    <mergeCell ref="C13:H13"/>
    <mergeCell ref="C14:H14"/>
    <mergeCell ref="C15:H15"/>
    <mergeCell ref="C16:H16"/>
    <mergeCell ref="C17:H17"/>
    <mergeCell ref="C18:H18"/>
  </mergeCells>
  <printOptions horizontalCentered="1"/>
  <pageMargins left="0.31496062992125984" right="0.31496062992125984" top="0.74803149606299213" bottom="0.74803149606299213" header="0.31496062992125984" footer="0.31496062992125984"/>
  <pageSetup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4.66406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78</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f>+XV!D8+I!D8+II!D8+III!D8+IV!D8+V!D8+VI!D8+VII!D8+XVI!D8+VIII!D8+IX!D8+XIV!D8+X!D8+XI!D8+XII!D8+RM!D8+SI!D8</f>
        <v>199</v>
      </c>
      <c r="E8" s="53"/>
      <c r="F8" s="44"/>
      <c r="G8" s="66"/>
      <c r="H8" s="43">
        <f>+XV!H8+I!H8+II!H8+III!H8+IV!H8+V!H8+VI!H8+VII!H8+XVI!H8+VIII!H8+IX!H8+XIV!H8+X!H8+XI!H8+XII!H8+RM!H8+SI!H8</f>
        <v>103</v>
      </c>
      <c r="I8" s="44"/>
      <c r="J8" s="74"/>
      <c r="K8" s="44">
        <f>+XV!K8+I!K8+II!K8+III!K8+IV!K8+V!K8+VI!K8+VII!K8+XVI!K8+VIII!K8+IX!K8+XIV!K8+X!K8+XI!K8+XII!K8+RM!K8+SI!K8</f>
        <v>96</v>
      </c>
      <c r="L8" s="44"/>
      <c r="M8" s="66"/>
      <c r="N8" s="44">
        <f>+XV!N8+I!N8+II!N8+III!N8+IV!N8+V!N8+VI!N8+VII!N8+XVI!N8+VIII!N8+IX!N8+XIV!N8+X!N8+XI!N8+XII!N8+RM!N8+SI!N8</f>
        <v>0</v>
      </c>
      <c r="O8" s="44"/>
      <c r="P8" s="74"/>
    </row>
    <row r="9" spans="1:16" ht="15" customHeight="1" x14ac:dyDescent="0.2">
      <c r="A9" s="120"/>
      <c r="B9" s="123"/>
      <c r="C9" s="84" t="s">
        <v>47</v>
      </c>
      <c r="D9" s="44">
        <f>+XV!D9+I!D9+II!D9+III!D9+IV!D9+V!D9+VI!D9+VII!D9+XVI!D9+VIII!D9+IX!D9+XIV!D9+X!D9+XI!D9+XII!D9+RM!D9+SI!D9</f>
        <v>1490</v>
      </c>
      <c r="E9" s="53"/>
      <c r="F9" s="44"/>
      <c r="G9" s="66"/>
      <c r="H9" s="43">
        <f>+XV!H9+I!H9+II!H9+III!H9+IV!H9+V!H9+VI!H9+VII!H9+XVI!H9+VIII!H9+IX!H9+XIV!H9+X!H9+XI!H9+XII!H9+RM!H9+SI!H9</f>
        <v>544</v>
      </c>
      <c r="I9" s="44"/>
      <c r="J9" s="74"/>
      <c r="K9" s="44">
        <f>+XV!K9+I!K9+II!K9+III!K9+IV!K9+V!K9+VI!K9+VII!K9+XVI!K9+VIII!K9+IX!K9+XIV!K9+X!K9+XI!K9+XII!K9+RM!K9+SI!K9</f>
        <v>946</v>
      </c>
      <c r="L9" s="44"/>
      <c r="M9" s="66"/>
      <c r="N9" s="44">
        <f>+XV!N9+I!N9+II!N9+III!N9+IV!N9+V!N9+VI!N9+VII!N9+XVI!N9+VIII!N9+IX!N9+XIV!N9+X!N9+XI!N9+XII!N9+RM!N9+SI!N9</f>
        <v>0</v>
      </c>
      <c r="O9" s="44"/>
      <c r="P9" s="74"/>
    </row>
    <row r="10" spans="1:16" ht="15" customHeight="1" x14ac:dyDescent="0.2">
      <c r="A10" s="120"/>
      <c r="B10" s="123"/>
      <c r="C10" s="84" t="s">
        <v>48</v>
      </c>
      <c r="D10" s="44">
        <f>+XV!D10+I!D10+II!D10+III!D10+IV!D10+V!D10+VI!D10+VII!D10+XVI!D10+VIII!D10+IX!D10+XIV!D10+X!D10+XI!D10+XII!D10+RM!D10+SI!D10</f>
        <v>8674</v>
      </c>
      <c r="E10" s="53"/>
      <c r="F10" s="44"/>
      <c r="G10" s="66"/>
      <c r="H10" s="43">
        <f>+XV!H10+I!H10+II!H10+III!H10+IV!H10+V!H10+VI!H10+VII!H10+XVI!H10+VIII!H10+IX!H10+XIV!H10+X!H10+XI!H10+XII!H10+RM!H10+SI!H10</f>
        <v>3619</v>
      </c>
      <c r="I10" s="44"/>
      <c r="J10" s="74"/>
      <c r="K10" s="44">
        <f>+XV!K10+I!K10+II!K10+III!K10+IV!K10+V!K10+VI!K10+VII!K10+XVI!K10+VIII!K10+IX!K10+XIV!K10+X!K10+XI!K10+XII!K10+RM!K10+SI!K10</f>
        <v>5055</v>
      </c>
      <c r="L10" s="44"/>
      <c r="M10" s="66"/>
      <c r="N10" s="44">
        <f>+XV!N10+I!N10+II!N10+III!N10+IV!N10+V!N10+VI!N10+VII!N10+XVI!N10+VIII!N10+IX!N10+XIV!N10+X!N10+XI!N10+XII!N10+RM!N10+SI!N10</f>
        <v>0</v>
      </c>
      <c r="O10" s="44"/>
      <c r="P10" s="74"/>
    </row>
    <row r="11" spans="1:16" ht="15" customHeight="1" x14ac:dyDescent="0.2">
      <c r="A11" s="120"/>
      <c r="B11" s="123"/>
      <c r="C11" s="84" t="s">
        <v>49</v>
      </c>
      <c r="D11" s="44">
        <f>+XV!D11+I!D11+II!D11+III!D11+IV!D11+V!D11+VI!D11+VII!D11+XVI!D11+VIII!D11+IX!D11+XIV!D11+X!D11+XI!D11+XII!D11+RM!D11+SI!D11</f>
        <v>18206</v>
      </c>
      <c r="E11" s="53"/>
      <c r="F11" s="44"/>
      <c r="G11" s="66"/>
      <c r="H11" s="43">
        <f>+XV!H11+I!H11+II!H11+III!H11+IV!H11+V!H11+VI!H11+VII!H11+XVI!H11+VIII!H11+IX!H11+XIV!H11+X!H11+XI!H11+XII!H11+RM!H11+SI!H11</f>
        <v>7326</v>
      </c>
      <c r="I11" s="44"/>
      <c r="J11" s="74"/>
      <c r="K11" s="44">
        <f>+XV!K11+I!K11+II!K11+III!K11+IV!K11+V!K11+VI!K11+VII!K11+XVI!K11+VIII!K11+IX!K11+XIV!K11+X!K11+XI!K11+XII!K11+RM!K11+SI!K11</f>
        <v>10880</v>
      </c>
      <c r="L11" s="44"/>
      <c r="M11" s="66"/>
      <c r="N11" s="44">
        <f>+XV!N11+I!N11+II!N11+III!N11+IV!N11+V!N11+VI!N11+VII!N11+XVI!N11+VIII!N11+IX!N11+XIV!N11+X!N11+XI!N11+XII!N11+RM!N11+SI!N11</f>
        <v>0</v>
      </c>
      <c r="O11" s="44"/>
      <c r="P11" s="74"/>
    </row>
    <row r="12" spans="1:16" ht="15" customHeight="1" x14ac:dyDescent="0.2">
      <c r="A12" s="120"/>
      <c r="B12" s="123"/>
      <c r="C12" s="84" t="s">
        <v>50</v>
      </c>
      <c r="D12" s="44">
        <f>+XV!D12+I!D12+II!D12+III!D12+IV!D12+V!D12+VI!D12+VII!D12+XVI!D12+VIII!D12+IX!D12+XIV!D12+X!D12+XI!D12+XII!D12+RM!D12+SI!D12</f>
        <v>20142</v>
      </c>
      <c r="E12" s="53"/>
      <c r="F12" s="44"/>
      <c r="G12" s="66"/>
      <c r="H12" s="43">
        <f>+XV!H12+I!H12+II!H12+III!H12+IV!H12+V!H12+VI!H12+VII!H12+XVI!H12+VIII!H12+IX!H12+XIV!H12+X!H12+XI!H12+XII!H12+RM!H12+SI!H12</f>
        <v>7859</v>
      </c>
      <c r="I12" s="44"/>
      <c r="J12" s="74"/>
      <c r="K12" s="44">
        <f>+XV!K12+I!K12+II!K12+III!K12+IV!K12+V!K12+VI!K12+VII!K12+XVI!K12+VIII!K12+IX!K12+XIV!K12+X!K12+XI!K12+XII!K12+RM!K12+SI!K12</f>
        <v>12283</v>
      </c>
      <c r="L12" s="44"/>
      <c r="M12" s="66"/>
      <c r="N12" s="44">
        <f>+XV!N12+I!N12+II!N12+III!N12+IV!N12+V!N12+VI!N12+VII!N12+XVI!N12+VIII!N12+IX!N12+XIV!N12+X!N12+XI!N12+XII!N12+RM!N12+SI!N12</f>
        <v>0</v>
      </c>
      <c r="O12" s="44"/>
      <c r="P12" s="74"/>
    </row>
    <row r="13" spans="1:16" ht="15" customHeight="1" x14ac:dyDescent="0.2">
      <c r="A13" s="120"/>
      <c r="B13" s="123"/>
      <c r="C13" s="84" t="s">
        <v>51</v>
      </c>
      <c r="D13" s="44">
        <f>+XV!D13+I!D13+II!D13+III!D13+IV!D13+V!D13+VI!D13+VII!D13+XVI!D13+VIII!D13+IX!D13+XIV!D13+X!D13+XI!D13+XII!D13+RM!D13+SI!D13</f>
        <v>15980</v>
      </c>
      <c r="E13" s="53"/>
      <c r="F13" s="44"/>
      <c r="G13" s="66"/>
      <c r="H13" s="43">
        <f>+XV!H13+I!H13+II!H13+III!H13+IV!H13+V!H13+VI!H13+VII!H13+XVI!H13+VIII!H13+IX!H13+XIV!H13+X!H13+XI!H13+XII!H13+RM!H13+SI!H13</f>
        <v>5716</v>
      </c>
      <c r="I13" s="44"/>
      <c r="J13" s="74"/>
      <c r="K13" s="44">
        <f>+XV!K13+I!K13+II!K13+III!K13+IV!K13+V!K13+VI!K13+VII!K13+XVI!K13+VIII!K13+IX!K13+XIV!K13+X!K13+XI!K13+XII!K13+RM!K13+SI!K13</f>
        <v>10264</v>
      </c>
      <c r="L13" s="44"/>
      <c r="M13" s="66"/>
      <c r="N13" s="44">
        <f>+XV!N13+I!N13+II!N13+III!N13+IV!N13+V!N13+VI!N13+VII!N13+XVI!N13+VIII!N13+IX!N13+XIV!N13+X!N13+XI!N13+XII!N13+RM!N13+SI!N13</f>
        <v>0</v>
      </c>
      <c r="O13" s="44"/>
      <c r="P13" s="74"/>
    </row>
    <row r="14" spans="1:16" s="3" customFormat="1" ht="15" customHeight="1" x14ac:dyDescent="0.2">
      <c r="A14" s="120"/>
      <c r="B14" s="123"/>
      <c r="C14" s="84" t="s">
        <v>52</v>
      </c>
      <c r="D14" s="35">
        <f>+XV!D14+I!D14+II!D14+III!D14+IV!D14+V!D14+VI!D14+VII!D14+XVI!D14+VIII!D14+IX!D14+XIV!D14+X!D14+XI!D14+XII!D14+RM!D14+SI!D14</f>
        <v>12123</v>
      </c>
      <c r="E14" s="55"/>
      <c r="F14" s="35"/>
      <c r="G14" s="68"/>
      <c r="H14" s="43">
        <f>+XV!H14+I!H14+II!H14+III!H14+IV!H14+V!H14+VI!H14+VII!H14+XVI!H14+VIII!H14+IX!H14+XIV!H14+X!H14+XI!H14+XII!H14+RM!H14+SI!H14</f>
        <v>4140</v>
      </c>
      <c r="I14" s="44"/>
      <c r="J14" s="74"/>
      <c r="K14" s="35">
        <f>+XV!K14+I!K14+II!K14+III!K14+IV!K14+V!K14+VI!K14+VII!K14+XVI!K14+VIII!K14+IX!K14+XIV!K14+X!K14+XI!K14+XII!K14+RM!K14+SI!K14</f>
        <v>7983</v>
      </c>
      <c r="L14" s="35"/>
      <c r="M14" s="68"/>
      <c r="N14" s="35">
        <f>+XV!N14+I!N14+II!N14+III!N14+IV!N14+V!N14+VI!N14+VII!N14+XVI!N14+VIII!N14+IX!N14+XIV!N14+X!N14+XI!N14+XII!N14+RM!N14+SI!N14</f>
        <v>0</v>
      </c>
      <c r="O14" s="44"/>
      <c r="P14" s="74"/>
    </row>
    <row r="15" spans="1:16" ht="15" customHeight="1" x14ac:dyDescent="0.2">
      <c r="A15" s="120"/>
      <c r="B15" s="123"/>
      <c r="C15" s="84" t="s">
        <v>53</v>
      </c>
      <c r="D15" s="44">
        <f>+XV!D15+I!D15+II!D15+III!D15+IV!D15+V!D15+VI!D15+VII!D15+XVI!D15+VIII!D15+IX!D15+XIV!D15+X!D15+XI!D15+XII!D15+RM!D15+SI!D15</f>
        <v>10078</v>
      </c>
      <c r="E15" s="53"/>
      <c r="F15" s="44"/>
      <c r="G15" s="66"/>
      <c r="H15" s="43">
        <f>+XV!H15+I!H15+II!H15+III!H15+IV!H15+V!H15+VI!H15+VII!H15+XVI!H15+VIII!H15+IX!H15+XIV!H15+X!H15+XI!H15+XII!H15+RM!H15+SI!H15</f>
        <v>3392</v>
      </c>
      <c r="I15" s="44"/>
      <c r="J15" s="74"/>
      <c r="K15" s="44">
        <f>+XV!K15+I!K15+II!K15+III!K15+IV!K15+V!K15+VI!K15+VII!K15+XVI!K15+VIII!K15+IX!K15+XIV!K15+X!K15+XI!K15+XII!K15+RM!K15+SI!K15</f>
        <v>6686</v>
      </c>
      <c r="L15" s="44"/>
      <c r="M15" s="66"/>
      <c r="N15" s="44">
        <f>+XV!N15+I!N15+II!N15+III!N15+IV!N15+V!N15+VI!N15+VII!N15+XVI!N15+VIII!N15+IX!N15+XIV!N15+X!N15+XI!N15+XII!N15+RM!N15+SI!N15</f>
        <v>0</v>
      </c>
      <c r="O15" s="44"/>
      <c r="P15" s="74"/>
    </row>
    <row r="16" spans="1:16" ht="15" customHeight="1" x14ac:dyDescent="0.2">
      <c r="A16" s="120"/>
      <c r="B16" s="123"/>
      <c r="C16" s="84" t="s">
        <v>54</v>
      </c>
      <c r="D16" s="44">
        <f>+XV!D16+I!D16+II!D16+III!D16+IV!D16+V!D16+VI!D16+VII!D16+XVI!D16+VIII!D16+IX!D16+XIV!D16+X!D16+XI!D16+XII!D16+RM!D16+SI!D16</f>
        <v>7518</v>
      </c>
      <c r="E16" s="53"/>
      <c r="F16" s="44"/>
      <c r="G16" s="66"/>
      <c r="H16" s="43">
        <f>+XV!H16+I!H16+II!H16+III!H16+IV!H16+V!H16+VI!H16+VII!H16+XVI!H16+VIII!H16+IX!H16+XIV!H16+X!H16+XI!H16+XII!H16+RM!H16+SI!H16</f>
        <v>2606</v>
      </c>
      <c r="I16" s="44"/>
      <c r="J16" s="74"/>
      <c r="K16" s="44">
        <f>+XV!K16+I!K16+II!K16+III!K16+IV!K16+V!K16+VI!K16+VII!K16+XVI!K16+VIII!K16+IX!K16+XIV!K16+X!K16+XI!K16+XII!K16+RM!K16+SI!K16</f>
        <v>4912</v>
      </c>
      <c r="L16" s="44"/>
      <c r="M16" s="66"/>
      <c r="N16" s="44">
        <f>+XV!N16+I!N16+II!N16+III!N16+IV!N16+V!N16+VI!N16+VII!N16+XVI!N16+VIII!N16+IX!N16+XIV!N16+X!N16+XI!N16+XII!N16+RM!N16+SI!N16</f>
        <v>0</v>
      </c>
      <c r="O16" s="44"/>
      <c r="P16" s="74"/>
    </row>
    <row r="17" spans="1:16" ht="15" customHeight="1" x14ac:dyDescent="0.2">
      <c r="A17" s="120"/>
      <c r="B17" s="123"/>
      <c r="C17" s="84" t="s">
        <v>55</v>
      </c>
      <c r="D17" s="44">
        <f>+XV!D17+I!D17+II!D17+III!D17+IV!D17+V!D17+VI!D17+VII!D17+XVI!D17+VIII!D17+IX!D17+XIV!D17+X!D17+XI!D17+XII!D17+RM!D17+SI!D17</f>
        <v>7633</v>
      </c>
      <c r="E17" s="53"/>
      <c r="F17" s="44"/>
      <c r="G17" s="66"/>
      <c r="H17" s="43">
        <f>+XV!H17+I!H17+II!H17+III!H17+IV!H17+V!H17+VI!H17+VII!H17+XVI!H17+VIII!H17+IX!H17+XIV!H17+X!H17+XI!H17+XII!H17+RM!H17+SI!H17</f>
        <v>2982</v>
      </c>
      <c r="I17" s="44"/>
      <c r="J17" s="74"/>
      <c r="K17" s="44">
        <f>+XV!K17+I!K17+II!K17+III!K17+IV!K17+V!K17+VI!K17+VII!K17+XVI!K17+VIII!K17+IX!K17+XIV!K17+X!K17+XI!K17+XII!K17+RM!K17+SI!K17</f>
        <v>4651</v>
      </c>
      <c r="L17" s="44"/>
      <c r="M17" s="66"/>
      <c r="N17" s="44">
        <f>+XV!N17+I!N17+II!N17+III!N17+IV!N17+V!N17+VI!N17+VII!N17+XVI!N17+VIII!N17+IX!N17+XIV!N17+X!N17+XI!N17+XII!N17+RM!N17+SI!N17</f>
        <v>0</v>
      </c>
      <c r="O17" s="44"/>
      <c r="P17" s="74"/>
    </row>
    <row r="18" spans="1:16" s="3" customFormat="1" ht="15" customHeight="1" x14ac:dyDescent="0.2">
      <c r="A18" s="120"/>
      <c r="B18" s="123"/>
      <c r="C18" s="84" t="s">
        <v>56</v>
      </c>
      <c r="D18" s="35">
        <f>+XV!D18+I!D18+II!D18+III!D18+IV!D18+V!D18+VI!D18+VII!D18+XVI!D18+VIII!D18+IX!D18+XIV!D18+X!D18+XI!D18+XII!D18+RM!D18+SI!D18</f>
        <v>11692</v>
      </c>
      <c r="E18" s="55"/>
      <c r="F18" s="35"/>
      <c r="G18" s="68"/>
      <c r="H18" s="43">
        <f>+XV!H18+I!H18+II!H18+III!H18+IV!H18+V!H18+VI!H18+VII!H18+XVI!H18+VIII!H18+IX!H18+XIV!H18+X!H18+XI!H18+XII!H18+RM!H18+SI!H18</f>
        <v>4377</v>
      </c>
      <c r="I18" s="44"/>
      <c r="J18" s="74"/>
      <c r="K18" s="35">
        <f>+XV!K18+I!K18+II!K18+III!K18+IV!K18+V!K18+VI!K18+VII!K18+XVI!K18+VIII!K18+IX!K18+XIV!K18+X!K18+XI!K18+XII!K18+RM!K18+SI!K18</f>
        <v>7315</v>
      </c>
      <c r="L18" s="35"/>
      <c r="M18" s="68"/>
      <c r="N18" s="35">
        <f>+XV!N18+I!N18+II!N18+III!N18+IV!N18+V!N18+VI!N18+VII!N18+XVI!N18+VIII!N18+IX!N18+XIV!N18+X!N18+XI!N18+XII!N18+RM!N18+SI!N18</f>
        <v>0</v>
      </c>
      <c r="O18" s="44"/>
      <c r="P18" s="74"/>
    </row>
    <row r="19" spans="1:16" s="3" customFormat="1" ht="15" customHeight="1" x14ac:dyDescent="0.2">
      <c r="A19" s="121"/>
      <c r="B19" s="124"/>
      <c r="C19" s="85" t="s">
        <v>9</v>
      </c>
      <c r="D19" s="46">
        <f>+XV!D19+I!D19+II!D19+III!D19+IV!D19+V!D19+VI!D19+VII!D19+XVI!D19+VIII!D19+IX!D19+XIV!D19+X!D19+XI!D19+XII!D19+RM!D19+SI!D19</f>
        <v>113735</v>
      </c>
      <c r="E19" s="54"/>
      <c r="F19" s="46"/>
      <c r="G19" s="67"/>
      <c r="H19" s="87">
        <f>+XV!H19+I!H19+II!H19+III!H19+IV!H19+V!H19+VI!H19+VII!H19+XVI!H19+VIII!H19+IX!H19+XIV!H19+X!H19+XI!H19+XII!H19+RM!H19+SI!H19</f>
        <v>42664</v>
      </c>
      <c r="I19" s="46"/>
      <c r="J19" s="75"/>
      <c r="K19" s="46">
        <f>+XV!K19+I!K19+II!K19+III!K19+IV!K19+V!K19+VI!K19+VII!K19+XVI!K19+VIII!K19+IX!K19+XIV!K19+X!K19+XI!K19+XII!K19+RM!K19+SI!K19</f>
        <v>71071</v>
      </c>
      <c r="L19" s="46"/>
      <c r="M19" s="67"/>
      <c r="N19" s="46">
        <f>+XV!N19+I!N19+II!N19+III!N19+IV!N19+V!N19+VI!N19+VII!N19+XVI!N19+VIII!N19+IX!N19+XIV!N19+X!N19+XI!N19+XII!N19+RM!N19+SI!N19</f>
        <v>0</v>
      </c>
      <c r="O19" s="46"/>
      <c r="P19" s="75"/>
    </row>
    <row r="20" spans="1:16" ht="15" customHeight="1" x14ac:dyDescent="0.2">
      <c r="A20" s="119">
        <v>2</v>
      </c>
      <c r="B20" s="122" t="s">
        <v>57</v>
      </c>
      <c r="C20" s="84" t="s">
        <v>46</v>
      </c>
      <c r="D20" s="44">
        <f>+XV!D20+I!D20+II!D20+III!D20+IV!D20+V!D20+VI!D20+VII!D20+XVI!D20+VIII!D20+IX!D20+XIV!D20+X!D20+XI!D20+XII!D20+RM!D20+SI!D20</f>
        <v>618</v>
      </c>
      <c r="E20" s="53"/>
      <c r="F20" s="44"/>
      <c r="G20" s="66"/>
      <c r="H20" s="43">
        <f>+XV!H20+I!H20+II!H20+III!H20+IV!H20+V!H20+VI!H20+VII!H20+XVI!H20+VIII!H20+IX!H20+XIV!H20+X!H20+XI!H20+XII!H20+RM!H20+SI!H20</f>
        <v>254</v>
      </c>
      <c r="I20" s="44"/>
      <c r="J20" s="74"/>
      <c r="K20" s="44">
        <f>+XV!K20+I!K20+II!K20+III!K20+IV!K20+V!K20+VI!K20+VII!K20+XVI!K20+VIII!K20+IX!K20+XIV!K20+X!K20+XI!K20+XII!K20+RM!K20+SI!K20</f>
        <v>364</v>
      </c>
      <c r="L20" s="44"/>
      <c r="M20" s="66"/>
      <c r="N20" s="44">
        <f>+XV!N20+I!N20+II!N20+III!N20+IV!N20+V!N20+VI!N20+VII!N20+XVI!N20+VIII!N20+IX!N20+XIV!N20+X!N20+XI!N20+XII!N20+RM!N20+SI!N20</f>
        <v>0</v>
      </c>
      <c r="O20" s="44"/>
      <c r="P20" s="74"/>
    </row>
    <row r="21" spans="1:16" ht="15" customHeight="1" x14ac:dyDescent="0.2">
      <c r="A21" s="120"/>
      <c r="B21" s="123"/>
      <c r="C21" s="84" t="s">
        <v>47</v>
      </c>
      <c r="D21" s="44">
        <f>+XV!D21+I!D21+II!D21+III!D21+IV!D21+V!D21+VI!D21+VII!D21+XVI!D21+VIII!D21+IX!D21+XIV!D21+X!D21+XI!D21+XII!D21+RM!D21+SI!D21</f>
        <v>5751</v>
      </c>
      <c r="E21" s="53"/>
      <c r="F21" s="44"/>
      <c r="G21" s="66"/>
      <c r="H21" s="43">
        <f>+XV!H21+I!H21+II!H21+III!H21+IV!H21+V!H21+VI!H21+VII!H21+XVI!H21+VIII!H21+IX!H21+XIV!H21+X!H21+XI!H21+XII!H21+RM!H21+SI!H21</f>
        <v>2353</v>
      </c>
      <c r="I21" s="44"/>
      <c r="J21" s="74"/>
      <c r="K21" s="44">
        <f>+XV!K21+I!K21+II!K21+III!K21+IV!K21+V!K21+VI!K21+VII!K21+XVI!K21+VIII!K21+IX!K21+XIV!K21+X!K21+XI!K21+XII!K21+RM!K21+SI!K21</f>
        <v>3398</v>
      </c>
      <c r="L21" s="44"/>
      <c r="M21" s="66"/>
      <c r="N21" s="44">
        <f>+XV!N21+I!N21+II!N21+III!N21+IV!N21+V!N21+VI!N21+VII!N21+XVI!N21+VIII!N21+IX!N21+XIV!N21+X!N21+XI!N21+XII!N21+RM!N21+SI!N21</f>
        <v>0</v>
      </c>
      <c r="O21" s="44"/>
      <c r="P21" s="74"/>
    </row>
    <row r="22" spans="1:16" ht="15" customHeight="1" x14ac:dyDescent="0.2">
      <c r="A22" s="120"/>
      <c r="B22" s="123"/>
      <c r="C22" s="84" t="s">
        <v>48</v>
      </c>
      <c r="D22" s="44">
        <f>+XV!D22+I!D22+II!D22+III!D22+IV!D22+V!D22+VI!D22+VII!D22+XVI!D22+VIII!D22+IX!D22+XIV!D22+X!D22+XI!D22+XII!D22+RM!D22+SI!D22</f>
        <v>24347</v>
      </c>
      <c r="E22" s="53"/>
      <c r="F22" s="44"/>
      <c r="G22" s="66"/>
      <c r="H22" s="43">
        <f>+XV!H22+I!H22+II!H22+III!H22+IV!H22+V!H22+VI!H22+VII!H22+XVI!H22+VIII!H22+IX!H22+XIV!H22+X!H22+XI!H22+XII!H22+RM!H22+SI!H22</f>
        <v>11063</v>
      </c>
      <c r="I22" s="44"/>
      <c r="J22" s="74"/>
      <c r="K22" s="44">
        <f>+XV!K22+I!K22+II!K22+III!K22+IV!K22+V!K22+VI!K22+VII!K22+XVI!K22+VIII!K22+IX!K22+XIV!K22+X!K22+XI!K22+XII!K22+RM!K22+SI!K22</f>
        <v>13284</v>
      </c>
      <c r="L22" s="44"/>
      <c r="M22" s="66"/>
      <c r="N22" s="44">
        <f>+XV!N22+I!N22+II!N22+III!N22+IV!N22+V!N22+VI!N22+VII!N22+XVI!N22+VIII!N22+IX!N22+XIV!N22+X!N22+XI!N22+XII!N22+RM!N22+SI!N22</f>
        <v>0</v>
      </c>
      <c r="O22" s="44"/>
      <c r="P22" s="74"/>
    </row>
    <row r="23" spans="1:16" ht="15" customHeight="1" x14ac:dyDescent="0.2">
      <c r="A23" s="120"/>
      <c r="B23" s="123"/>
      <c r="C23" s="84" t="s">
        <v>49</v>
      </c>
      <c r="D23" s="44">
        <f>+XV!D23+I!D23+II!D23+III!D23+IV!D23+V!D23+VI!D23+VII!D23+XVI!D23+VIII!D23+IX!D23+XIV!D23+X!D23+XI!D23+XII!D23+RM!D23+SI!D23</f>
        <v>19155</v>
      </c>
      <c r="E23" s="53"/>
      <c r="F23" s="44"/>
      <c r="G23" s="66"/>
      <c r="H23" s="43">
        <f>+XV!H23+I!H23+II!H23+III!H23+IV!H23+V!H23+VI!H23+VII!H23+XVI!H23+VIII!H23+IX!H23+XIV!H23+X!H23+XI!H23+XII!H23+RM!H23+SI!H23</f>
        <v>8354</v>
      </c>
      <c r="I23" s="44"/>
      <c r="J23" s="74"/>
      <c r="K23" s="44">
        <f>+XV!K23+I!K23+II!K23+III!K23+IV!K23+V!K23+VI!K23+VII!K23+XVI!K23+VIII!K23+IX!K23+XIV!K23+X!K23+XI!K23+XII!K23+RM!K23+SI!K23</f>
        <v>10801</v>
      </c>
      <c r="L23" s="44"/>
      <c r="M23" s="66"/>
      <c r="N23" s="44">
        <f>+XV!N23+I!N23+II!N23+III!N23+IV!N23+V!N23+VI!N23+VII!N23+XVI!N23+VIII!N23+IX!N23+XIV!N23+X!N23+XI!N23+XII!N23+RM!N23+SI!N23</f>
        <v>0</v>
      </c>
      <c r="O23" s="44"/>
      <c r="P23" s="74"/>
    </row>
    <row r="24" spans="1:16" ht="15" customHeight="1" x14ac:dyDescent="0.2">
      <c r="A24" s="120"/>
      <c r="B24" s="123"/>
      <c r="C24" s="84" t="s">
        <v>50</v>
      </c>
      <c r="D24" s="44">
        <f>+XV!D24+I!D24+II!D24+III!D24+IV!D24+V!D24+VI!D24+VII!D24+XVI!D24+VIII!D24+IX!D24+XIV!D24+X!D24+XI!D24+XII!D24+RM!D24+SI!D24</f>
        <v>13405</v>
      </c>
      <c r="E24" s="53"/>
      <c r="F24" s="44"/>
      <c r="G24" s="66"/>
      <c r="H24" s="43">
        <f>+XV!H24+I!H24+II!H24+III!H24+IV!H24+V!H24+VI!H24+VII!H24+XVI!H24+VIII!H24+IX!H24+XIV!H24+X!H24+XI!H24+XII!H24+RM!H24+SI!H24</f>
        <v>5489</v>
      </c>
      <c r="I24" s="44"/>
      <c r="J24" s="74"/>
      <c r="K24" s="44">
        <f>+XV!K24+I!K24+II!K24+III!K24+IV!K24+V!K24+VI!K24+VII!K24+XVI!K24+VIII!K24+IX!K24+XIV!K24+X!K24+XI!K24+XII!K24+RM!K24+SI!K24</f>
        <v>7916</v>
      </c>
      <c r="L24" s="44"/>
      <c r="M24" s="66"/>
      <c r="N24" s="44">
        <f>+XV!N24+I!N24+II!N24+III!N24+IV!N24+V!N24+VI!N24+VII!N24+XVI!N24+VIII!N24+IX!N24+XIV!N24+X!N24+XI!N24+XII!N24+RM!N24+SI!N24</f>
        <v>0</v>
      </c>
      <c r="O24" s="44"/>
      <c r="P24" s="74"/>
    </row>
    <row r="25" spans="1:16" ht="15" customHeight="1" x14ac:dyDescent="0.2">
      <c r="A25" s="120"/>
      <c r="B25" s="123"/>
      <c r="C25" s="84" t="s">
        <v>51</v>
      </c>
      <c r="D25" s="44">
        <f>+XV!D25+I!D25+II!D25+III!D25+IV!D25+V!D25+VI!D25+VII!D25+XVI!D25+VIII!D25+IX!D25+XIV!D25+X!D25+XI!D25+XII!D25+RM!D25+SI!D25</f>
        <v>9062</v>
      </c>
      <c r="E25" s="53"/>
      <c r="F25" s="44"/>
      <c r="G25" s="66"/>
      <c r="H25" s="43">
        <f>+XV!H25+I!H25+II!H25+III!H25+IV!H25+V!H25+VI!H25+VII!H25+XVI!H25+VIII!H25+IX!H25+XIV!H25+X!H25+XI!H25+XII!H25+RM!H25+SI!H25</f>
        <v>3487</v>
      </c>
      <c r="I25" s="44"/>
      <c r="J25" s="74"/>
      <c r="K25" s="44">
        <f>+XV!K25+I!K25+II!K25+III!K25+IV!K25+V!K25+VI!K25+VII!K25+XVI!K25+VIII!K25+IX!K25+XIV!K25+X!K25+XI!K25+XII!K25+RM!K25+SI!K25</f>
        <v>5575</v>
      </c>
      <c r="L25" s="44"/>
      <c r="M25" s="66"/>
      <c r="N25" s="44">
        <f>+XV!N25+I!N25+II!N25+III!N25+IV!N25+V!N25+VI!N25+VII!N25+XVI!N25+VIII!N25+IX!N25+XIV!N25+X!N25+XI!N25+XII!N25+RM!N25+SI!N25</f>
        <v>0</v>
      </c>
      <c r="O25" s="44"/>
      <c r="P25" s="74"/>
    </row>
    <row r="26" spans="1:16" s="3" customFormat="1" ht="15" customHeight="1" x14ac:dyDescent="0.2">
      <c r="A26" s="120"/>
      <c r="B26" s="123"/>
      <c r="C26" s="84" t="s">
        <v>52</v>
      </c>
      <c r="D26" s="35">
        <f>+XV!D26+I!D26+II!D26+III!D26+IV!D26+V!D26+VI!D26+VII!D26+XVI!D26+VIII!D26+IX!D26+XIV!D26+X!D26+XI!D26+XII!D26+RM!D26+SI!D26</f>
        <v>5895</v>
      </c>
      <c r="E26" s="55"/>
      <c r="F26" s="35"/>
      <c r="G26" s="68"/>
      <c r="H26" s="43">
        <f>+XV!H26+I!H26+II!H26+III!H26+IV!H26+V!H26+VI!H26+VII!H26+XVI!H26+VIII!H26+IX!H26+XIV!H26+X!H26+XI!H26+XII!H26+RM!H26+SI!H26</f>
        <v>2378</v>
      </c>
      <c r="I26" s="44"/>
      <c r="J26" s="74"/>
      <c r="K26" s="35">
        <f>+XV!K26+I!K26+II!K26+III!K26+IV!K26+V!K26+VI!K26+VII!K26+XVI!K26+VIII!K26+IX!K26+XIV!K26+X!K26+XI!K26+XII!K26+RM!K26+SI!K26</f>
        <v>3517</v>
      </c>
      <c r="L26" s="35"/>
      <c r="M26" s="68"/>
      <c r="N26" s="35">
        <f>+XV!N26+I!N26+II!N26+III!N26+IV!N26+V!N26+VI!N26+VII!N26+XVI!N26+VIII!N26+IX!N26+XIV!N26+X!N26+XI!N26+XII!N26+RM!N26+SI!N26</f>
        <v>0</v>
      </c>
      <c r="O26" s="44"/>
      <c r="P26" s="74"/>
    </row>
    <row r="27" spans="1:16" ht="15" customHeight="1" x14ac:dyDescent="0.2">
      <c r="A27" s="120"/>
      <c r="B27" s="123"/>
      <c r="C27" s="84" t="s">
        <v>53</v>
      </c>
      <c r="D27" s="44">
        <f>+XV!D27+I!D27+II!D27+III!D27+IV!D27+V!D27+VI!D27+VII!D27+XVI!D27+VIII!D27+IX!D27+XIV!D27+X!D27+XI!D27+XII!D27+RM!D27+SI!D27</f>
        <v>4474</v>
      </c>
      <c r="E27" s="53"/>
      <c r="F27" s="44"/>
      <c r="G27" s="66"/>
      <c r="H27" s="43">
        <f>+XV!H27+I!H27+II!H27+III!H27+IV!H27+V!H27+VI!H27+VII!H27+XVI!H27+VIII!H27+IX!H27+XIV!H27+X!H27+XI!H27+XII!H27+RM!H27+SI!H27</f>
        <v>1737</v>
      </c>
      <c r="I27" s="44"/>
      <c r="J27" s="74"/>
      <c r="K27" s="44">
        <f>+XV!K27+I!K27+II!K27+III!K27+IV!K27+V!K27+VI!K27+VII!K27+XVI!K27+VIII!K27+IX!K27+XIV!K27+X!K27+XI!K27+XII!K27+RM!K27+SI!K27</f>
        <v>2737</v>
      </c>
      <c r="L27" s="44"/>
      <c r="M27" s="66"/>
      <c r="N27" s="44">
        <f>+XV!N27+I!N27+II!N27+III!N27+IV!N27+V!N27+VI!N27+VII!N27+XVI!N27+VIII!N27+IX!N27+XIV!N27+X!N27+XI!N27+XII!N27+RM!N27+SI!N27</f>
        <v>0</v>
      </c>
      <c r="O27" s="44"/>
      <c r="P27" s="74"/>
    </row>
    <row r="28" spans="1:16" ht="15" customHeight="1" x14ac:dyDescent="0.2">
      <c r="A28" s="120"/>
      <c r="B28" s="123"/>
      <c r="C28" s="84" t="s">
        <v>54</v>
      </c>
      <c r="D28" s="44">
        <f>+XV!D28+I!D28+II!D28+III!D28+IV!D28+V!D28+VI!D28+VII!D28+XVI!D28+VIII!D28+IX!D28+XIV!D28+X!D28+XI!D28+XII!D28+RM!D28+SI!D28</f>
        <v>2032</v>
      </c>
      <c r="E28" s="53"/>
      <c r="F28" s="44"/>
      <c r="G28" s="66"/>
      <c r="H28" s="43">
        <f>+XV!H28+I!H28+II!H28+III!H28+IV!H28+V!H28+VI!H28+VII!H28+XVI!H28+VIII!H28+IX!H28+XIV!H28+X!H28+XI!H28+XII!H28+RM!H28+SI!H28</f>
        <v>786</v>
      </c>
      <c r="I28" s="44"/>
      <c r="J28" s="74"/>
      <c r="K28" s="44">
        <f>+XV!K28+I!K28+II!K28+III!K28+IV!K28+V!K28+VI!K28+VII!K28+XVI!K28+VIII!K28+IX!K28+XIV!K28+X!K28+XI!K28+XII!K28+RM!K28+SI!K28</f>
        <v>1246</v>
      </c>
      <c r="L28" s="44"/>
      <c r="M28" s="66"/>
      <c r="N28" s="44">
        <f>+XV!N28+I!N28+II!N28+III!N28+IV!N28+V!N28+VI!N28+VII!N28+XVI!N28+VIII!N28+IX!N28+XIV!N28+X!N28+XI!N28+XII!N28+RM!N28+SI!N28</f>
        <v>0</v>
      </c>
      <c r="O28" s="44"/>
      <c r="P28" s="74"/>
    </row>
    <row r="29" spans="1:16" ht="15" customHeight="1" x14ac:dyDescent="0.2">
      <c r="A29" s="120"/>
      <c r="B29" s="123"/>
      <c r="C29" s="84" t="s">
        <v>55</v>
      </c>
      <c r="D29" s="44">
        <f>+XV!D29+I!D29+II!D29+III!D29+IV!D29+V!D29+VI!D29+VII!D29+XVI!D29+VIII!D29+IX!D29+XIV!D29+X!D29+XI!D29+XII!D29+RM!D29+SI!D29</f>
        <v>964</v>
      </c>
      <c r="E29" s="53"/>
      <c r="F29" s="44"/>
      <c r="G29" s="66"/>
      <c r="H29" s="43">
        <f>+XV!H29+I!H29+II!H29+III!H29+IV!H29+V!H29+VI!H29+VII!H29+XVI!H29+VIII!H29+IX!H29+XIV!H29+X!H29+XI!H29+XII!H29+RM!H29+SI!H29</f>
        <v>453</v>
      </c>
      <c r="I29" s="44"/>
      <c r="J29" s="74"/>
      <c r="K29" s="44">
        <f>+XV!K29+I!K29+II!K29+III!K29+IV!K29+V!K29+VI!K29+VII!K29+XVI!K29+VIII!K29+IX!K29+XIV!K29+X!K29+XI!K29+XII!K29+RM!K29+SI!K29</f>
        <v>511</v>
      </c>
      <c r="L29" s="44"/>
      <c r="M29" s="66"/>
      <c r="N29" s="44">
        <f>+XV!N29+I!N29+II!N29+III!N29+IV!N29+V!N29+VI!N29+VII!N29+XVI!N29+VIII!N29+IX!N29+XIV!N29+X!N29+XI!N29+XII!N29+RM!N29+SI!N29</f>
        <v>0</v>
      </c>
      <c r="O29" s="44"/>
      <c r="P29" s="74"/>
    </row>
    <row r="30" spans="1:16" s="3" customFormat="1" ht="15" customHeight="1" x14ac:dyDescent="0.2">
      <c r="A30" s="120"/>
      <c r="B30" s="123"/>
      <c r="C30" s="84" t="s">
        <v>56</v>
      </c>
      <c r="D30" s="35">
        <f>+XV!D30+I!D30+II!D30+III!D30+IV!D30+V!D30+VI!D30+VII!D30+XVI!D30+VIII!D30+IX!D30+XIV!D30+X!D30+XI!D30+XII!D30+RM!D30+SI!D30</f>
        <v>1358</v>
      </c>
      <c r="E30" s="55"/>
      <c r="F30" s="35"/>
      <c r="G30" s="68"/>
      <c r="H30" s="43">
        <f>+XV!H30+I!H30+II!H30+III!H30+IV!H30+V!H30+VI!H30+VII!H30+XVI!H30+VIII!H30+IX!H30+XIV!H30+X!H30+XI!H30+XII!H30+RM!H30+SI!H30</f>
        <v>1133</v>
      </c>
      <c r="I30" s="44"/>
      <c r="J30" s="74"/>
      <c r="K30" s="35">
        <f>+XV!K30+I!K30+II!K30+III!K30+IV!K30+V!K30+VI!K30+VII!K30+XVI!K30+VIII!K30+IX!K30+XIV!K30+X!K30+XI!K30+XII!K30+RM!K30+SI!K30</f>
        <v>225</v>
      </c>
      <c r="L30" s="35"/>
      <c r="M30" s="68"/>
      <c r="N30" s="35">
        <f>+XV!N30+I!N30+II!N30+III!N30+IV!N30+V!N30+VI!N30+VII!N30+XVI!N30+VIII!N30+IX!N30+XIV!N30+X!N30+XI!N30+XII!N30+RM!N30+SI!N30</f>
        <v>0</v>
      </c>
      <c r="O30" s="44"/>
      <c r="P30" s="74"/>
    </row>
    <row r="31" spans="1:16" s="3" customFormat="1" ht="15" customHeight="1" x14ac:dyDescent="0.2">
      <c r="A31" s="121"/>
      <c r="B31" s="124"/>
      <c r="C31" s="85" t="s">
        <v>9</v>
      </c>
      <c r="D31" s="46">
        <f>+XV!D31+I!D31+II!D31+III!D31+IV!D31+V!D31+VI!D31+VII!D31+XVI!D31+VIII!D31+IX!D31+XIV!D31+X!D31+XI!D31+XII!D31+RM!D31+SI!D31</f>
        <v>87061</v>
      </c>
      <c r="E31" s="54"/>
      <c r="F31" s="46"/>
      <c r="G31" s="67"/>
      <c r="H31" s="87">
        <f>+XV!H31+I!H31+II!H31+III!H31+IV!H31+V!H31+VI!H31+VII!H31+XVI!H31+VIII!H31+IX!H31+XIV!H31+X!H31+XI!H31+XII!H31+RM!H31+SI!H31</f>
        <v>37487</v>
      </c>
      <c r="I31" s="46"/>
      <c r="J31" s="75"/>
      <c r="K31" s="46">
        <f>+XV!K31+I!K31+II!K31+III!K31+IV!K31+V!K31+VI!K31+VII!K31+XVI!K31+VIII!K31+IX!K31+XIV!K31+X!K31+XI!K31+XII!K31+RM!K31+SI!K31</f>
        <v>49574</v>
      </c>
      <c r="L31" s="46"/>
      <c r="M31" s="67"/>
      <c r="N31" s="46">
        <f>+XV!N31+I!N31+II!N31+III!N31+IV!N31+V!N31+VI!N31+VII!N31+XVI!N31+VIII!N31+IX!N31+XIV!N31+X!N31+XI!N31+XII!N31+RM!N31+SI!N31</f>
        <v>0</v>
      </c>
      <c r="O31" s="46"/>
      <c r="P31" s="75"/>
    </row>
    <row r="32" spans="1:16" ht="15" customHeight="1" x14ac:dyDescent="0.2">
      <c r="A32" s="119">
        <v>3</v>
      </c>
      <c r="B32" s="122" t="s">
        <v>58</v>
      </c>
      <c r="C32" s="84" t="s">
        <v>46</v>
      </c>
      <c r="D32" s="44">
        <f>+XV!D32+I!D32+II!D32+III!D32+IV!D32+V!D32+VI!D32+VII!D32+XVI!D32+VIII!D32+IX!D32+XIV!D32+X!D32+XI!D32+XII!D32+RM!D32+SI!D32</f>
        <v>419</v>
      </c>
      <c r="E32" s="44"/>
      <c r="F32" s="44"/>
      <c r="G32" s="66"/>
      <c r="H32" s="43">
        <f>+XV!H32+I!H32+II!H32+III!H32+IV!H32+V!H32+VI!H32+VII!H32+XVI!H32+VIII!H32+IX!H32+XIV!H32+X!H32+XI!H32+XII!H32+RM!H32+SI!H32</f>
        <v>151</v>
      </c>
      <c r="I32" s="44"/>
      <c r="J32" s="74"/>
      <c r="K32" s="44">
        <f>+XV!K32+I!K32+II!K32+III!K32+IV!K32+V!K32+VI!K32+VII!K32+XVI!K32+VIII!K32+IX!K32+XIV!K32+X!K32+XI!K32+XII!K32+RM!K32+SI!K32</f>
        <v>268</v>
      </c>
      <c r="L32" s="44"/>
      <c r="M32" s="66"/>
      <c r="N32" s="44">
        <f>+XV!N32+I!N32+II!N32+III!N32+IV!N32+V!N32+VI!N32+VII!N32+XVI!N32+VIII!N32+IX!N32+XIV!N32+X!N32+XI!N32+XII!N32+RM!N32+SI!N32</f>
        <v>0</v>
      </c>
      <c r="O32" s="44"/>
      <c r="P32" s="74"/>
    </row>
    <row r="33" spans="1:16" ht="15" customHeight="1" x14ac:dyDescent="0.2">
      <c r="A33" s="120"/>
      <c r="B33" s="123"/>
      <c r="C33" s="84" t="s">
        <v>47</v>
      </c>
      <c r="D33" s="44">
        <f>+XV!D33+I!D33+II!D33+III!D33+IV!D33+V!D33+VI!D33+VII!D33+XVI!D33+VIII!D33+IX!D33+XIV!D33+X!D33+XI!D33+XII!D33+RM!D33+SI!D33</f>
        <v>4261</v>
      </c>
      <c r="E33" s="44"/>
      <c r="F33" s="44"/>
      <c r="G33" s="66"/>
      <c r="H33" s="43">
        <f>+XV!H33+I!H33+II!H33+III!H33+IV!H33+V!H33+VI!H33+VII!H33+XVI!H33+VIII!H33+IX!H33+XIV!H33+X!H33+XI!H33+XII!H33+RM!H33+SI!H33</f>
        <v>1809</v>
      </c>
      <c r="I33" s="44"/>
      <c r="J33" s="74"/>
      <c r="K33" s="44">
        <f>+XV!K33+I!K33+II!K33+III!K33+IV!K33+V!K33+VI!K33+VII!K33+XVI!K33+VIII!K33+IX!K33+XIV!K33+X!K33+XI!K33+XII!K33+RM!K33+SI!K33</f>
        <v>2452</v>
      </c>
      <c r="L33" s="44"/>
      <c r="M33" s="66"/>
      <c r="N33" s="44">
        <f>+XV!N33+I!N33+II!N33+III!N33+IV!N33+V!N33+VI!N33+VII!N33+XVI!N33+VIII!N33+IX!N33+XIV!N33+X!N33+XI!N33+XII!N33+RM!N33+SI!N33</f>
        <v>0</v>
      </c>
      <c r="O33" s="44"/>
      <c r="P33" s="74"/>
    </row>
    <row r="34" spans="1:16" ht="15" customHeight="1" x14ac:dyDescent="0.2">
      <c r="A34" s="120"/>
      <c r="B34" s="123"/>
      <c r="C34" s="84" t="s">
        <v>48</v>
      </c>
      <c r="D34" s="44">
        <f>+XV!D34+I!D34+II!D34+III!D34+IV!D34+V!D34+VI!D34+VII!D34+XVI!D34+VIII!D34+IX!D34+XIV!D34+X!D34+XI!D34+XII!D34+RM!D34+SI!D34</f>
        <v>15673</v>
      </c>
      <c r="E34" s="44"/>
      <c r="F34" s="44"/>
      <c r="G34" s="66"/>
      <c r="H34" s="43">
        <f>+XV!H34+I!H34+II!H34+III!H34+IV!H34+V!H34+VI!H34+VII!H34+XVI!H34+VIII!H34+IX!H34+XIV!H34+X!H34+XI!H34+XII!H34+RM!H34+SI!H34</f>
        <v>7444</v>
      </c>
      <c r="I34" s="44"/>
      <c r="J34" s="74"/>
      <c r="K34" s="44">
        <f>+XV!K34+I!K34+II!K34+III!K34+IV!K34+V!K34+VI!K34+VII!K34+XVI!K34+VIII!K34+IX!K34+XIV!K34+X!K34+XI!K34+XII!K34+RM!K34+SI!K34</f>
        <v>8229</v>
      </c>
      <c r="L34" s="44"/>
      <c r="M34" s="66"/>
      <c r="N34" s="44">
        <f>+XV!N34+I!N34+II!N34+III!N34+IV!N34+V!N34+VI!N34+VII!N34+XVI!N34+VIII!N34+IX!N34+XIV!N34+X!N34+XI!N34+XII!N34+RM!N34+SI!N34</f>
        <v>0</v>
      </c>
      <c r="O34" s="44"/>
      <c r="P34" s="74"/>
    </row>
    <row r="35" spans="1:16" ht="15" customHeight="1" x14ac:dyDescent="0.2">
      <c r="A35" s="120"/>
      <c r="B35" s="123"/>
      <c r="C35" s="84" t="s">
        <v>49</v>
      </c>
      <c r="D35" s="44">
        <f>+XV!D35+I!D35+II!D35+III!D35+IV!D35+V!D35+VI!D35+VII!D35+XVI!D35+VIII!D35+IX!D35+XIV!D35+X!D35+XI!D35+XII!D35+RM!D35+SI!D35</f>
        <v>949</v>
      </c>
      <c r="E35" s="44"/>
      <c r="F35" s="44"/>
      <c r="G35" s="66"/>
      <c r="H35" s="43">
        <f>+XV!H35+I!H35+II!H35+III!H35+IV!H35+V!H35+VI!H35+VII!H35+XVI!H35+VIII!H35+IX!H35+XIV!H35+X!H35+XI!H35+XII!H35+RM!H35+SI!H35</f>
        <v>1028</v>
      </c>
      <c r="I35" s="44"/>
      <c r="J35" s="74"/>
      <c r="K35" s="44">
        <f>+XV!K35+I!K35+II!K35+III!K35+IV!K35+V!K35+VI!K35+VII!K35+XVI!K35+VIII!K35+IX!K35+XIV!K35+X!K35+XI!K35+XII!K35+RM!K35+SI!K35</f>
        <v>-79</v>
      </c>
      <c r="L35" s="44"/>
      <c r="M35" s="66"/>
      <c r="N35" s="44">
        <f>+XV!N35+I!N35+II!N35+III!N35+IV!N35+V!N35+VI!N35+VII!N35+XVI!N35+VIII!N35+IX!N35+XIV!N35+X!N35+XI!N35+XII!N35+RM!N35+SI!N35</f>
        <v>0</v>
      </c>
      <c r="O35" s="44"/>
      <c r="P35" s="74"/>
    </row>
    <row r="36" spans="1:16" ht="15" customHeight="1" x14ac:dyDescent="0.2">
      <c r="A36" s="120"/>
      <c r="B36" s="123"/>
      <c r="C36" s="84" t="s">
        <v>50</v>
      </c>
      <c r="D36" s="44">
        <f>+XV!D36+I!D36+II!D36+III!D36+IV!D36+V!D36+VI!D36+VII!D36+XVI!D36+VIII!D36+IX!D36+XIV!D36+X!D36+XI!D36+XII!D36+RM!D36+SI!D36</f>
        <v>-6737</v>
      </c>
      <c r="E36" s="44"/>
      <c r="F36" s="44"/>
      <c r="G36" s="66"/>
      <c r="H36" s="43">
        <f>+XV!H36+I!H36+II!H36+III!H36+IV!H36+V!H36+VI!H36+VII!H36+XVI!H36+VIII!H36+IX!H36+XIV!H36+X!H36+XI!H36+XII!H36+RM!H36+SI!H36</f>
        <v>-2370</v>
      </c>
      <c r="I36" s="44"/>
      <c r="J36" s="74"/>
      <c r="K36" s="44">
        <f>+XV!K36+I!K36+II!K36+III!K36+IV!K36+V!K36+VI!K36+VII!K36+XVI!K36+VIII!K36+IX!K36+XIV!K36+X!K36+XI!K36+XII!K36+RM!K36+SI!K36</f>
        <v>-4367</v>
      </c>
      <c r="L36" s="44"/>
      <c r="M36" s="66"/>
      <c r="N36" s="44">
        <f>+XV!N36+I!N36+II!N36+III!N36+IV!N36+V!N36+VI!N36+VII!N36+XVI!N36+VIII!N36+IX!N36+XIV!N36+X!N36+XI!N36+XII!N36+RM!N36+SI!N36</f>
        <v>0</v>
      </c>
      <c r="O36" s="44"/>
      <c r="P36" s="74"/>
    </row>
    <row r="37" spans="1:16" ht="15" customHeight="1" x14ac:dyDescent="0.2">
      <c r="A37" s="120"/>
      <c r="B37" s="123"/>
      <c r="C37" s="84" t="s">
        <v>51</v>
      </c>
      <c r="D37" s="44">
        <f>+XV!D37+I!D37+II!D37+III!D37+IV!D37+V!D37+VI!D37+VII!D37+XVI!D37+VIII!D37+IX!D37+XIV!D37+X!D37+XI!D37+XII!D37+RM!D37+SI!D37</f>
        <v>-6918</v>
      </c>
      <c r="E37" s="44"/>
      <c r="F37" s="44"/>
      <c r="G37" s="66"/>
      <c r="H37" s="43">
        <f>+XV!H37+I!H37+II!H37+III!H37+IV!H37+V!H37+VI!H37+VII!H37+XVI!H37+VIII!H37+IX!H37+XIV!H37+X!H37+XI!H37+XII!H37+RM!H37+SI!H37</f>
        <v>-2229</v>
      </c>
      <c r="I37" s="44"/>
      <c r="J37" s="74"/>
      <c r="K37" s="44">
        <f>+XV!K37+I!K37+II!K37+III!K37+IV!K37+V!K37+VI!K37+VII!K37+XVI!K37+VIII!K37+IX!K37+XIV!K37+X!K37+XI!K37+XII!K37+RM!K37+SI!K37</f>
        <v>-4689</v>
      </c>
      <c r="L37" s="44"/>
      <c r="M37" s="66"/>
      <c r="N37" s="44">
        <f>+XV!N37+I!N37+II!N37+III!N37+IV!N37+V!N37+VI!N37+VII!N37+XVI!N37+VIII!N37+IX!N37+XIV!N37+X!N37+XI!N37+XII!N37+RM!N37+SI!N37</f>
        <v>0</v>
      </c>
      <c r="O37" s="44"/>
      <c r="P37" s="74"/>
    </row>
    <row r="38" spans="1:16" s="3" customFormat="1" ht="15" customHeight="1" x14ac:dyDescent="0.2">
      <c r="A38" s="120"/>
      <c r="B38" s="123"/>
      <c r="C38" s="84" t="s">
        <v>52</v>
      </c>
      <c r="D38" s="35">
        <f>+XV!D38+I!D38+II!D38+III!D38+IV!D38+V!D38+VI!D38+VII!D38+XVI!D38+VIII!D38+IX!D38+XIV!D38+X!D38+XI!D38+XII!D38+RM!D38+SI!D38</f>
        <v>-6228</v>
      </c>
      <c r="E38" s="35"/>
      <c r="F38" s="35"/>
      <c r="G38" s="68"/>
      <c r="H38" s="43">
        <f>+XV!H38+I!H38+II!H38+III!H38+IV!H38+V!H38+VI!H38+VII!H38+XVI!H38+VIII!H38+IX!H38+XIV!H38+X!H38+XI!H38+XII!H38+RM!H38+SI!H38</f>
        <v>-1762</v>
      </c>
      <c r="I38" s="44"/>
      <c r="J38" s="74"/>
      <c r="K38" s="35">
        <f>+XV!K38+I!K38+II!K38+III!K38+IV!K38+V!K38+VI!K38+VII!K38+XVI!K38+VIII!K38+IX!K38+XIV!K38+X!K38+XI!K38+XII!K38+RM!K38+SI!K38</f>
        <v>-4466</v>
      </c>
      <c r="L38" s="35"/>
      <c r="M38" s="68"/>
      <c r="N38" s="35">
        <f>+XV!N38+I!N38+II!N38+III!N38+IV!N38+V!N38+VI!N38+VII!N38+XVI!N38+VIII!N38+IX!N38+XIV!N38+X!N38+XI!N38+XII!N38+RM!N38+SI!N38</f>
        <v>0</v>
      </c>
      <c r="O38" s="44"/>
      <c r="P38" s="74"/>
    </row>
    <row r="39" spans="1:16" ht="15" customHeight="1" x14ac:dyDescent="0.2">
      <c r="A39" s="120"/>
      <c r="B39" s="123"/>
      <c r="C39" s="84" t="s">
        <v>53</v>
      </c>
      <c r="D39" s="44">
        <f>+XV!D39+I!D39+II!D39+III!D39+IV!D39+V!D39+VI!D39+VII!D39+XVI!D39+VIII!D39+IX!D39+XIV!D39+X!D39+XI!D39+XII!D39+RM!D39+SI!D39</f>
        <v>-5604</v>
      </c>
      <c r="E39" s="44"/>
      <c r="F39" s="44"/>
      <c r="G39" s="66"/>
      <c r="H39" s="43">
        <f>+XV!H39+I!H39+II!H39+III!H39+IV!H39+V!H39+VI!H39+VII!H39+XVI!H39+VIII!H39+IX!H39+XIV!H39+X!H39+XI!H39+XII!H39+RM!H39+SI!H39</f>
        <v>-1655</v>
      </c>
      <c r="I39" s="44"/>
      <c r="J39" s="74"/>
      <c r="K39" s="44">
        <f>+XV!K39+I!K39+II!K39+III!K39+IV!K39+V!K39+VI!K39+VII!K39+XVI!K39+VIII!K39+IX!K39+XIV!K39+X!K39+XI!K39+XII!K39+RM!K39+SI!K39</f>
        <v>-3949</v>
      </c>
      <c r="L39" s="44"/>
      <c r="M39" s="66"/>
      <c r="N39" s="44">
        <f>+XV!N39+I!N39+II!N39+III!N39+IV!N39+V!N39+VI!N39+VII!N39+XVI!N39+VIII!N39+IX!N39+XIV!N39+X!N39+XI!N39+XII!N39+RM!N39+SI!N39</f>
        <v>0</v>
      </c>
      <c r="O39" s="44"/>
      <c r="P39" s="74"/>
    </row>
    <row r="40" spans="1:16" ht="15" customHeight="1" x14ac:dyDescent="0.2">
      <c r="A40" s="120"/>
      <c r="B40" s="123"/>
      <c r="C40" s="84" t="s">
        <v>54</v>
      </c>
      <c r="D40" s="44">
        <f>+XV!D40+I!D40+II!D40+III!D40+IV!D40+V!D40+VI!D40+VII!D40+XVI!D40+VIII!D40+IX!D40+XIV!D40+X!D40+XI!D40+XII!D40+RM!D40+SI!D40</f>
        <v>-5486</v>
      </c>
      <c r="E40" s="44"/>
      <c r="F40" s="44"/>
      <c r="G40" s="66"/>
      <c r="H40" s="43">
        <f>+XV!H40+I!H40+II!H40+III!H40+IV!H40+V!H40+VI!H40+VII!H40+XVI!H40+VIII!H40+IX!H40+XIV!H40+X!H40+XI!H40+XII!H40+RM!H40+SI!H40</f>
        <v>-1820</v>
      </c>
      <c r="I40" s="44"/>
      <c r="J40" s="74"/>
      <c r="K40" s="44">
        <f>+XV!K40+I!K40+II!K40+III!K40+IV!K40+V!K40+VI!K40+VII!K40+XVI!K40+VIII!K40+IX!K40+XIV!K40+X!K40+XI!K40+XII!K40+RM!K40+SI!K40</f>
        <v>-3666</v>
      </c>
      <c r="L40" s="44"/>
      <c r="M40" s="66"/>
      <c r="N40" s="44">
        <f>+XV!N40+I!N40+II!N40+III!N40+IV!N40+V!N40+VI!N40+VII!N40+XVI!N40+VIII!N40+IX!N40+XIV!N40+X!N40+XI!N40+XII!N40+RM!N40+SI!N40</f>
        <v>0</v>
      </c>
      <c r="O40" s="44"/>
      <c r="P40" s="74"/>
    </row>
    <row r="41" spans="1:16" ht="15" customHeight="1" x14ac:dyDescent="0.2">
      <c r="A41" s="120"/>
      <c r="B41" s="123"/>
      <c r="C41" s="84" t="s">
        <v>55</v>
      </c>
      <c r="D41" s="44">
        <f>+XV!D41+I!D41+II!D41+III!D41+IV!D41+V!D41+VI!D41+VII!D41+XVI!D41+VIII!D41+IX!D41+XIV!D41+X!D41+XI!D41+XII!D41+RM!D41+SI!D41</f>
        <v>-6669</v>
      </c>
      <c r="E41" s="44"/>
      <c r="F41" s="44"/>
      <c r="G41" s="66"/>
      <c r="H41" s="43">
        <f>+XV!H41+I!H41+II!H41+III!H41+IV!H41+V!H41+VI!H41+VII!H41+XVI!H41+VIII!H41+IX!H41+XIV!H41+X!H41+XI!H41+XII!H41+RM!H41+SI!H41</f>
        <v>-2529</v>
      </c>
      <c r="I41" s="44"/>
      <c r="J41" s="74"/>
      <c r="K41" s="44">
        <f>+XV!K41+I!K41+II!K41+III!K41+IV!K41+V!K41+VI!K41+VII!K41+XVI!K41+VIII!K41+IX!K41+XIV!K41+X!K41+XI!K41+XII!K41+RM!K41+SI!K41</f>
        <v>-4140</v>
      </c>
      <c r="L41" s="44"/>
      <c r="M41" s="66"/>
      <c r="N41" s="44">
        <f>+XV!N41+I!N41+II!N41+III!N41+IV!N41+V!N41+VI!N41+VII!N41+XVI!N41+VIII!N41+IX!N41+XIV!N41+X!N41+XI!N41+XII!N41+RM!N41+SI!N41</f>
        <v>0</v>
      </c>
      <c r="O41" s="44"/>
      <c r="P41" s="74"/>
    </row>
    <row r="42" spans="1:16" s="3" customFormat="1" ht="15" customHeight="1" x14ac:dyDescent="0.2">
      <c r="A42" s="120"/>
      <c r="B42" s="123"/>
      <c r="C42" s="84" t="s">
        <v>56</v>
      </c>
      <c r="D42" s="35">
        <f>+XV!D42+I!D42+II!D42+III!D42+IV!D42+V!D42+VI!D42+VII!D42+XVI!D42+VIII!D42+IX!D42+XIV!D42+X!D42+XI!D42+XII!D42+RM!D42+SI!D42</f>
        <v>-10334</v>
      </c>
      <c r="E42" s="35"/>
      <c r="F42" s="35"/>
      <c r="G42" s="68"/>
      <c r="H42" s="43">
        <f>+XV!H42+I!H42+II!H42+III!H42+IV!H42+V!H42+VI!H42+VII!H42+XVI!H42+VIII!H42+IX!H42+XIV!H42+X!H42+XI!H42+XII!H42+RM!H42+SI!H42</f>
        <v>-3244</v>
      </c>
      <c r="I42" s="44"/>
      <c r="J42" s="74"/>
      <c r="K42" s="35">
        <f>+XV!K42+I!K42+II!K42+III!K42+IV!K42+V!K42+VI!K42+VII!K42+XVI!K42+VIII!K42+IX!K42+XIV!K42+X!K42+XI!K42+XII!K42+RM!K42+SI!K42</f>
        <v>-7090</v>
      </c>
      <c r="L42" s="35"/>
      <c r="M42" s="68"/>
      <c r="N42" s="35">
        <f>+XV!N42+I!N42+II!N42+III!N42+IV!N42+V!N42+VI!N42+VII!N42+XVI!N42+VIII!N42+IX!N42+XIV!N42+X!N42+XI!N42+XII!N42+RM!N42+SI!N42</f>
        <v>0</v>
      </c>
      <c r="O42" s="44"/>
      <c r="P42" s="74"/>
    </row>
    <row r="43" spans="1:16" s="3" customFormat="1" ht="15" customHeight="1" x14ac:dyDescent="0.2">
      <c r="A43" s="121"/>
      <c r="B43" s="124"/>
      <c r="C43" s="85" t="s">
        <v>9</v>
      </c>
      <c r="D43" s="46">
        <f>+XV!D43+I!D43+II!D43+III!D43+IV!D43+V!D43+VI!D43+VII!D43+XVI!D43+VIII!D43+IX!D43+XIV!D43+X!D43+XI!D43+XII!D43+RM!D43+SI!D43</f>
        <v>-26674</v>
      </c>
      <c r="E43" s="46"/>
      <c r="F43" s="46"/>
      <c r="G43" s="67"/>
      <c r="H43" s="87">
        <f>+XV!H43+I!H43+II!H43+III!H43+IV!H43+V!H43+VI!H43+VII!H43+XVI!H43+VIII!H43+IX!H43+XIV!H43+X!H43+XI!H43+XII!H43+RM!H43+SI!H43</f>
        <v>-5177</v>
      </c>
      <c r="I43" s="46"/>
      <c r="J43" s="75"/>
      <c r="K43" s="46">
        <f>+XV!K43+I!K43+II!K43+III!K43+IV!K43+V!K43+VI!K43+VII!K43+XVI!K43+VIII!K43+IX!K43+XIV!K43+X!K43+XI!K43+XII!K43+RM!K43+SI!K43</f>
        <v>-21497</v>
      </c>
      <c r="L43" s="46"/>
      <c r="M43" s="67"/>
      <c r="N43" s="46">
        <f>+XV!N43+I!N43+II!N43+III!N43+IV!N43+V!N43+VI!N43+VII!N43+XVI!N43+VIII!N43+IX!N43+XIV!N43+X!N43+XI!N43+XII!N43+RM!N43+SI!N43</f>
        <v>0</v>
      </c>
      <c r="O43" s="46"/>
      <c r="P43" s="75"/>
    </row>
    <row r="44" spans="1:16" ht="15" customHeight="1" x14ac:dyDescent="0.2">
      <c r="A44" s="119">
        <v>4</v>
      </c>
      <c r="B44" s="122" t="s">
        <v>59</v>
      </c>
      <c r="C44" s="84" t="s">
        <v>46</v>
      </c>
      <c r="D44" s="44">
        <f>+XV!D44+I!D44+II!D44+III!D44+IV!D44+V!D44+VI!D44+VII!D44+XVI!D44+VIII!D44+IX!D44+XIV!D44+X!D44+XI!D44+XII!D44+RM!D44+SI!D44</f>
        <v>6</v>
      </c>
      <c r="E44" s="53"/>
      <c r="F44" s="44"/>
      <c r="G44" s="66"/>
      <c r="H44" s="43">
        <f>+XV!H44+I!H44+II!H44+III!H44+IV!H44+V!H44+VI!H44+VII!H44+XVI!H44+VIII!H44+IX!H44+XIV!H44+X!H44+XI!H44+XII!H44+RM!H44+SI!H44</f>
        <v>4</v>
      </c>
      <c r="I44" s="44"/>
      <c r="J44" s="74"/>
      <c r="K44" s="44">
        <f>+XV!K44+I!K44+II!K44+III!K44+IV!K44+V!K44+VI!K44+VII!K44+XVI!K44+VIII!K44+IX!K44+XIV!K44+X!K44+XI!K44+XII!K44+RM!K44+SI!K44</f>
        <v>2</v>
      </c>
      <c r="L44" s="44"/>
      <c r="M44" s="66"/>
      <c r="N44" s="44">
        <f>+XV!N44+I!N44+II!N44+III!N44+IV!N44+V!N44+VI!N44+VII!N44+XVI!N44+VIII!N44+IX!N44+XIV!N44+X!N44+XI!N44+XII!N44+RM!N44+SI!N44</f>
        <v>0</v>
      </c>
      <c r="O44" s="44"/>
      <c r="P44" s="74"/>
    </row>
    <row r="45" spans="1:16" ht="15" customHeight="1" x14ac:dyDescent="0.2">
      <c r="A45" s="120"/>
      <c r="B45" s="123"/>
      <c r="C45" s="84" t="s">
        <v>47</v>
      </c>
      <c r="D45" s="44">
        <f>+XV!D45+I!D45+II!D45+III!D45+IV!D45+V!D45+VI!D45+VII!D45+XVI!D45+VIII!D45+IX!D45+XIV!D45+X!D45+XI!D45+XII!D45+RM!D45+SI!D45</f>
        <v>431</v>
      </c>
      <c r="E45" s="53"/>
      <c r="F45" s="44"/>
      <c r="G45" s="66"/>
      <c r="H45" s="43">
        <f>+XV!H45+I!H45+II!H45+III!H45+IV!H45+V!H45+VI!H45+VII!H45+XVI!H45+VIII!H45+IX!H45+XIV!H45+X!H45+XI!H45+XII!H45+RM!H45+SI!H45</f>
        <v>130</v>
      </c>
      <c r="I45" s="44"/>
      <c r="J45" s="74"/>
      <c r="K45" s="44">
        <f>+XV!K45+I!K45+II!K45+III!K45+IV!K45+V!K45+VI!K45+VII!K45+XVI!K45+VIII!K45+IX!K45+XIV!K45+X!K45+XI!K45+XII!K45+RM!K45+SI!K45</f>
        <v>301</v>
      </c>
      <c r="L45" s="44"/>
      <c r="M45" s="66"/>
      <c r="N45" s="44">
        <f>+XV!N45+I!N45+II!N45+III!N45+IV!N45+V!N45+VI!N45+VII!N45+XVI!N45+VIII!N45+IX!N45+XIV!N45+X!N45+XI!N45+XII!N45+RM!N45+SI!N45</f>
        <v>0</v>
      </c>
      <c r="O45" s="44"/>
      <c r="P45" s="74"/>
    </row>
    <row r="46" spans="1:16" ht="15" customHeight="1" x14ac:dyDescent="0.2">
      <c r="A46" s="120"/>
      <c r="B46" s="123"/>
      <c r="C46" s="84" t="s">
        <v>48</v>
      </c>
      <c r="D46" s="44">
        <f>+XV!D46+I!D46+II!D46+III!D46+IV!D46+V!D46+VI!D46+VII!D46+XVI!D46+VIII!D46+IX!D46+XIV!D46+X!D46+XI!D46+XII!D46+RM!D46+SI!D46</f>
        <v>6884</v>
      </c>
      <c r="E46" s="53"/>
      <c r="F46" s="44"/>
      <c r="G46" s="66"/>
      <c r="H46" s="43">
        <f>+XV!H46+I!H46+II!H46+III!H46+IV!H46+V!H46+VI!H46+VII!H46+XVI!H46+VIII!H46+IX!H46+XIV!H46+X!H46+XI!H46+XII!H46+RM!H46+SI!H46</f>
        <v>2708</v>
      </c>
      <c r="I46" s="44"/>
      <c r="J46" s="74"/>
      <c r="K46" s="44">
        <f>+XV!K46+I!K46+II!K46+III!K46+IV!K46+V!K46+VI!K46+VII!K46+XVI!K46+VIII!K46+IX!K46+XIV!K46+X!K46+XI!K46+XII!K46+RM!K46+SI!K46</f>
        <v>4176</v>
      </c>
      <c r="L46" s="44"/>
      <c r="M46" s="66"/>
      <c r="N46" s="44">
        <f>+XV!N46+I!N46+II!N46+III!N46+IV!N46+V!N46+VI!N46+VII!N46+XVI!N46+VIII!N46+IX!N46+XIV!N46+X!N46+XI!N46+XII!N46+RM!N46+SI!N46</f>
        <v>0</v>
      </c>
      <c r="O46" s="44"/>
      <c r="P46" s="74"/>
    </row>
    <row r="47" spans="1:16" ht="15" customHeight="1" x14ac:dyDescent="0.2">
      <c r="A47" s="120"/>
      <c r="B47" s="123"/>
      <c r="C47" s="84" t="s">
        <v>49</v>
      </c>
      <c r="D47" s="44">
        <f>+XV!D47+I!D47+II!D47+III!D47+IV!D47+V!D47+VI!D47+VII!D47+XVI!D47+VIII!D47+IX!D47+XIV!D47+X!D47+XI!D47+XII!D47+RM!D47+SI!D47</f>
        <v>19107</v>
      </c>
      <c r="E47" s="53"/>
      <c r="F47" s="44"/>
      <c r="G47" s="66"/>
      <c r="H47" s="43">
        <f>+XV!H47+I!H47+II!H47+III!H47+IV!H47+V!H47+VI!H47+VII!H47+XVI!H47+VIII!H47+IX!H47+XIV!H47+X!H47+XI!H47+XII!H47+RM!H47+SI!H47</f>
        <v>7514</v>
      </c>
      <c r="I47" s="44"/>
      <c r="J47" s="74"/>
      <c r="K47" s="44">
        <f>+XV!K47+I!K47+II!K47+III!K47+IV!K47+V!K47+VI!K47+VII!K47+XVI!K47+VIII!K47+IX!K47+XIV!K47+X!K47+XI!K47+XII!K47+RM!K47+SI!K47</f>
        <v>11593</v>
      </c>
      <c r="L47" s="44"/>
      <c r="M47" s="66"/>
      <c r="N47" s="44">
        <f>+XV!N47+I!N47+II!N47+III!N47+IV!N47+V!N47+VI!N47+VII!N47+XVI!N47+VIII!N47+IX!N47+XIV!N47+X!N47+XI!N47+XII!N47+RM!N47+SI!N47</f>
        <v>0</v>
      </c>
      <c r="O47" s="44"/>
      <c r="P47" s="74"/>
    </row>
    <row r="48" spans="1:16" ht="15" customHeight="1" x14ac:dyDescent="0.2">
      <c r="A48" s="120"/>
      <c r="B48" s="123"/>
      <c r="C48" s="84" t="s">
        <v>50</v>
      </c>
      <c r="D48" s="44">
        <f>+XV!D48+I!D48+II!D48+III!D48+IV!D48+V!D48+VI!D48+VII!D48+XVI!D48+VIII!D48+IX!D48+XIV!D48+X!D48+XI!D48+XII!D48+RM!D48+SI!D48</f>
        <v>21665</v>
      </c>
      <c r="E48" s="53"/>
      <c r="F48" s="44"/>
      <c r="G48" s="66"/>
      <c r="H48" s="43">
        <f>+XV!H48+I!H48+II!H48+III!H48+IV!H48+V!H48+VI!H48+VII!H48+XVI!H48+VIII!H48+IX!H48+XIV!H48+X!H48+XI!H48+XII!H48+RM!H48+SI!H48</f>
        <v>8053</v>
      </c>
      <c r="I48" s="44"/>
      <c r="J48" s="74"/>
      <c r="K48" s="44">
        <f>+XV!K48+I!K48+II!K48+III!K48+IV!K48+V!K48+VI!K48+VII!K48+XVI!K48+VIII!K48+IX!K48+XIV!K48+X!K48+XI!K48+XII!K48+RM!K48+SI!K48</f>
        <v>13612</v>
      </c>
      <c r="L48" s="44"/>
      <c r="M48" s="66"/>
      <c r="N48" s="44">
        <f>+XV!N48+I!N48+II!N48+III!N48+IV!N48+V!N48+VI!N48+VII!N48+XVI!N48+VIII!N48+IX!N48+XIV!N48+X!N48+XI!N48+XII!N48+RM!N48+SI!N48</f>
        <v>0</v>
      </c>
      <c r="O48" s="44"/>
      <c r="P48" s="74"/>
    </row>
    <row r="49" spans="1:16" ht="15" customHeight="1" x14ac:dyDescent="0.2">
      <c r="A49" s="120"/>
      <c r="B49" s="123"/>
      <c r="C49" s="84" t="s">
        <v>51</v>
      </c>
      <c r="D49" s="44">
        <f>+XV!D49+I!D49+II!D49+III!D49+IV!D49+V!D49+VI!D49+VII!D49+XVI!D49+VIII!D49+IX!D49+XIV!D49+X!D49+XI!D49+XII!D49+RM!D49+SI!D49</f>
        <v>16918</v>
      </c>
      <c r="E49" s="53"/>
      <c r="F49" s="44"/>
      <c r="G49" s="66"/>
      <c r="H49" s="43">
        <f>+XV!H49+I!H49+II!H49+III!H49+IV!H49+V!H49+VI!H49+VII!H49+XVI!H49+VIII!H49+IX!H49+XIV!H49+X!H49+XI!H49+XII!H49+RM!H49+SI!H49</f>
        <v>6284</v>
      </c>
      <c r="I49" s="44"/>
      <c r="J49" s="74"/>
      <c r="K49" s="44">
        <f>+XV!K49+I!K49+II!K49+III!K49+IV!K49+V!K49+VI!K49+VII!K49+XVI!K49+VIII!K49+IX!K49+XIV!K49+X!K49+XI!K49+XII!K49+RM!K49+SI!K49</f>
        <v>10634</v>
      </c>
      <c r="L49" s="44"/>
      <c r="M49" s="66"/>
      <c r="N49" s="44">
        <f>+XV!N49+I!N49+II!N49+III!N49+IV!N49+V!N49+VI!N49+VII!N49+XVI!N49+VIII!N49+IX!N49+XIV!N49+X!N49+XI!N49+XII!N49+RM!N49+SI!N49</f>
        <v>0</v>
      </c>
      <c r="O49" s="44"/>
      <c r="P49" s="74"/>
    </row>
    <row r="50" spans="1:16" s="3" customFormat="1" ht="15" customHeight="1" x14ac:dyDescent="0.2">
      <c r="A50" s="120"/>
      <c r="B50" s="123"/>
      <c r="C50" s="84" t="s">
        <v>52</v>
      </c>
      <c r="D50" s="35">
        <f>+XV!D50+I!D50+II!D50+III!D50+IV!D50+V!D50+VI!D50+VII!D50+XVI!D50+VIII!D50+IX!D50+XIV!D50+X!D50+XI!D50+XII!D50+RM!D50+SI!D50</f>
        <v>10866</v>
      </c>
      <c r="E50" s="55"/>
      <c r="F50" s="35"/>
      <c r="G50" s="68"/>
      <c r="H50" s="43">
        <f>+XV!H50+I!H50+II!H50+III!H50+IV!H50+V!H50+VI!H50+VII!H50+XVI!H50+VIII!H50+IX!H50+XIV!H50+X!H50+XI!H50+XII!H50+RM!H50+SI!H50</f>
        <v>3882</v>
      </c>
      <c r="I50" s="44"/>
      <c r="J50" s="74"/>
      <c r="K50" s="35">
        <f>+XV!K50+I!K50+II!K50+III!K50+IV!K50+V!K50+VI!K50+VII!K50+XVI!K50+VIII!K50+IX!K50+XIV!K50+X!K50+XI!K50+XII!K50+RM!K50+SI!K50</f>
        <v>6984</v>
      </c>
      <c r="L50" s="35"/>
      <c r="M50" s="68"/>
      <c r="N50" s="35">
        <f>+XV!N50+I!N50+II!N50+III!N50+IV!N50+V!N50+VI!N50+VII!N50+XVI!N50+VIII!N50+IX!N50+XIV!N50+X!N50+XI!N50+XII!N50+RM!N50+SI!N50</f>
        <v>0</v>
      </c>
      <c r="O50" s="44"/>
      <c r="P50" s="74"/>
    </row>
    <row r="51" spans="1:16" ht="15" customHeight="1" x14ac:dyDescent="0.2">
      <c r="A51" s="120"/>
      <c r="B51" s="123"/>
      <c r="C51" s="84" t="s">
        <v>53</v>
      </c>
      <c r="D51" s="44">
        <f>+XV!D51+I!D51+II!D51+III!D51+IV!D51+V!D51+VI!D51+VII!D51+XVI!D51+VIII!D51+IX!D51+XIV!D51+X!D51+XI!D51+XII!D51+RM!D51+SI!D51</f>
        <v>7110</v>
      </c>
      <c r="E51" s="53"/>
      <c r="F51" s="44"/>
      <c r="G51" s="66"/>
      <c r="H51" s="43">
        <f>+XV!H51+I!H51+II!H51+III!H51+IV!H51+V!H51+VI!H51+VII!H51+XVI!H51+VIII!H51+IX!H51+XIV!H51+X!H51+XI!H51+XII!H51+RM!H51+SI!H51</f>
        <v>2572</v>
      </c>
      <c r="I51" s="44"/>
      <c r="J51" s="74"/>
      <c r="K51" s="44">
        <f>+XV!K51+I!K51+II!K51+III!K51+IV!K51+V!K51+VI!K51+VII!K51+XVI!K51+VIII!K51+IX!K51+XIV!K51+X!K51+XI!K51+XII!K51+RM!K51+SI!K51</f>
        <v>4538</v>
      </c>
      <c r="L51" s="44"/>
      <c r="M51" s="66"/>
      <c r="N51" s="44">
        <f>+XV!N51+I!N51+II!N51+III!N51+IV!N51+V!N51+VI!N51+VII!N51+XVI!N51+VIII!N51+IX!N51+XIV!N51+X!N51+XI!N51+XII!N51+RM!N51+SI!N51</f>
        <v>0</v>
      </c>
      <c r="O51" s="44"/>
      <c r="P51" s="74"/>
    </row>
    <row r="52" spans="1:16" ht="15" customHeight="1" x14ac:dyDescent="0.2">
      <c r="A52" s="120"/>
      <c r="B52" s="123"/>
      <c r="C52" s="84" t="s">
        <v>54</v>
      </c>
      <c r="D52" s="44">
        <f>+XV!D52+I!D52+II!D52+III!D52+IV!D52+V!D52+VI!D52+VII!D52+XVI!D52+VIII!D52+IX!D52+XIV!D52+X!D52+XI!D52+XII!D52+RM!D52+SI!D52</f>
        <v>2944</v>
      </c>
      <c r="E52" s="53"/>
      <c r="F52" s="44"/>
      <c r="G52" s="66"/>
      <c r="H52" s="43">
        <f>+XV!H52+I!H52+II!H52+III!H52+IV!H52+V!H52+VI!H52+VII!H52+XVI!H52+VIII!H52+IX!H52+XIV!H52+X!H52+XI!H52+XII!H52+RM!H52+SI!H52</f>
        <v>1026</v>
      </c>
      <c r="I52" s="44"/>
      <c r="J52" s="74"/>
      <c r="K52" s="44">
        <f>+XV!K52+I!K52+II!K52+III!K52+IV!K52+V!K52+VI!K52+VII!K52+XVI!K52+VIII!K52+IX!K52+XIV!K52+X!K52+XI!K52+XII!K52+RM!K52+SI!K52</f>
        <v>1918</v>
      </c>
      <c r="L52" s="44"/>
      <c r="M52" s="66"/>
      <c r="N52" s="44">
        <f>+XV!N52+I!N52+II!N52+III!N52+IV!N52+V!N52+VI!N52+VII!N52+XVI!N52+VIII!N52+IX!N52+XIV!N52+X!N52+XI!N52+XII!N52+RM!N52+SI!N52</f>
        <v>0</v>
      </c>
      <c r="O52" s="44"/>
      <c r="P52" s="74"/>
    </row>
    <row r="53" spans="1:16" ht="15" customHeight="1" x14ac:dyDescent="0.2">
      <c r="A53" s="120"/>
      <c r="B53" s="123"/>
      <c r="C53" s="84" t="s">
        <v>55</v>
      </c>
      <c r="D53" s="44">
        <f>+XV!D53+I!D53+II!D53+III!D53+IV!D53+V!D53+VI!D53+VII!D53+XVI!D53+VIII!D53+IX!D53+XIV!D53+X!D53+XI!D53+XII!D53+RM!D53+SI!D53</f>
        <v>1337</v>
      </c>
      <c r="E53" s="53"/>
      <c r="F53" s="44"/>
      <c r="G53" s="66"/>
      <c r="H53" s="43">
        <f>+XV!H53+I!H53+II!H53+III!H53+IV!H53+V!H53+VI!H53+VII!H53+XVI!H53+VIII!H53+IX!H53+XIV!H53+X!H53+XI!H53+XII!H53+RM!H53+SI!H53</f>
        <v>484</v>
      </c>
      <c r="I53" s="44"/>
      <c r="J53" s="74"/>
      <c r="K53" s="44">
        <f>+XV!K53+I!K53+II!K53+III!K53+IV!K53+V!K53+VI!K53+VII!K53+XVI!K53+VIII!K53+IX!K53+XIV!K53+X!K53+XI!K53+XII!K53+RM!K53+SI!K53</f>
        <v>853</v>
      </c>
      <c r="L53" s="44"/>
      <c r="M53" s="66"/>
      <c r="N53" s="44">
        <f>+XV!N53+I!N53+II!N53+III!N53+IV!N53+V!N53+VI!N53+VII!N53+XVI!N53+VIII!N53+IX!N53+XIV!N53+X!N53+XI!N53+XII!N53+RM!N53+SI!N53</f>
        <v>0</v>
      </c>
      <c r="O53" s="44"/>
      <c r="P53" s="74"/>
    </row>
    <row r="54" spans="1:16" s="3" customFormat="1" ht="15" customHeight="1" x14ac:dyDescent="0.2">
      <c r="A54" s="120"/>
      <c r="B54" s="123"/>
      <c r="C54" s="84" t="s">
        <v>56</v>
      </c>
      <c r="D54" s="35">
        <f>+XV!D54+I!D54+II!D54+III!D54+IV!D54+V!D54+VI!D54+VII!D54+XVI!D54+VIII!D54+IX!D54+XIV!D54+X!D54+XI!D54+XII!D54+RM!D54+SI!D54</f>
        <v>428</v>
      </c>
      <c r="E54" s="55"/>
      <c r="F54" s="35"/>
      <c r="G54" s="68"/>
      <c r="H54" s="43">
        <f>+XV!H54+I!H54+II!H54+III!H54+IV!H54+V!H54+VI!H54+VII!H54+XVI!H54+VIII!H54+IX!H54+XIV!H54+X!H54+XI!H54+XII!H54+RM!H54+SI!H54</f>
        <v>157</v>
      </c>
      <c r="I54" s="44"/>
      <c r="J54" s="74"/>
      <c r="K54" s="35">
        <f>+XV!K54+I!K54+II!K54+III!K54+IV!K54+V!K54+VI!K54+VII!K54+XVI!K54+VIII!K54+IX!K54+XIV!K54+X!K54+XI!K54+XII!K54+RM!K54+SI!K54</f>
        <v>271</v>
      </c>
      <c r="L54" s="35"/>
      <c r="M54" s="68"/>
      <c r="N54" s="35">
        <f>+XV!N54+I!N54+II!N54+III!N54+IV!N54+V!N54+VI!N54+VII!N54+XVI!N54+VIII!N54+IX!N54+XIV!N54+X!N54+XI!N54+XII!N54+RM!N54+SI!N54</f>
        <v>0</v>
      </c>
      <c r="O54" s="44"/>
      <c r="P54" s="74"/>
    </row>
    <row r="55" spans="1:16" s="3" customFormat="1" ht="15" customHeight="1" x14ac:dyDescent="0.2">
      <c r="A55" s="121"/>
      <c r="B55" s="124"/>
      <c r="C55" s="85" t="s">
        <v>9</v>
      </c>
      <c r="D55" s="46">
        <f>+XV!D55+I!D55+II!D55+III!D55+IV!D55+V!D55+VI!D55+VII!D55+XVI!D55+VIII!D55+IX!D55+XIV!D55+X!D55+XI!D55+XII!D55+RM!D55+SI!D55</f>
        <v>87696</v>
      </c>
      <c r="E55" s="54"/>
      <c r="F55" s="46"/>
      <c r="G55" s="67"/>
      <c r="H55" s="87">
        <f>+XV!H55+I!H55+II!H55+III!H55+IV!H55+V!H55+VI!H55+VII!H55+XVI!H55+VIII!H55+IX!H55+XIV!H55+X!H55+XI!H55+XII!H55+RM!H55+SI!H55</f>
        <v>32814</v>
      </c>
      <c r="I55" s="46"/>
      <c r="J55" s="75"/>
      <c r="K55" s="46">
        <f>+XV!K55+I!K55+II!K55+III!K55+IV!K55+V!K55+VI!K55+VII!K55+XVI!K55+VIII!K55+IX!K55+XIV!K55+X!K55+XI!K55+XII!K55+RM!K55+SI!K55</f>
        <v>54882</v>
      </c>
      <c r="L55" s="46"/>
      <c r="M55" s="67"/>
      <c r="N55" s="46">
        <f>+XV!N55+I!N55+II!N55+III!N55+IV!N55+V!N55+VI!N55+VII!N55+XVI!N55+VIII!N55+IX!N55+XIV!N55+X!N55+XI!N55+XII!N55+RM!N55+SI!N55</f>
        <v>0</v>
      </c>
      <c r="O55" s="46"/>
      <c r="P55" s="75"/>
    </row>
    <row r="56" spans="1:16" ht="15" customHeight="1" x14ac:dyDescent="0.2">
      <c r="A56" s="119">
        <v>5</v>
      </c>
      <c r="B56" s="122" t="s">
        <v>60</v>
      </c>
      <c r="C56" s="84" t="s">
        <v>46</v>
      </c>
      <c r="D56" s="44">
        <f>+XV!D56+I!D56+II!D56+III!D56+IV!D56+V!D56+VI!D56+VII!D56+XVI!D56+VIII!D56+IX!D56+XIV!D56+X!D56+XI!D56+XII!D56+RM!D56+SI!D56</f>
        <v>1674</v>
      </c>
      <c r="E56" s="53"/>
      <c r="F56" s="44"/>
      <c r="G56" s="66"/>
      <c r="H56" s="43">
        <f>+XV!H56+I!H56+II!H56+III!H56+IV!H56+V!H56+VI!H56+VII!H56+XVI!H56+VIII!H56+IX!H56+XIV!H56+X!H56+XI!H56+XII!H56+RM!H56+SI!H56</f>
        <v>774</v>
      </c>
      <c r="I56" s="44"/>
      <c r="J56" s="74"/>
      <c r="K56" s="44">
        <f>+XV!K56+I!K56+II!K56+III!K56+IV!K56+V!K56+VI!K56+VII!K56+XVI!K56+VIII!K56+IX!K56+XIV!K56+X!K56+XI!K56+XII!K56+RM!K56+SI!K56</f>
        <v>900</v>
      </c>
      <c r="L56" s="44"/>
      <c r="M56" s="66"/>
      <c r="N56" s="44">
        <f>+XV!N56+I!N56+II!N56+III!N56+IV!N56+V!N56+VI!N56+VII!N56+XVI!N56+VIII!N56+IX!N56+XIV!N56+X!N56+XI!N56+XII!N56+RM!N56+SI!N56</f>
        <v>0</v>
      </c>
      <c r="O56" s="44"/>
      <c r="P56" s="74"/>
    </row>
    <row r="57" spans="1:16" ht="15" customHeight="1" x14ac:dyDescent="0.2">
      <c r="A57" s="120"/>
      <c r="B57" s="123"/>
      <c r="C57" s="84" t="s">
        <v>47</v>
      </c>
      <c r="D57" s="44">
        <f>+XV!D57+I!D57+II!D57+III!D57+IV!D57+V!D57+VI!D57+VII!D57+XVI!D57+VIII!D57+IX!D57+XIV!D57+X!D57+XI!D57+XII!D57+RM!D57+SI!D57</f>
        <v>10703</v>
      </c>
      <c r="E57" s="53"/>
      <c r="F57" s="44"/>
      <c r="G57" s="66"/>
      <c r="H57" s="43">
        <f>+XV!H57+I!H57+II!H57+III!H57+IV!H57+V!H57+VI!H57+VII!H57+XVI!H57+VIII!H57+IX!H57+XIV!H57+X!H57+XI!H57+XII!H57+RM!H57+SI!H57</f>
        <v>4388</v>
      </c>
      <c r="I57" s="44"/>
      <c r="J57" s="74"/>
      <c r="K57" s="44">
        <f>+XV!K57+I!K57+II!K57+III!K57+IV!K57+V!K57+VI!K57+VII!K57+XVI!K57+VIII!K57+IX!K57+XIV!K57+X!K57+XI!K57+XII!K57+RM!K57+SI!K57</f>
        <v>6315</v>
      </c>
      <c r="L57" s="44"/>
      <c r="M57" s="66"/>
      <c r="N57" s="44">
        <f>+XV!N57+I!N57+II!N57+III!N57+IV!N57+V!N57+VI!N57+VII!N57+XVI!N57+VIII!N57+IX!N57+XIV!N57+X!N57+XI!N57+XII!N57+RM!N57+SI!N57</f>
        <v>0</v>
      </c>
      <c r="O57" s="44"/>
      <c r="P57" s="74"/>
    </row>
    <row r="58" spans="1:16" ht="15" customHeight="1" x14ac:dyDescent="0.2">
      <c r="A58" s="120"/>
      <c r="B58" s="123"/>
      <c r="C58" s="84" t="s">
        <v>48</v>
      </c>
      <c r="D58" s="44">
        <f>+XV!D58+I!D58+II!D58+III!D58+IV!D58+V!D58+VI!D58+VII!D58+XVI!D58+VIII!D58+IX!D58+XIV!D58+X!D58+XI!D58+XII!D58+RM!D58+SI!D58</f>
        <v>83620</v>
      </c>
      <c r="E58" s="53"/>
      <c r="F58" s="44"/>
      <c r="G58" s="66"/>
      <c r="H58" s="43">
        <f>+XV!H58+I!H58+II!H58+III!H58+IV!H58+V!H58+VI!H58+VII!H58+XVI!H58+VIII!H58+IX!H58+XIV!H58+X!H58+XI!H58+XII!H58+RM!H58+SI!H58</f>
        <v>37346</v>
      </c>
      <c r="I58" s="44"/>
      <c r="J58" s="74"/>
      <c r="K58" s="44">
        <f>+XV!K58+I!K58+II!K58+III!K58+IV!K58+V!K58+VI!K58+VII!K58+XVI!K58+VIII!K58+IX!K58+XIV!K58+X!K58+XI!K58+XII!K58+RM!K58+SI!K58</f>
        <v>46274</v>
      </c>
      <c r="L58" s="44"/>
      <c r="M58" s="66"/>
      <c r="N58" s="44">
        <f>+XV!N58+I!N58+II!N58+III!N58+IV!N58+V!N58+VI!N58+VII!N58+XVI!N58+VIII!N58+IX!N58+XIV!N58+X!N58+XI!N58+XII!N58+RM!N58+SI!N58</f>
        <v>0</v>
      </c>
      <c r="O58" s="44"/>
      <c r="P58" s="74"/>
    </row>
    <row r="59" spans="1:16" ht="15" customHeight="1" x14ac:dyDescent="0.2">
      <c r="A59" s="120"/>
      <c r="B59" s="123"/>
      <c r="C59" s="84" t="s">
        <v>49</v>
      </c>
      <c r="D59" s="44">
        <f>+XV!D59+I!D59+II!D59+III!D59+IV!D59+V!D59+VI!D59+VII!D59+XVI!D59+VIII!D59+IX!D59+XIV!D59+X!D59+XI!D59+XII!D59+RM!D59+SI!D59</f>
        <v>184906</v>
      </c>
      <c r="E59" s="53"/>
      <c r="F59" s="44"/>
      <c r="G59" s="66"/>
      <c r="H59" s="43">
        <f>+XV!H59+I!H59+II!H59+III!H59+IV!H59+V!H59+VI!H59+VII!H59+XVI!H59+VIII!H59+IX!H59+XIV!H59+X!H59+XI!H59+XII!H59+RM!H59+SI!H59</f>
        <v>80742</v>
      </c>
      <c r="I59" s="44"/>
      <c r="J59" s="74"/>
      <c r="K59" s="44">
        <f>+XV!K59+I!K59+II!K59+III!K59+IV!K59+V!K59+VI!K59+VII!K59+XVI!K59+VIII!K59+IX!K59+XIV!K59+X!K59+XI!K59+XII!K59+RM!K59+SI!K59</f>
        <v>104164</v>
      </c>
      <c r="L59" s="44"/>
      <c r="M59" s="66"/>
      <c r="N59" s="44">
        <f>+XV!N59+I!N59+II!N59+III!N59+IV!N59+V!N59+VI!N59+VII!N59+XVI!N59+VIII!N59+IX!N59+XIV!N59+X!N59+XI!N59+XII!N59+RM!N59+SI!N59</f>
        <v>0</v>
      </c>
      <c r="O59" s="44"/>
      <c r="P59" s="74"/>
    </row>
    <row r="60" spans="1:16" ht="15" customHeight="1" x14ac:dyDescent="0.2">
      <c r="A60" s="120"/>
      <c r="B60" s="123"/>
      <c r="C60" s="84" t="s">
        <v>50</v>
      </c>
      <c r="D60" s="44">
        <f>+XV!D60+I!D60+II!D60+III!D60+IV!D60+V!D60+VI!D60+VII!D60+XVI!D60+VIII!D60+IX!D60+XIV!D60+X!D60+XI!D60+XII!D60+RM!D60+SI!D60</f>
        <v>246907</v>
      </c>
      <c r="E60" s="53"/>
      <c r="F60" s="44"/>
      <c r="G60" s="66"/>
      <c r="H60" s="43">
        <f>+XV!H60+I!H60+II!H60+III!H60+IV!H60+V!H60+VI!H60+VII!H60+XVI!H60+VIII!H60+IX!H60+XIV!H60+X!H60+XI!H60+XII!H60+RM!H60+SI!H60</f>
        <v>103465</v>
      </c>
      <c r="I60" s="44"/>
      <c r="J60" s="74"/>
      <c r="K60" s="44">
        <f>+XV!K60+I!K60+II!K60+III!K60+IV!K60+V!K60+VI!K60+VII!K60+XVI!K60+VIII!K60+IX!K60+XIV!K60+X!K60+XI!K60+XII!K60+RM!K60+SI!K60</f>
        <v>143442</v>
      </c>
      <c r="L60" s="44"/>
      <c r="M60" s="66"/>
      <c r="N60" s="44">
        <f>+XV!N60+I!N60+II!N60+III!N60+IV!N60+V!N60+VI!N60+VII!N60+XVI!N60+VIII!N60+IX!N60+XIV!N60+X!N60+XI!N60+XII!N60+RM!N60+SI!N60</f>
        <v>0</v>
      </c>
      <c r="O60" s="44"/>
      <c r="P60" s="74"/>
    </row>
    <row r="61" spans="1:16" ht="15" customHeight="1" x14ac:dyDescent="0.2">
      <c r="A61" s="120"/>
      <c r="B61" s="123"/>
      <c r="C61" s="84" t="s">
        <v>51</v>
      </c>
      <c r="D61" s="44">
        <f>+XV!D61+I!D61+II!D61+III!D61+IV!D61+V!D61+VI!D61+VII!D61+XVI!D61+VIII!D61+IX!D61+XIV!D61+X!D61+XI!D61+XII!D61+RM!D61+SI!D61</f>
        <v>219958</v>
      </c>
      <c r="E61" s="53"/>
      <c r="F61" s="44"/>
      <c r="G61" s="66"/>
      <c r="H61" s="43">
        <f>+XV!H61+I!H61+II!H61+III!H61+IV!H61+V!H61+VI!H61+VII!H61+XVI!H61+VIII!H61+IX!H61+XIV!H61+X!H61+XI!H61+XII!H61+RM!H61+SI!H61</f>
        <v>88923</v>
      </c>
      <c r="I61" s="44"/>
      <c r="J61" s="74"/>
      <c r="K61" s="44">
        <f>+XV!K61+I!K61+II!K61+III!K61+IV!K61+V!K61+VI!K61+VII!K61+XVI!K61+VIII!K61+IX!K61+XIV!K61+X!K61+XI!K61+XII!K61+RM!K61+SI!K61</f>
        <v>131035</v>
      </c>
      <c r="L61" s="44"/>
      <c r="M61" s="66"/>
      <c r="N61" s="44">
        <f>+XV!N61+I!N61+II!N61+III!N61+IV!N61+V!N61+VI!N61+VII!N61+XVI!N61+VIII!N61+IX!N61+XIV!N61+X!N61+XI!N61+XII!N61+RM!N61+SI!N61</f>
        <v>0</v>
      </c>
      <c r="O61" s="44"/>
      <c r="P61" s="74"/>
    </row>
    <row r="62" spans="1:16" s="3" customFormat="1" ht="15" customHeight="1" x14ac:dyDescent="0.2">
      <c r="A62" s="120"/>
      <c r="B62" s="123"/>
      <c r="C62" s="84" t="s">
        <v>52</v>
      </c>
      <c r="D62" s="35">
        <f>+XV!D62+I!D62+II!D62+III!D62+IV!D62+V!D62+VI!D62+VII!D62+XVI!D62+VIII!D62+IX!D62+XIV!D62+X!D62+XI!D62+XII!D62+RM!D62+SI!D62</f>
        <v>187590</v>
      </c>
      <c r="E62" s="55"/>
      <c r="F62" s="35"/>
      <c r="G62" s="68"/>
      <c r="H62" s="43">
        <f>+XV!H62+I!H62+II!H62+III!H62+IV!H62+V!H62+VI!H62+VII!H62+XVI!H62+VIII!H62+IX!H62+XIV!H62+X!H62+XI!H62+XII!H62+RM!H62+SI!H62</f>
        <v>74928</v>
      </c>
      <c r="I62" s="44"/>
      <c r="J62" s="74"/>
      <c r="K62" s="35">
        <f>+XV!K62+I!K62+II!K62+III!K62+IV!K62+V!K62+VI!K62+VII!K62+XVI!K62+VIII!K62+IX!K62+XIV!K62+X!K62+XI!K62+XII!K62+RM!K62+SI!K62</f>
        <v>112662</v>
      </c>
      <c r="L62" s="35"/>
      <c r="M62" s="68"/>
      <c r="N62" s="35">
        <f>+XV!N62+I!N62+II!N62+III!N62+IV!N62+V!N62+VI!N62+VII!N62+XVI!N62+VIII!N62+IX!N62+XIV!N62+X!N62+XI!N62+XII!N62+RM!N62+SI!N62</f>
        <v>0</v>
      </c>
      <c r="O62" s="44"/>
      <c r="P62" s="74"/>
    </row>
    <row r="63" spans="1:16" ht="15" customHeight="1" x14ac:dyDescent="0.2">
      <c r="A63" s="120"/>
      <c r="B63" s="123"/>
      <c r="C63" s="84" t="s">
        <v>53</v>
      </c>
      <c r="D63" s="44">
        <f>+XV!D63+I!D63+II!D63+III!D63+IV!D63+V!D63+VI!D63+VII!D63+XVI!D63+VIII!D63+IX!D63+XIV!D63+X!D63+XI!D63+XII!D63+RM!D63+SI!D63</f>
        <v>164623</v>
      </c>
      <c r="E63" s="53"/>
      <c r="F63" s="44"/>
      <c r="G63" s="66"/>
      <c r="H63" s="43">
        <f>+XV!H63+I!H63+II!H63+III!H63+IV!H63+V!H63+VI!H63+VII!H63+XVI!H63+VIII!H63+IX!H63+XIV!H63+X!H63+XI!H63+XII!H63+RM!H63+SI!H63</f>
        <v>66110</v>
      </c>
      <c r="I63" s="44"/>
      <c r="J63" s="74"/>
      <c r="K63" s="44">
        <f>+XV!K63+I!K63+II!K63+III!K63+IV!K63+V!K63+VI!K63+VII!K63+XVI!K63+VIII!K63+IX!K63+XIV!K63+X!K63+XI!K63+XII!K63+RM!K63+SI!K63</f>
        <v>98513</v>
      </c>
      <c r="L63" s="44"/>
      <c r="M63" s="66"/>
      <c r="N63" s="44">
        <f>+XV!N63+I!N63+II!N63+III!N63+IV!N63+V!N63+VI!N63+VII!N63+XVI!N63+VIII!N63+IX!N63+XIV!N63+X!N63+XI!N63+XII!N63+RM!N63+SI!N63</f>
        <v>0</v>
      </c>
      <c r="O63" s="44"/>
      <c r="P63" s="74"/>
    </row>
    <row r="64" spans="1:16" ht="15" customHeight="1" x14ac:dyDescent="0.2">
      <c r="A64" s="120"/>
      <c r="B64" s="123"/>
      <c r="C64" s="84" t="s">
        <v>54</v>
      </c>
      <c r="D64" s="44">
        <f>+XV!D64+I!D64+II!D64+III!D64+IV!D64+V!D64+VI!D64+VII!D64+XVI!D64+VIII!D64+IX!D64+XIV!D64+X!D64+XI!D64+XII!D64+RM!D64+SI!D64</f>
        <v>128530</v>
      </c>
      <c r="E64" s="53"/>
      <c r="F64" s="44"/>
      <c r="G64" s="66"/>
      <c r="H64" s="43">
        <f>+XV!H64+I!H64+II!H64+III!H64+IV!H64+V!H64+VI!H64+VII!H64+XVI!H64+VIII!H64+IX!H64+XIV!H64+X!H64+XI!H64+XII!H64+RM!H64+SI!H64</f>
        <v>50759</v>
      </c>
      <c r="I64" s="44"/>
      <c r="J64" s="74"/>
      <c r="K64" s="44">
        <f>+XV!K64+I!K64+II!K64+III!K64+IV!K64+V!K64+VI!K64+VII!K64+XVI!K64+VIII!K64+IX!K64+XIV!K64+X!K64+XI!K64+XII!K64+RM!K64+SI!K64</f>
        <v>77771</v>
      </c>
      <c r="L64" s="44"/>
      <c r="M64" s="66"/>
      <c r="N64" s="44">
        <f>+XV!N64+I!N64+II!N64+III!N64+IV!N64+V!N64+VI!N64+VII!N64+XVI!N64+VIII!N64+IX!N64+XIV!N64+X!N64+XI!N64+XII!N64+RM!N64+SI!N64</f>
        <v>0</v>
      </c>
      <c r="O64" s="44"/>
      <c r="P64" s="74"/>
    </row>
    <row r="65" spans="1:16" ht="15" customHeight="1" x14ac:dyDescent="0.2">
      <c r="A65" s="120"/>
      <c r="B65" s="123"/>
      <c r="C65" s="84" t="s">
        <v>55</v>
      </c>
      <c r="D65" s="44">
        <f>+XV!D65+I!D65+II!D65+III!D65+IV!D65+V!D65+VI!D65+VII!D65+XVI!D65+VIII!D65+IX!D65+XIV!D65+X!D65+XI!D65+XII!D65+RM!D65+SI!D65</f>
        <v>106556</v>
      </c>
      <c r="E65" s="53"/>
      <c r="F65" s="44"/>
      <c r="G65" s="66"/>
      <c r="H65" s="43">
        <f>+XV!H65+I!H65+II!H65+III!H65+IV!H65+V!H65+VI!H65+VII!H65+XVI!H65+VIII!H65+IX!H65+XIV!H65+X!H65+XI!H65+XII!H65+RM!H65+SI!H65</f>
        <v>40785</v>
      </c>
      <c r="I65" s="44"/>
      <c r="J65" s="74"/>
      <c r="K65" s="44">
        <f>+XV!K65+I!K65+II!K65+III!K65+IV!K65+V!K65+VI!K65+VII!K65+XVI!K65+VIII!K65+IX!K65+XIV!K65+X!K65+XI!K65+XII!K65+RM!K65+SI!K65</f>
        <v>65771</v>
      </c>
      <c r="L65" s="44"/>
      <c r="M65" s="66"/>
      <c r="N65" s="44">
        <f>+XV!N65+I!N65+II!N65+III!N65+IV!N65+V!N65+VI!N65+VII!N65+XVI!N65+VIII!N65+IX!N65+XIV!N65+X!N65+XI!N65+XII!N65+RM!N65+SI!N65</f>
        <v>0</v>
      </c>
      <c r="O65" s="44"/>
      <c r="P65" s="74"/>
    </row>
    <row r="66" spans="1:16" s="3" customFormat="1" ht="15" customHeight="1" x14ac:dyDescent="0.2">
      <c r="A66" s="120"/>
      <c r="B66" s="123"/>
      <c r="C66" s="84" t="s">
        <v>56</v>
      </c>
      <c r="D66" s="35">
        <f>+XV!D66+I!D66+II!D66+III!D66+IV!D66+V!D66+VI!D66+VII!D66+XVI!D66+VIII!D66+IX!D66+XIV!D66+X!D66+XI!D66+XII!D66+RM!D66+SI!D66</f>
        <v>214773</v>
      </c>
      <c r="E66" s="55"/>
      <c r="F66" s="35"/>
      <c r="G66" s="68"/>
      <c r="H66" s="43">
        <f>+XV!H66+I!H66+II!H66+III!H66+IV!H66+V!H66+VI!H66+VII!H66+XVI!H66+VIII!H66+IX!H66+XIV!H66+X!H66+XI!H66+XII!H66+RM!H66+SI!H66</f>
        <v>91983</v>
      </c>
      <c r="I66" s="44"/>
      <c r="J66" s="74"/>
      <c r="K66" s="35">
        <f>+XV!K66+I!K66+II!K66+III!K66+IV!K66+V!K66+VI!K66+VII!K66+XVI!K66+VIII!K66+IX!K66+XIV!K66+X!K66+XI!K66+XII!K66+RM!K66+SI!K66</f>
        <v>122790</v>
      </c>
      <c r="L66" s="35"/>
      <c r="M66" s="68"/>
      <c r="N66" s="35">
        <f>+XV!N66+I!N66+II!N66+III!N66+IV!N66+V!N66+VI!N66+VII!N66+XVI!N66+VIII!N66+IX!N66+XIV!N66+X!N66+XI!N66+XII!N66+RM!N66+SI!N66</f>
        <v>0</v>
      </c>
      <c r="O66" s="44"/>
      <c r="P66" s="74"/>
    </row>
    <row r="67" spans="1:16" s="3" customFormat="1" ht="15" customHeight="1" x14ac:dyDescent="0.2">
      <c r="A67" s="121"/>
      <c r="B67" s="124"/>
      <c r="C67" s="85" t="s">
        <v>9</v>
      </c>
      <c r="D67" s="46">
        <f>+XV!D67+I!D67+II!D67+III!D67+IV!D67+V!D67+VI!D67+VII!D67+XVI!D67+VIII!D67+IX!D67+XIV!D67+X!D67+XI!D67+XII!D67+RM!D67+SI!D67</f>
        <v>1549840</v>
      </c>
      <c r="E67" s="54"/>
      <c r="F67" s="46"/>
      <c r="G67" s="67"/>
      <c r="H67" s="87">
        <f>+XV!H67+I!H67+II!H67+III!H67+IV!H67+V!H67+VI!H67+VII!H67+XVI!H67+VIII!H67+IX!H67+XIV!H67+X!H67+XI!H67+XII!H67+RM!H67+SI!H67</f>
        <v>640203</v>
      </c>
      <c r="I67" s="46"/>
      <c r="J67" s="75"/>
      <c r="K67" s="46">
        <f>+XV!K67+I!K67+II!K67+III!K67+IV!K67+V!K67+VI!K67+VII!K67+XVI!K67+VIII!K67+IX!K67+XIV!K67+X!K67+XI!K67+XII!K67+RM!K67+SI!K67</f>
        <v>909637</v>
      </c>
      <c r="L67" s="46"/>
      <c r="M67" s="67"/>
      <c r="N67" s="46">
        <f>+XV!N67+I!N67+II!N67+III!N67+IV!N67+V!N67+VI!N67+VII!N67+XVI!N67+VIII!N67+IX!N67+XIV!N67+X!N67+XI!N67+XII!N67+RM!N67+SI!N67</f>
        <v>0</v>
      </c>
      <c r="O67" s="46"/>
      <c r="P67" s="75"/>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0" priority="48" operator="notEqual">
      <formula>H8+K8+N8</formula>
    </cfRule>
  </conditionalFormatting>
  <conditionalFormatting sqref="D20:D30">
    <cfRule type="cellIs" dxfId="39" priority="47" operator="notEqual">
      <formula>H20+K20+N20</formula>
    </cfRule>
  </conditionalFormatting>
  <conditionalFormatting sqref="D32:D42">
    <cfRule type="cellIs" dxfId="38" priority="46" operator="notEqual">
      <formula>H32+K32+N32</formula>
    </cfRule>
  </conditionalFormatting>
  <conditionalFormatting sqref="D44:D54">
    <cfRule type="cellIs" dxfId="37" priority="45" operator="notEqual">
      <formula>H44+K44+N44</formula>
    </cfRule>
  </conditionalFormatting>
  <conditionalFormatting sqref="D56:D66">
    <cfRule type="cellIs" dxfId="36" priority="44" operator="notEqual">
      <formula>H56+K56+N56</formula>
    </cfRule>
  </conditionalFormatting>
  <conditionalFormatting sqref="D19">
    <cfRule type="cellIs" dxfId="35" priority="43" operator="notEqual">
      <formula>SUM(D8:D18)</formula>
    </cfRule>
  </conditionalFormatting>
  <conditionalFormatting sqref="D31">
    <cfRule type="cellIs" dxfId="34" priority="42" operator="notEqual">
      <formula>H31+K31+N31</formula>
    </cfRule>
  </conditionalFormatting>
  <conditionalFormatting sqref="D31">
    <cfRule type="cellIs" dxfId="33" priority="41" operator="notEqual">
      <formula>SUM(D20:D30)</formula>
    </cfRule>
  </conditionalFormatting>
  <conditionalFormatting sqref="D43">
    <cfRule type="cellIs" dxfId="32" priority="40" operator="notEqual">
      <formula>H43+K43+N43</formula>
    </cfRule>
  </conditionalFormatting>
  <conditionalFormatting sqref="D43">
    <cfRule type="cellIs" dxfId="31" priority="39" operator="notEqual">
      <formula>SUM(D32:D42)</formula>
    </cfRule>
  </conditionalFormatting>
  <conditionalFormatting sqref="D55">
    <cfRule type="cellIs" dxfId="30" priority="38" operator="notEqual">
      <formula>H55+K55+N55</formula>
    </cfRule>
  </conditionalFormatting>
  <conditionalFormatting sqref="D55">
    <cfRule type="cellIs" dxfId="29" priority="37" operator="notEqual">
      <formula>SUM(D44:D54)</formula>
    </cfRule>
  </conditionalFormatting>
  <conditionalFormatting sqref="D67">
    <cfRule type="cellIs" dxfId="28" priority="36" operator="notEqual">
      <formula>H67+K67+N67</formula>
    </cfRule>
  </conditionalFormatting>
  <conditionalFormatting sqref="D67">
    <cfRule type="cellIs" dxfId="27" priority="35" operator="notEqual">
      <formula>SUM(D56:D66)</formula>
    </cfRule>
  </conditionalFormatting>
  <conditionalFormatting sqref="H19">
    <cfRule type="cellIs" dxfId="26" priority="34" operator="notEqual">
      <formula>SUM(H8:H18)</formula>
    </cfRule>
  </conditionalFormatting>
  <conditionalFormatting sqref="K19">
    <cfRule type="cellIs" dxfId="25" priority="33" operator="notEqual">
      <formula>SUM(K8:K18)</formula>
    </cfRule>
  </conditionalFormatting>
  <conditionalFormatting sqref="H31">
    <cfRule type="cellIs" dxfId="24" priority="31" operator="notEqual">
      <formula>SUM(H20:H30)</formula>
    </cfRule>
  </conditionalFormatting>
  <conditionalFormatting sqref="K31">
    <cfRule type="cellIs" dxfId="23" priority="30" operator="notEqual">
      <formula>SUM(K20:K30)</formula>
    </cfRule>
  </conditionalFormatting>
  <conditionalFormatting sqref="H43">
    <cfRule type="cellIs" dxfId="22" priority="28" operator="notEqual">
      <formula>SUM(H32:H42)</formula>
    </cfRule>
  </conditionalFormatting>
  <conditionalFormatting sqref="K43">
    <cfRule type="cellIs" dxfId="21" priority="27" operator="notEqual">
      <formula>SUM(K32:K42)</formula>
    </cfRule>
  </conditionalFormatting>
  <conditionalFormatting sqref="H55">
    <cfRule type="cellIs" dxfId="20" priority="25" operator="notEqual">
      <formula>SUM(H44:H54)</formula>
    </cfRule>
  </conditionalFormatting>
  <conditionalFormatting sqref="K55">
    <cfRule type="cellIs" dxfId="19" priority="24" operator="notEqual">
      <formula>SUM(K44:K54)</formula>
    </cfRule>
  </conditionalFormatting>
  <conditionalFormatting sqref="H67">
    <cfRule type="cellIs" dxfId="18" priority="22" operator="notEqual">
      <formula>SUM(H56:H66)</formula>
    </cfRule>
  </conditionalFormatting>
  <conditionalFormatting sqref="K67">
    <cfRule type="cellIs" dxfId="17" priority="21" operator="notEqual">
      <formula>SUM(K56:K66)</formula>
    </cfRule>
  </conditionalFormatting>
  <conditionalFormatting sqref="D32:D43">
    <cfRule type="cellIs" dxfId="16" priority="19" operator="notEqual">
      <formula>D20-D8</formula>
    </cfRule>
  </conditionalFormatting>
  <conditionalFormatting sqref="N8:N19">
    <cfRule type="cellIs" dxfId="15" priority="18" operator="notEqual">
      <formula>R8+U8+X8</formula>
    </cfRule>
  </conditionalFormatting>
  <conditionalFormatting sqref="N20:N30">
    <cfRule type="cellIs" dxfId="14" priority="17" operator="notEqual">
      <formula>R20+U20+X20</formula>
    </cfRule>
  </conditionalFormatting>
  <conditionalFormatting sqref="N32:N42">
    <cfRule type="cellIs" dxfId="13" priority="16" operator="notEqual">
      <formula>R32+U32+X32</formula>
    </cfRule>
  </conditionalFormatting>
  <conditionalFormatting sqref="N44:N54">
    <cfRule type="cellIs" dxfId="12" priority="15" operator="notEqual">
      <formula>R44+U44+X44</formula>
    </cfRule>
  </conditionalFormatting>
  <conditionalFormatting sqref="N56:N66">
    <cfRule type="cellIs" dxfId="11" priority="14" operator="notEqual">
      <formula>R56+U56+X56</formula>
    </cfRule>
  </conditionalFormatting>
  <conditionalFormatting sqref="N19">
    <cfRule type="cellIs" dxfId="10" priority="13" operator="notEqual">
      <formula>SUM(N8:N18)</formula>
    </cfRule>
  </conditionalFormatting>
  <conditionalFormatting sqref="N31">
    <cfRule type="cellIs" dxfId="9" priority="12" operator="notEqual">
      <formula>R31+U31+X31</formula>
    </cfRule>
  </conditionalFormatting>
  <conditionalFormatting sqref="N31">
    <cfRule type="cellIs" dxfId="8" priority="11" operator="notEqual">
      <formula>SUM(N20:N30)</formula>
    </cfRule>
  </conditionalFormatting>
  <conditionalFormatting sqref="N43">
    <cfRule type="cellIs" dxfId="7" priority="10" operator="notEqual">
      <formula>R43+U43+X43</formula>
    </cfRule>
  </conditionalFormatting>
  <conditionalFormatting sqref="N43">
    <cfRule type="cellIs" dxfId="6" priority="9" operator="notEqual">
      <formula>SUM(N32:N42)</formula>
    </cfRule>
  </conditionalFormatting>
  <conditionalFormatting sqref="N55">
    <cfRule type="cellIs" dxfId="5" priority="8" operator="notEqual">
      <formula>R55+U55+X55</formula>
    </cfRule>
  </conditionalFormatting>
  <conditionalFormatting sqref="N55">
    <cfRule type="cellIs" dxfId="4" priority="7" operator="notEqual">
      <formula>SUM(N44:N54)</formula>
    </cfRule>
  </conditionalFormatting>
  <conditionalFormatting sqref="N67">
    <cfRule type="cellIs" dxfId="3" priority="6" operator="notEqual">
      <formula>R67+U67+X67</formula>
    </cfRule>
  </conditionalFormatting>
  <conditionalFormatting sqref="N67">
    <cfRule type="cellIs" dxfId="2" priority="5" operator="notEqual">
      <formula>SUM(N56:N66)</formula>
    </cfRule>
  </conditionalFormatting>
  <conditionalFormatting sqref="N32:N43">
    <cfRule type="cellIs" dxfId="1" priority="4" operator="notEqual">
      <formula>N20-N8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extLst>
    <ext xmlns:x14="http://schemas.microsoft.com/office/spreadsheetml/2009/9/main" uri="{78C0D931-6437-407d-A8EE-F0AAD7539E65}">
      <x14:conditionalFormattings>
        <x14:conditionalFormatting xmlns:xm="http://schemas.microsoft.com/office/excel/2006/main">
          <x14:cfRule type="cellIs" priority="3" operator="notEqual" id="{08C30F30-9EFE-49A3-A002-9A4B67B5A6CB}">
            <xm:f>Nacional!D8</xm:f>
            <x14:dxf>
              <fill>
                <patternFill>
                  <bgColor theme="7" tint="-0.24994659260841701"/>
                </patternFill>
              </fill>
            </x14:dxf>
          </x14:cfRule>
          <xm:sqref>D8:D67 H8:H67 K8:K67 N8:N67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34</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199</v>
      </c>
      <c r="E8" s="53">
        <v>0.118877</v>
      </c>
      <c r="F8" s="44">
        <v>91517.785571</v>
      </c>
      <c r="G8" s="66">
        <v>0.21105499999999999</v>
      </c>
      <c r="H8" s="43">
        <v>103</v>
      </c>
      <c r="I8" s="44">
        <v>91530.337333000003</v>
      </c>
      <c r="J8" s="74">
        <v>0.25242700000000001</v>
      </c>
      <c r="K8" s="44">
        <v>96</v>
      </c>
      <c r="L8" s="44">
        <v>91504.318576000005</v>
      </c>
      <c r="M8" s="66">
        <v>0.16666700000000001</v>
      </c>
      <c r="N8" s="43">
        <v>0</v>
      </c>
      <c r="O8" s="44">
        <v>0</v>
      </c>
      <c r="P8" s="74">
        <v>0</v>
      </c>
    </row>
    <row r="9" spans="1:16" ht="15" customHeight="1" x14ac:dyDescent="0.2">
      <c r="A9" s="120"/>
      <c r="B9" s="123"/>
      <c r="C9" s="84" t="s">
        <v>47</v>
      </c>
      <c r="D9" s="44">
        <v>1490</v>
      </c>
      <c r="E9" s="53">
        <v>0.139213</v>
      </c>
      <c r="F9" s="44">
        <v>137491.692683</v>
      </c>
      <c r="G9" s="66">
        <v>0.143624</v>
      </c>
      <c r="H9" s="43">
        <v>544</v>
      </c>
      <c r="I9" s="44">
        <v>144687.77682200001</v>
      </c>
      <c r="J9" s="74">
        <v>0.21507399999999999</v>
      </c>
      <c r="K9" s="44">
        <v>946</v>
      </c>
      <c r="L9" s="44">
        <v>133353.56396</v>
      </c>
      <c r="M9" s="66">
        <v>0.102537</v>
      </c>
      <c r="N9" s="43">
        <v>0</v>
      </c>
      <c r="O9" s="44">
        <v>0</v>
      </c>
      <c r="P9" s="74">
        <v>0</v>
      </c>
    </row>
    <row r="10" spans="1:16" ht="15" customHeight="1" x14ac:dyDescent="0.2">
      <c r="A10" s="120"/>
      <c r="B10" s="123"/>
      <c r="C10" s="84" t="s">
        <v>48</v>
      </c>
      <c r="D10" s="44">
        <v>8674</v>
      </c>
      <c r="E10" s="53">
        <v>0.103731</v>
      </c>
      <c r="F10" s="44">
        <v>154840.19513099999</v>
      </c>
      <c r="G10" s="66">
        <v>0.158635</v>
      </c>
      <c r="H10" s="43">
        <v>3619</v>
      </c>
      <c r="I10" s="44">
        <v>162857.43762400001</v>
      </c>
      <c r="J10" s="74">
        <v>0.23017399999999999</v>
      </c>
      <c r="K10" s="44">
        <v>5055</v>
      </c>
      <c r="L10" s="44">
        <v>149100.45218600001</v>
      </c>
      <c r="M10" s="66">
        <v>0.107418</v>
      </c>
      <c r="N10" s="43">
        <v>0</v>
      </c>
      <c r="O10" s="44">
        <v>0</v>
      </c>
      <c r="P10" s="74">
        <v>0</v>
      </c>
    </row>
    <row r="11" spans="1:16" ht="15" customHeight="1" x14ac:dyDescent="0.2">
      <c r="A11" s="120"/>
      <c r="B11" s="123"/>
      <c r="C11" s="84" t="s">
        <v>49</v>
      </c>
      <c r="D11" s="44">
        <v>18206</v>
      </c>
      <c r="E11" s="53">
        <v>9.8461000000000007E-2</v>
      </c>
      <c r="F11" s="44">
        <v>173938.34713499999</v>
      </c>
      <c r="G11" s="66">
        <v>0.286829</v>
      </c>
      <c r="H11" s="43">
        <v>7326</v>
      </c>
      <c r="I11" s="44">
        <v>187174.23378099999</v>
      </c>
      <c r="J11" s="74">
        <v>0.42738199999999998</v>
      </c>
      <c r="K11" s="44">
        <v>10880</v>
      </c>
      <c r="L11" s="44">
        <v>165026.021255</v>
      </c>
      <c r="M11" s="66">
        <v>0.192188</v>
      </c>
      <c r="N11" s="43">
        <v>0</v>
      </c>
      <c r="O11" s="44">
        <v>0</v>
      </c>
      <c r="P11" s="74">
        <v>0</v>
      </c>
    </row>
    <row r="12" spans="1:16" ht="15" customHeight="1" x14ac:dyDescent="0.2">
      <c r="A12" s="120"/>
      <c r="B12" s="123"/>
      <c r="C12" s="84" t="s">
        <v>50</v>
      </c>
      <c r="D12" s="44">
        <v>20142</v>
      </c>
      <c r="E12" s="53">
        <v>8.1576999999999997E-2</v>
      </c>
      <c r="F12" s="44">
        <v>200838.976314</v>
      </c>
      <c r="G12" s="66">
        <v>0.48088599999999998</v>
      </c>
      <c r="H12" s="43">
        <v>7859</v>
      </c>
      <c r="I12" s="44">
        <v>218487.54806500001</v>
      </c>
      <c r="J12" s="74">
        <v>0.63112400000000002</v>
      </c>
      <c r="K12" s="44">
        <v>12283</v>
      </c>
      <c r="L12" s="44">
        <v>189546.936472</v>
      </c>
      <c r="M12" s="66">
        <v>0.38475900000000002</v>
      </c>
      <c r="N12" s="43">
        <v>0</v>
      </c>
      <c r="O12" s="44">
        <v>0</v>
      </c>
      <c r="P12" s="74">
        <v>0</v>
      </c>
    </row>
    <row r="13" spans="1:16" ht="15" customHeight="1" x14ac:dyDescent="0.2">
      <c r="A13" s="120"/>
      <c r="B13" s="123"/>
      <c r="C13" s="84" t="s">
        <v>51</v>
      </c>
      <c r="D13" s="44">
        <v>15980</v>
      </c>
      <c r="E13" s="53">
        <v>7.2650000000000006E-2</v>
      </c>
      <c r="F13" s="44">
        <v>222929.86107899999</v>
      </c>
      <c r="G13" s="66">
        <v>0.65150200000000003</v>
      </c>
      <c r="H13" s="43">
        <v>5716</v>
      </c>
      <c r="I13" s="44">
        <v>236062.78201699999</v>
      </c>
      <c r="J13" s="74">
        <v>0.70836200000000005</v>
      </c>
      <c r="K13" s="44">
        <v>10264</v>
      </c>
      <c r="L13" s="44">
        <v>215616.16504600001</v>
      </c>
      <c r="M13" s="66">
        <v>0.61983600000000005</v>
      </c>
      <c r="N13" s="43">
        <v>0</v>
      </c>
      <c r="O13" s="44">
        <v>0</v>
      </c>
      <c r="P13" s="74">
        <v>0</v>
      </c>
    </row>
    <row r="14" spans="1:16" s="3" customFormat="1" ht="15" customHeight="1" x14ac:dyDescent="0.2">
      <c r="A14" s="120"/>
      <c r="B14" s="123"/>
      <c r="C14" s="84" t="s">
        <v>52</v>
      </c>
      <c r="D14" s="35">
        <v>12123</v>
      </c>
      <c r="E14" s="55">
        <v>6.4625000000000002E-2</v>
      </c>
      <c r="F14" s="35">
        <v>234918.449234</v>
      </c>
      <c r="G14" s="68">
        <v>0.77258099999999996</v>
      </c>
      <c r="H14" s="43">
        <v>4140</v>
      </c>
      <c r="I14" s="44">
        <v>229197.72883099999</v>
      </c>
      <c r="J14" s="74">
        <v>0.63647299999999996</v>
      </c>
      <c r="K14" s="35">
        <v>7983</v>
      </c>
      <c r="L14" s="35">
        <v>237885.226444</v>
      </c>
      <c r="M14" s="68">
        <v>0.843167</v>
      </c>
      <c r="N14" s="43">
        <v>0</v>
      </c>
      <c r="O14" s="44">
        <v>0</v>
      </c>
      <c r="P14" s="74">
        <v>0</v>
      </c>
    </row>
    <row r="15" spans="1:16" ht="15" customHeight="1" x14ac:dyDescent="0.2">
      <c r="A15" s="120"/>
      <c r="B15" s="123"/>
      <c r="C15" s="84" t="s">
        <v>53</v>
      </c>
      <c r="D15" s="44">
        <v>10078</v>
      </c>
      <c r="E15" s="53">
        <v>6.1219000000000003E-2</v>
      </c>
      <c r="F15" s="44">
        <v>236509.073707</v>
      </c>
      <c r="G15" s="66">
        <v>0.77247500000000002</v>
      </c>
      <c r="H15" s="43">
        <v>3392</v>
      </c>
      <c r="I15" s="44">
        <v>224883.28542299999</v>
      </c>
      <c r="J15" s="74">
        <v>0.58903300000000003</v>
      </c>
      <c r="K15" s="44">
        <v>6686</v>
      </c>
      <c r="L15" s="44">
        <v>242407.17030600001</v>
      </c>
      <c r="M15" s="66">
        <v>0.86553999999999998</v>
      </c>
      <c r="N15" s="43">
        <v>0</v>
      </c>
      <c r="O15" s="44">
        <v>0</v>
      </c>
      <c r="P15" s="74">
        <v>0</v>
      </c>
    </row>
    <row r="16" spans="1:16" ht="15" customHeight="1" x14ac:dyDescent="0.2">
      <c r="A16" s="120"/>
      <c r="B16" s="123"/>
      <c r="C16" s="84" t="s">
        <v>54</v>
      </c>
      <c r="D16" s="44">
        <v>7518</v>
      </c>
      <c r="E16" s="53">
        <v>5.8492000000000002E-2</v>
      </c>
      <c r="F16" s="44">
        <v>233803.541731</v>
      </c>
      <c r="G16" s="66">
        <v>0.65416300000000005</v>
      </c>
      <c r="H16" s="43">
        <v>2606</v>
      </c>
      <c r="I16" s="44">
        <v>212459.491519</v>
      </c>
      <c r="J16" s="74">
        <v>0.37758999999999998</v>
      </c>
      <c r="K16" s="44">
        <v>4912</v>
      </c>
      <c r="L16" s="44">
        <v>245127.35990099999</v>
      </c>
      <c r="M16" s="66">
        <v>0.80089600000000005</v>
      </c>
      <c r="N16" s="43">
        <v>0</v>
      </c>
      <c r="O16" s="44">
        <v>0</v>
      </c>
      <c r="P16" s="74">
        <v>0</v>
      </c>
    </row>
    <row r="17" spans="1:16" ht="15" customHeight="1" x14ac:dyDescent="0.2">
      <c r="A17" s="120"/>
      <c r="B17" s="123"/>
      <c r="C17" s="84" t="s">
        <v>55</v>
      </c>
      <c r="D17" s="44">
        <v>7633</v>
      </c>
      <c r="E17" s="53">
        <v>7.1634000000000003E-2</v>
      </c>
      <c r="F17" s="44">
        <v>238242.19838099999</v>
      </c>
      <c r="G17" s="66">
        <v>0.52430200000000005</v>
      </c>
      <c r="H17" s="43">
        <v>2982</v>
      </c>
      <c r="I17" s="44">
        <v>214423.290312</v>
      </c>
      <c r="J17" s="74">
        <v>0.21126800000000001</v>
      </c>
      <c r="K17" s="44">
        <v>4651</v>
      </c>
      <c r="L17" s="44">
        <v>253513.749415</v>
      </c>
      <c r="M17" s="66">
        <v>0.72500500000000001</v>
      </c>
      <c r="N17" s="43">
        <v>0</v>
      </c>
      <c r="O17" s="44">
        <v>0</v>
      </c>
      <c r="P17" s="74">
        <v>0</v>
      </c>
    </row>
    <row r="18" spans="1:16" s="3" customFormat="1" ht="15" customHeight="1" x14ac:dyDescent="0.2">
      <c r="A18" s="120"/>
      <c r="B18" s="123"/>
      <c r="C18" s="84" t="s">
        <v>56</v>
      </c>
      <c r="D18" s="35">
        <v>11692</v>
      </c>
      <c r="E18" s="55">
        <v>5.4439000000000001E-2</v>
      </c>
      <c r="F18" s="35">
        <v>251654.53654</v>
      </c>
      <c r="G18" s="68">
        <v>0.38505</v>
      </c>
      <c r="H18" s="43">
        <v>4377</v>
      </c>
      <c r="I18" s="44">
        <v>214444.35462699999</v>
      </c>
      <c r="J18" s="74">
        <v>9.1843999999999995E-2</v>
      </c>
      <c r="K18" s="35">
        <v>7315</v>
      </c>
      <c r="L18" s="35">
        <v>273919.60369399999</v>
      </c>
      <c r="M18" s="68">
        <v>0.56049199999999999</v>
      </c>
      <c r="N18" s="43">
        <v>0</v>
      </c>
      <c r="O18" s="44">
        <v>0</v>
      </c>
      <c r="P18" s="74">
        <v>0</v>
      </c>
    </row>
    <row r="19" spans="1:16" s="3" customFormat="1" ht="15" customHeight="1" x14ac:dyDescent="0.2">
      <c r="A19" s="121"/>
      <c r="B19" s="124"/>
      <c r="C19" s="85" t="s">
        <v>9</v>
      </c>
      <c r="D19" s="46">
        <v>113735</v>
      </c>
      <c r="E19" s="54">
        <v>7.3385000000000006E-2</v>
      </c>
      <c r="F19" s="46">
        <v>211813.736106</v>
      </c>
      <c r="G19" s="67">
        <v>0.505772</v>
      </c>
      <c r="H19" s="87">
        <v>42664</v>
      </c>
      <c r="I19" s="46">
        <v>209979.63410299999</v>
      </c>
      <c r="J19" s="75">
        <v>0.46327099999999999</v>
      </c>
      <c r="K19" s="46">
        <v>71071</v>
      </c>
      <c r="L19" s="46">
        <v>212914.74956900001</v>
      </c>
      <c r="M19" s="67">
        <v>0.53128600000000004</v>
      </c>
      <c r="N19" s="87">
        <v>0</v>
      </c>
      <c r="O19" s="46">
        <v>0</v>
      </c>
      <c r="P19" s="75">
        <v>0</v>
      </c>
    </row>
    <row r="20" spans="1:16" ht="15" customHeight="1" x14ac:dyDescent="0.2">
      <c r="A20" s="119">
        <v>2</v>
      </c>
      <c r="B20" s="122" t="s">
        <v>57</v>
      </c>
      <c r="C20" s="84" t="s">
        <v>46</v>
      </c>
      <c r="D20" s="44">
        <v>618</v>
      </c>
      <c r="E20" s="53">
        <v>0.369176</v>
      </c>
      <c r="F20" s="44">
        <v>93468.587379000004</v>
      </c>
      <c r="G20" s="66">
        <v>0.12621399999999999</v>
      </c>
      <c r="H20" s="43">
        <v>254</v>
      </c>
      <c r="I20" s="44">
        <v>94226.578739999997</v>
      </c>
      <c r="J20" s="74">
        <v>0.137795</v>
      </c>
      <c r="K20" s="44">
        <v>364</v>
      </c>
      <c r="L20" s="44">
        <v>92939.659341000006</v>
      </c>
      <c r="M20" s="66">
        <v>0.118132</v>
      </c>
      <c r="N20" s="43">
        <v>0</v>
      </c>
      <c r="O20" s="44">
        <v>0</v>
      </c>
      <c r="P20" s="74">
        <v>0</v>
      </c>
    </row>
    <row r="21" spans="1:16" ht="15" customHeight="1" x14ac:dyDescent="0.2">
      <c r="A21" s="120"/>
      <c r="B21" s="123"/>
      <c r="C21" s="84" t="s">
        <v>47</v>
      </c>
      <c r="D21" s="44">
        <v>5751</v>
      </c>
      <c r="E21" s="53">
        <v>0.53732599999999997</v>
      </c>
      <c r="F21" s="44">
        <v>132552.631716</v>
      </c>
      <c r="G21" s="66">
        <v>5.8771999999999998E-2</v>
      </c>
      <c r="H21" s="43">
        <v>2353</v>
      </c>
      <c r="I21" s="44">
        <v>137317.19209500001</v>
      </c>
      <c r="J21" s="74">
        <v>6.3323000000000004E-2</v>
      </c>
      <c r="K21" s="44">
        <v>3398</v>
      </c>
      <c r="L21" s="44">
        <v>129253.334903</v>
      </c>
      <c r="M21" s="66">
        <v>5.5620999999999997E-2</v>
      </c>
      <c r="N21" s="43">
        <v>0</v>
      </c>
      <c r="O21" s="44">
        <v>0</v>
      </c>
      <c r="P21" s="74">
        <v>0</v>
      </c>
    </row>
    <row r="22" spans="1:16" ht="15" customHeight="1" x14ac:dyDescent="0.2">
      <c r="A22" s="120"/>
      <c r="B22" s="123"/>
      <c r="C22" s="84" t="s">
        <v>48</v>
      </c>
      <c r="D22" s="44">
        <v>24347</v>
      </c>
      <c r="E22" s="53">
        <v>0.29116199999999998</v>
      </c>
      <c r="F22" s="44">
        <v>147136.95514800001</v>
      </c>
      <c r="G22" s="66">
        <v>6.0254000000000002E-2</v>
      </c>
      <c r="H22" s="43">
        <v>11063</v>
      </c>
      <c r="I22" s="44">
        <v>150375.93799199999</v>
      </c>
      <c r="J22" s="74">
        <v>5.9839000000000003E-2</v>
      </c>
      <c r="K22" s="44">
        <v>13284</v>
      </c>
      <c r="L22" s="44">
        <v>144439.50956000001</v>
      </c>
      <c r="M22" s="66">
        <v>6.0599E-2</v>
      </c>
      <c r="N22" s="43">
        <v>0</v>
      </c>
      <c r="O22" s="44">
        <v>0</v>
      </c>
      <c r="P22" s="74">
        <v>0</v>
      </c>
    </row>
    <row r="23" spans="1:16" ht="15" customHeight="1" x14ac:dyDescent="0.2">
      <c r="A23" s="120"/>
      <c r="B23" s="123"/>
      <c r="C23" s="84" t="s">
        <v>49</v>
      </c>
      <c r="D23" s="44">
        <v>19155</v>
      </c>
      <c r="E23" s="53">
        <v>0.103593</v>
      </c>
      <c r="F23" s="44">
        <v>162427.67862200001</v>
      </c>
      <c r="G23" s="66">
        <v>0.18204100000000001</v>
      </c>
      <c r="H23" s="43">
        <v>8354</v>
      </c>
      <c r="I23" s="44">
        <v>165682.125569</v>
      </c>
      <c r="J23" s="74">
        <v>0.19212399999999999</v>
      </c>
      <c r="K23" s="44">
        <v>10801</v>
      </c>
      <c r="L23" s="44">
        <v>159910.53670999999</v>
      </c>
      <c r="M23" s="66">
        <v>0.17424300000000001</v>
      </c>
      <c r="N23" s="43">
        <v>0</v>
      </c>
      <c r="O23" s="44">
        <v>0</v>
      </c>
      <c r="P23" s="74">
        <v>0</v>
      </c>
    </row>
    <row r="24" spans="1:16" ht="15" customHeight="1" x14ac:dyDescent="0.2">
      <c r="A24" s="120"/>
      <c r="B24" s="123"/>
      <c r="C24" s="84" t="s">
        <v>50</v>
      </c>
      <c r="D24" s="44">
        <v>13405</v>
      </c>
      <c r="E24" s="53">
        <v>5.4292E-2</v>
      </c>
      <c r="F24" s="44">
        <v>186287.61245799999</v>
      </c>
      <c r="G24" s="66">
        <v>0.32025399999999998</v>
      </c>
      <c r="H24" s="43">
        <v>5489</v>
      </c>
      <c r="I24" s="44">
        <v>192674.182</v>
      </c>
      <c r="J24" s="74">
        <v>0.35088399999999997</v>
      </c>
      <c r="K24" s="44">
        <v>7916</v>
      </c>
      <c r="L24" s="44">
        <v>181859.128348</v>
      </c>
      <c r="M24" s="66">
        <v>0.29901499999999998</v>
      </c>
      <c r="N24" s="43">
        <v>0</v>
      </c>
      <c r="O24" s="44">
        <v>0</v>
      </c>
      <c r="P24" s="74">
        <v>0</v>
      </c>
    </row>
    <row r="25" spans="1:16" ht="15" customHeight="1" x14ac:dyDescent="0.2">
      <c r="A25" s="120"/>
      <c r="B25" s="123"/>
      <c r="C25" s="84" t="s">
        <v>51</v>
      </c>
      <c r="D25" s="44">
        <v>9062</v>
      </c>
      <c r="E25" s="53">
        <v>4.1199E-2</v>
      </c>
      <c r="F25" s="44">
        <v>201678.72257799999</v>
      </c>
      <c r="G25" s="66">
        <v>0.46314300000000003</v>
      </c>
      <c r="H25" s="43">
        <v>3487</v>
      </c>
      <c r="I25" s="44">
        <v>202997.63091499999</v>
      </c>
      <c r="J25" s="74">
        <v>0.45425900000000002</v>
      </c>
      <c r="K25" s="44">
        <v>5575</v>
      </c>
      <c r="L25" s="44">
        <v>200853.783857</v>
      </c>
      <c r="M25" s="66">
        <v>0.46870000000000001</v>
      </c>
      <c r="N25" s="43">
        <v>0</v>
      </c>
      <c r="O25" s="44">
        <v>0</v>
      </c>
      <c r="P25" s="74">
        <v>0</v>
      </c>
    </row>
    <row r="26" spans="1:16" s="3" customFormat="1" ht="15" customHeight="1" x14ac:dyDescent="0.2">
      <c r="A26" s="120"/>
      <c r="B26" s="123"/>
      <c r="C26" s="84" t="s">
        <v>52</v>
      </c>
      <c r="D26" s="35">
        <v>5895</v>
      </c>
      <c r="E26" s="55">
        <v>3.1425000000000002E-2</v>
      </c>
      <c r="F26" s="35">
        <v>212298.12451200001</v>
      </c>
      <c r="G26" s="68">
        <v>0.50415600000000005</v>
      </c>
      <c r="H26" s="43">
        <v>2378</v>
      </c>
      <c r="I26" s="44">
        <v>209189.83305300001</v>
      </c>
      <c r="J26" s="74">
        <v>0.44280900000000001</v>
      </c>
      <c r="K26" s="35">
        <v>3517</v>
      </c>
      <c r="L26" s="35">
        <v>214399.77850399999</v>
      </c>
      <c r="M26" s="68">
        <v>0.54563499999999998</v>
      </c>
      <c r="N26" s="43">
        <v>0</v>
      </c>
      <c r="O26" s="44">
        <v>0</v>
      </c>
      <c r="P26" s="74">
        <v>0</v>
      </c>
    </row>
    <row r="27" spans="1:16" ht="15" customHeight="1" x14ac:dyDescent="0.2">
      <c r="A27" s="120"/>
      <c r="B27" s="123"/>
      <c r="C27" s="84" t="s">
        <v>53</v>
      </c>
      <c r="D27" s="44">
        <v>4474</v>
      </c>
      <c r="E27" s="53">
        <v>2.7177E-2</v>
      </c>
      <c r="F27" s="44">
        <v>209917.67255300001</v>
      </c>
      <c r="G27" s="66">
        <v>0.46557900000000002</v>
      </c>
      <c r="H27" s="43">
        <v>1737</v>
      </c>
      <c r="I27" s="44">
        <v>201678.81174400001</v>
      </c>
      <c r="J27" s="74">
        <v>0.36960300000000001</v>
      </c>
      <c r="K27" s="44">
        <v>2737</v>
      </c>
      <c r="L27" s="44">
        <v>215146.35403700001</v>
      </c>
      <c r="M27" s="66">
        <v>0.52648899999999998</v>
      </c>
      <c r="N27" s="43">
        <v>0</v>
      </c>
      <c r="O27" s="44">
        <v>0</v>
      </c>
      <c r="P27" s="74">
        <v>0</v>
      </c>
    </row>
    <row r="28" spans="1:16" ht="15" customHeight="1" x14ac:dyDescent="0.2">
      <c r="A28" s="120"/>
      <c r="B28" s="123"/>
      <c r="C28" s="84" t="s">
        <v>54</v>
      </c>
      <c r="D28" s="44">
        <v>2032</v>
      </c>
      <c r="E28" s="53">
        <v>1.5810000000000001E-2</v>
      </c>
      <c r="F28" s="44">
        <v>231024.85383899999</v>
      </c>
      <c r="G28" s="66">
        <v>0.39665400000000001</v>
      </c>
      <c r="H28" s="43">
        <v>786</v>
      </c>
      <c r="I28" s="44">
        <v>221275.435115</v>
      </c>
      <c r="J28" s="74">
        <v>0.28753200000000001</v>
      </c>
      <c r="K28" s="44">
        <v>1246</v>
      </c>
      <c r="L28" s="44">
        <v>237174.9687</v>
      </c>
      <c r="M28" s="66">
        <v>0.46549000000000001</v>
      </c>
      <c r="N28" s="43">
        <v>0</v>
      </c>
      <c r="O28" s="44">
        <v>0</v>
      </c>
      <c r="P28" s="74">
        <v>0</v>
      </c>
    </row>
    <row r="29" spans="1:16" ht="15" customHeight="1" x14ac:dyDescent="0.2">
      <c r="A29" s="120"/>
      <c r="B29" s="123"/>
      <c r="C29" s="84" t="s">
        <v>55</v>
      </c>
      <c r="D29" s="44">
        <v>964</v>
      </c>
      <c r="E29" s="53">
        <v>9.0469999999999995E-3</v>
      </c>
      <c r="F29" s="44">
        <v>235944.502075</v>
      </c>
      <c r="G29" s="66">
        <v>0.31431500000000001</v>
      </c>
      <c r="H29" s="43">
        <v>453</v>
      </c>
      <c r="I29" s="44">
        <v>208628.772627</v>
      </c>
      <c r="J29" s="74">
        <v>0.130243</v>
      </c>
      <c r="K29" s="44">
        <v>511</v>
      </c>
      <c r="L29" s="44">
        <v>260159.816047</v>
      </c>
      <c r="M29" s="66">
        <v>0.477495</v>
      </c>
      <c r="N29" s="43">
        <v>0</v>
      </c>
      <c r="O29" s="44">
        <v>0</v>
      </c>
      <c r="P29" s="74">
        <v>0</v>
      </c>
    </row>
    <row r="30" spans="1:16" s="3" customFormat="1" ht="15" customHeight="1" x14ac:dyDescent="0.2">
      <c r="A30" s="120"/>
      <c r="B30" s="123"/>
      <c r="C30" s="84" t="s">
        <v>56</v>
      </c>
      <c r="D30" s="35">
        <v>1358</v>
      </c>
      <c r="E30" s="55">
        <v>6.3229999999999996E-3</v>
      </c>
      <c r="F30" s="35">
        <v>167956.14653900001</v>
      </c>
      <c r="G30" s="68">
        <v>9.1311000000000003E-2</v>
      </c>
      <c r="H30" s="43">
        <v>1133</v>
      </c>
      <c r="I30" s="44">
        <v>142261.79611699999</v>
      </c>
      <c r="J30" s="74">
        <v>5.5605000000000002E-2</v>
      </c>
      <c r="K30" s="35">
        <v>225</v>
      </c>
      <c r="L30" s="35">
        <v>297341.47555600002</v>
      </c>
      <c r="M30" s="68">
        <v>0.27111099999999999</v>
      </c>
      <c r="N30" s="43">
        <v>0</v>
      </c>
      <c r="O30" s="44">
        <v>0</v>
      </c>
      <c r="P30" s="74">
        <v>0</v>
      </c>
    </row>
    <row r="31" spans="1:16" s="3" customFormat="1" ht="15" customHeight="1" x14ac:dyDescent="0.2">
      <c r="A31" s="121"/>
      <c r="B31" s="124"/>
      <c r="C31" s="85" t="s">
        <v>9</v>
      </c>
      <c r="D31" s="46">
        <v>87061</v>
      </c>
      <c r="E31" s="54">
        <v>5.6174000000000002E-2</v>
      </c>
      <c r="F31" s="46">
        <v>171766.50846000001</v>
      </c>
      <c r="G31" s="67">
        <v>0.23142399999999999</v>
      </c>
      <c r="H31" s="87">
        <v>37487</v>
      </c>
      <c r="I31" s="46">
        <v>171728.416971</v>
      </c>
      <c r="J31" s="75">
        <v>0.21351400000000001</v>
      </c>
      <c r="K31" s="46">
        <v>49574</v>
      </c>
      <c r="L31" s="46">
        <v>171795.31258299999</v>
      </c>
      <c r="M31" s="67">
        <v>0.24496699999999999</v>
      </c>
      <c r="N31" s="87">
        <v>0</v>
      </c>
      <c r="O31" s="46">
        <v>0</v>
      </c>
      <c r="P31" s="75">
        <v>0</v>
      </c>
    </row>
    <row r="32" spans="1:16" ht="15" customHeight="1" x14ac:dyDescent="0.2">
      <c r="A32" s="119">
        <v>3</v>
      </c>
      <c r="B32" s="122" t="s">
        <v>58</v>
      </c>
      <c r="C32" s="84" t="s">
        <v>46</v>
      </c>
      <c r="D32" s="44">
        <v>419</v>
      </c>
      <c r="E32" s="44">
        <v>0</v>
      </c>
      <c r="F32" s="44">
        <v>1950.8018079999999</v>
      </c>
      <c r="G32" s="66">
        <v>-8.4842000000000001E-2</v>
      </c>
      <c r="H32" s="43">
        <v>151</v>
      </c>
      <c r="I32" s="44">
        <v>2696.241407</v>
      </c>
      <c r="J32" s="74">
        <v>-0.114632</v>
      </c>
      <c r="K32" s="44">
        <v>268</v>
      </c>
      <c r="L32" s="44">
        <v>1435.340764</v>
      </c>
      <c r="M32" s="66">
        <v>-4.8535000000000002E-2</v>
      </c>
      <c r="N32" s="43">
        <v>0</v>
      </c>
      <c r="O32" s="44">
        <v>0</v>
      </c>
      <c r="P32" s="74">
        <v>0</v>
      </c>
    </row>
    <row r="33" spans="1:16" ht="15" customHeight="1" x14ac:dyDescent="0.2">
      <c r="A33" s="120"/>
      <c r="B33" s="123"/>
      <c r="C33" s="84" t="s">
        <v>47</v>
      </c>
      <c r="D33" s="44">
        <v>4261</v>
      </c>
      <c r="E33" s="44">
        <v>0</v>
      </c>
      <c r="F33" s="44">
        <v>-4939.0609670000003</v>
      </c>
      <c r="G33" s="66">
        <v>-8.4851999999999997E-2</v>
      </c>
      <c r="H33" s="43">
        <v>1809</v>
      </c>
      <c r="I33" s="44">
        <v>-7370.5847270000004</v>
      </c>
      <c r="J33" s="74">
        <v>-0.15175</v>
      </c>
      <c r="K33" s="44">
        <v>2452</v>
      </c>
      <c r="L33" s="44">
        <v>-4100.2290569999996</v>
      </c>
      <c r="M33" s="66">
        <v>-4.6915999999999999E-2</v>
      </c>
      <c r="N33" s="43">
        <v>0</v>
      </c>
      <c r="O33" s="44">
        <v>0</v>
      </c>
      <c r="P33" s="74">
        <v>0</v>
      </c>
    </row>
    <row r="34" spans="1:16" ht="15" customHeight="1" x14ac:dyDescent="0.2">
      <c r="A34" s="120"/>
      <c r="B34" s="123"/>
      <c r="C34" s="84" t="s">
        <v>48</v>
      </c>
      <c r="D34" s="44">
        <v>15673</v>
      </c>
      <c r="E34" s="44">
        <v>0</v>
      </c>
      <c r="F34" s="44">
        <v>-7703.2399820000001</v>
      </c>
      <c r="G34" s="66">
        <v>-9.8380999999999996E-2</v>
      </c>
      <c r="H34" s="43">
        <v>7444</v>
      </c>
      <c r="I34" s="44">
        <v>-12481.499632999999</v>
      </c>
      <c r="J34" s="74">
        <v>-0.17033499999999999</v>
      </c>
      <c r="K34" s="44">
        <v>8229</v>
      </c>
      <c r="L34" s="44">
        <v>-4660.942626</v>
      </c>
      <c r="M34" s="66">
        <v>-4.6819E-2</v>
      </c>
      <c r="N34" s="43">
        <v>0</v>
      </c>
      <c r="O34" s="44">
        <v>0</v>
      </c>
      <c r="P34" s="74">
        <v>0</v>
      </c>
    </row>
    <row r="35" spans="1:16" ht="15" customHeight="1" x14ac:dyDescent="0.2">
      <c r="A35" s="120"/>
      <c r="B35" s="123"/>
      <c r="C35" s="84" t="s">
        <v>49</v>
      </c>
      <c r="D35" s="44">
        <v>949</v>
      </c>
      <c r="E35" s="44">
        <v>0</v>
      </c>
      <c r="F35" s="44">
        <v>-11510.668513000001</v>
      </c>
      <c r="G35" s="66">
        <v>-0.10478700000000001</v>
      </c>
      <c r="H35" s="43">
        <v>1028</v>
      </c>
      <c r="I35" s="44">
        <v>-21492.108211999999</v>
      </c>
      <c r="J35" s="74">
        <v>-0.23525799999999999</v>
      </c>
      <c r="K35" s="44">
        <v>-79</v>
      </c>
      <c r="L35" s="44">
        <v>-5115.4845450000003</v>
      </c>
      <c r="M35" s="66">
        <v>-1.7944000000000002E-2</v>
      </c>
      <c r="N35" s="43">
        <v>0</v>
      </c>
      <c r="O35" s="44">
        <v>0</v>
      </c>
      <c r="P35" s="74">
        <v>0</v>
      </c>
    </row>
    <row r="36" spans="1:16" ht="15" customHeight="1" x14ac:dyDescent="0.2">
      <c r="A36" s="120"/>
      <c r="B36" s="123"/>
      <c r="C36" s="84" t="s">
        <v>50</v>
      </c>
      <c r="D36" s="44">
        <v>-6737</v>
      </c>
      <c r="E36" s="44">
        <v>0</v>
      </c>
      <c r="F36" s="44">
        <v>-14551.363856</v>
      </c>
      <c r="G36" s="66">
        <v>-0.160632</v>
      </c>
      <c r="H36" s="43">
        <v>-2370</v>
      </c>
      <c r="I36" s="44">
        <v>-25813.366064000002</v>
      </c>
      <c r="J36" s="74">
        <v>-0.28023999999999999</v>
      </c>
      <c r="K36" s="44">
        <v>-4367</v>
      </c>
      <c r="L36" s="44">
        <v>-7687.8081240000001</v>
      </c>
      <c r="M36" s="66">
        <v>-8.5745000000000002E-2</v>
      </c>
      <c r="N36" s="43">
        <v>0</v>
      </c>
      <c r="O36" s="44">
        <v>0</v>
      </c>
      <c r="P36" s="74">
        <v>0</v>
      </c>
    </row>
    <row r="37" spans="1:16" ht="15" customHeight="1" x14ac:dyDescent="0.2">
      <c r="A37" s="120"/>
      <c r="B37" s="123"/>
      <c r="C37" s="84" t="s">
        <v>51</v>
      </c>
      <c r="D37" s="44">
        <v>-6918</v>
      </c>
      <c r="E37" s="44">
        <v>0</v>
      </c>
      <c r="F37" s="44">
        <v>-21251.138501000001</v>
      </c>
      <c r="G37" s="66">
        <v>-0.188359</v>
      </c>
      <c r="H37" s="43">
        <v>-2229</v>
      </c>
      <c r="I37" s="44">
        <v>-33065.151102000003</v>
      </c>
      <c r="J37" s="74">
        <v>-0.254104</v>
      </c>
      <c r="K37" s="44">
        <v>-4689</v>
      </c>
      <c r="L37" s="44">
        <v>-14762.381189</v>
      </c>
      <c r="M37" s="66">
        <v>-0.15113699999999999</v>
      </c>
      <c r="N37" s="43">
        <v>0</v>
      </c>
      <c r="O37" s="44">
        <v>0</v>
      </c>
      <c r="P37" s="74">
        <v>0</v>
      </c>
    </row>
    <row r="38" spans="1:16" s="3" customFormat="1" ht="15" customHeight="1" x14ac:dyDescent="0.2">
      <c r="A38" s="120"/>
      <c r="B38" s="123"/>
      <c r="C38" s="84" t="s">
        <v>52</v>
      </c>
      <c r="D38" s="35">
        <v>-6228</v>
      </c>
      <c r="E38" s="35">
        <v>0</v>
      </c>
      <c r="F38" s="35">
        <v>-22620.324722000001</v>
      </c>
      <c r="G38" s="68">
        <v>-0.26842500000000002</v>
      </c>
      <c r="H38" s="43">
        <v>-1762</v>
      </c>
      <c r="I38" s="44">
        <v>-20007.895777999998</v>
      </c>
      <c r="J38" s="74">
        <v>-0.193664</v>
      </c>
      <c r="K38" s="35">
        <v>-4466</v>
      </c>
      <c r="L38" s="35">
        <v>-23485.447939999998</v>
      </c>
      <c r="M38" s="68">
        <v>-0.29753099999999999</v>
      </c>
      <c r="N38" s="43">
        <v>0</v>
      </c>
      <c r="O38" s="44">
        <v>0</v>
      </c>
      <c r="P38" s="74">
        <v>0</v>
      </c>
    </row>
    <row r="39" spans="1:16" ht="15" customHeight="1" x14ac:dyDescent="0.2">
      <c r="A39" s="120"/>
      <c r="B39" s="123"/>
      <c r="C39" s="84" t="s">
        <v>53</v>
      </c>
      <c r="D39" s="44">
        <v>-5604</v>
      </c>
      <c r="E39" s="44">
        <v>0</v>
      </c>
      <c r="F39" s="44">
        <v>-26591.401155</v>
      </c>
      <c r="G39" s="66">
        <v>-0.306896</v>
      </c>
      <c r="H39" s="43">
        <v>-1655</v>
      </c>
      <c r="I39" s="44">
        <v>-23204.473677999998</v>
      </c>
      <c r="J39" s="74">
        <v>-0.21942999999999999</v>
      </c>
      <c r="K39" s="44">
        <v>-3949</v>
      </c>
      <c r="L39" s="44">
        <v>-27260.816268999999</v>
      </c>
      <c r="M39" s="66">
        <v>-0.33905099999999999</v>
      </c>
      <c r="N39" s="43">
        <v>0</v>
      </c>
      <c r="O39" s="44">
        <v>0</v>
      </c>
      <c r="P39" s="74">
        <v>0</v>
      </c>
    </row>
    <row r="40" spans="1:16" ht="15" customHeight="1" x14ac:dyDescent="0.2">
      <c r="A40" s="120"/>
      <c r="B40" s="123"/>
      <c r="C40" s="84" t="s">
        <v>54</v>
      </c>
      <c r="D40" s="44">
        <v>-5486</v>
      </c>
      <c r="E40" s="44">
        <v>0</v>
      </c>
      <c r="F40" s="44">
        <v>-2778.6878919999999</v>
      </c>
      <c r="G40" s="66">
        <v>-0.25751000000000002</v>
      </c>
      <c r="H40" s="43">
        <v>-1820</v>
      </c>
      <c r="I40" s="44">
        <v>8815.9435950000006</v>
      </c>
      <c r="J40" s="74">
        <v>-9.0057999999999999E-2</v>
      </c>
      <c r="K40" s="44">
        <v>-3666</v>
      </c>
      <c r="L40" s="44">
        <v>-7952.3912010000004</v>
      </c>
      <c r="M40" s="66">
        <v>-0.33540599999999998</v>
      </c>
      <c r="N40" s="43">
        <v>0</v>
      </c>
      <c r="O40" s="44">
        <v>0</v>
      </c>
      <c r="P40" s="74">
        <v>0</v>
      </c>
    </row>
    <row r="41" spans="1:16" ht="15" customHeight="1" x14ac:dyDescent="0.2">
      <c r="A41" s="120"/>
      <c r="B41" s="123"/>
      <c r="C41" s="84" t="s">
        <v>55</v>
      </c>
      <c r="D41" s="44">
        <v>-6669</v>
      </c>
      <c r="E41" s="44">
        <v>0</v>
      </c>
      <c r="F41" s="44">
        <v>-2297.6963059999998</v>
      </c>
      <c r="G41" s="66">
        <v>-0.20998700000000001</v>
      </c>
      <c r="H41" s="43">
        <v>-2529</v>
      </c>
      <c r="I41" s="44">
        <v>-5794.5176849999998</v>
      </c>
      <c r="J41" s="74">
        <v>-8.1025E-2</v>
      </c>
      <c r="K41" s="44">
        <v>-4140</v>
      </c>
      <c r="L41" s="44">
        <v>6646.066632</v>
      </c>
      <c r="M41" s="66">
        <v>-0.24751000000000001</v>
      </c>
      <c r="N41" s="43">
        <v>0</v>
      </c>
      <c r="O41" s="44">
        <v>0</v>
      </c>
      <c r="P41" s="74">
        <v>0</v>
      </c>
    </row>
    <row r="42" spans="1:16" s="3" customFormat="1" ht="15" customHeight="1" x14ac:dyDescent="0.2">
      <c r="A42" s="120"/>
      <c r="B42" s="123"/>
      <c r="C42" s="84" t="s">
        <v>56</v>
      </c>
      <c r="D42" s="35">
        <v>-10334</v>
      </c>
      <c r="E42" s="35">
        <v>0</v>
      </c>
      <c r="F42" s="35">
        <v>-83698.390001000007</v>
      </c>
      <c r="G42" s="68">
        <v>-0.29373899999999997</v>
      </c>
      <c r="H42" s="43">
        <v>-3244</v>
      </c>
      <c r="I42" s="44">
        <v>-72182.558510999996</v>
      </c>
      <c r="J42" s="74">
        <v>-3.6239E-2</v>
      </c>
      <c r="K42" s="35">
        <v>-7090</v>
      </c>
      <c r="L42" s="35">
        <v>23421.871862</v>
      </c>
      <c r="M42" s="68">
        <v>-0.289381</v>
      </c>
      <c r="N42" s="43">
        <v>0</v>
      </c>
      <c r="O42" s="44">
        <v>0</v>
      </c>
      <c r="P42" s="74">
        <v>0</v>
      </c>
    </row>
    <row r="43" spans="1:16" s="3" customFormat="1" ht="15" customHeight="1" x14ac:dyDescent="0.2">
      <c r="A43" s="121"/>
      <c r="B43" s="124"/>
      <c r="C43" s="85" t="s">
        <v>9</v>
      </c>
      <c r="D43" s="46">
        <v>-26674</v>
      </c>
      <c r="E43" s="46">
        <v>0</v>
      </c>
      <c r="F43" s="46">
        <v>-40047.227645999999</v>
      </c>
      <c r="G43" s="67">
        <v>-0.27434799999999998</v>
      </c>
      <c r="H43" s="87">
        <v>-5177</v>
      </c>
      <c r="I43" s="46">
        <v>-38251.217130999998</v>
      </c>
      <c r="J43" s="75">
        <v>-0.24975700000000001</v>
      </c>
      <c r="K43" s="46">
        <v>-21497</v>
      </c>
      <c r="L43" s="46">
        <v>-41119.436986000001</v>
      </c>
      <c r="M43" s="67">
        <v>-0.28631800000000002</v>
      </c>
      <c r="N43" s="87">
        <v>0</v>
      </c>
      <c r="O43" s="46">
        <v>0</v>
      </c>
      <c r="P43" s="75">
        <v>0</v>
      </c>
    </row>
    <row r="44" spans="1:16" ht="15" customHeight="1" x14ac:dyDescent="0.2">
      <c r="A44" s="119">
        <v>4</v>
      </c>
      <c r="B44" s="122" t="s">
        <v>59</v>
      </c>
      <c r="C44" s="84" t="s">
        <v>46</v>
      </c>
      <c r="D44" s="44">
        <v>6</v>
      </c>
      <c r="E44" s="53">
        <v>3.5839999999999999E-3</v>
      </c>
      <c r="F44" s="44">
        <v>177926.5</v>
      </c>
      <c r="G44" s="66">
        <v>0.66666700000000001</v>
      </c>
      <c r="H44" s="43">
        <v>4</v>
      </c>
      <c r="I44" s="44">
        <v>105245.5</v>
      </c>
      <c r="J44" s="74">
        <v>0</v>
      </c>
      <c r="K44" s="44">
        <v>2</v>
      </c>
      <c r="L44" s="44">
        <v>323288.5</v>
      </c>
      <c r="M44" s="66">
        <v>2</v>
      </c>
      <c r="N44" s="43">
        <v>0</v>
      </c>
      <c r="O44" s="44">
        <v>0</v>
      </c>
      <c r="P44" s="74">
        <v>0</v>
      </c>
    </row>
    <row r="45" spans="1:16" ht="15" customHeight="1" x14ac:dyDescent="0.2">
      <c r="A45" s="120"/>
      <c r="B45" s="123"/>
      <c r="C45" s="84" t="s">
        <v>47</v>
      </c>
      <c r="D45" s="44">
        <v>431</v>
      </c>
      <c r="E45" s="53">
        <v>4.0268999999999999E-2</v>
      </c>
      <c r="F45" s="44">
        <v>159588.54988400001</v>
      </c>
      <c r="G45" s="66">
        <v>0.18329500000000001</v>
      </c>
      <c r="H45" s="43">
        <v>130</v>
      </c>
      <c r="I45" s="44">
        <v>163970.876923</v>
      </c>
      <c r="J45" s="74">
        <v>0.230769</v>
      </c>
      <c r="K45" s="44">
        <v>301</v>
      </c>
      <c r="L45" s="44">
        <v>157695.85049800001</v>
      </c>
      <c r="M45" s="66">
        <v>0.16279099999999999</v>
      </c>
      <c r="N45" s="43">
        <v>0</v>
      </c>
      <c r="O45" s="44">
        <v>0</v>
      </c>
      <c r="P45" s="74">
        <v>0</v>
      </c>
    </row>
    <row r="46" spans="1:16" ht="15" customHeight="1" x14ac:dyDescent="0.2">
      <c r="A46" s="120"/>
      <c r="B46" s="123"/>
      <c r="C46" s="84" t="s">
        <v>48</v>
      </c>
      <c r="D46" s="44">
        <v>6884</v>
      </c>
      <c r="E46" s="53">
        <v>8.2324999999999995E-2</v>
      </c>
      <c r="F46" s="44">
        <v>173648.49070299999</v>
      </c>
      <c r="G46" s="66">
        <v>0.14976800000000001</v>
      </c>
      <c r="H46" s="43">
        <v>2708</v>
      </c>
      <c r="I46" s="44">
        <v>173584.771049</v>
      </c>
      <c r="J46" s="74">
        <v>0.13847899999999999</v>
      </c>
      <c r="K46" s="44">
        <v>4176</v>
      </c>
      <c r="L46" s="44">
        <v>173689.81082399999</v>
      </c>
      <c r="M46" s="66">
        <v>0.15708800000000001</v>
      </c>
      <c r="N46" s="43">
        <v>0</v>
      </c>
      <c r="O46" s="44">
        <v>0</v>
      </c>
      <c r="P46" s="74">
        <v>0</v>
      </c>
    </row>
    <row r="47" spans="1:16" ht="15" customHeight="1" x14ac:dyDescent="0.2">
      <c r="A47" s="120"/>
      <c r="B47" s="123"/>
      <c r="C47" s="84" t="s">
        <v>49</v>
      </c>
      <c r="D47" s="44">
        <v>19107</v>
      </c>
      <c r="E47" s="53">
        <v>0.103334</v>
      </c>
      <c r="F47" s="44">
        <v>196080.080965</v>
      </c>
      <c r="G47" s="66">
        <v>0.32469799999999999</v>
      </c>
      <c r="H47" s="43">
        <v>7514</v>
      </c>
      <c r="I47" s="44">
        <v>197452.691376</v>
      </c>
      <c r="J47" s="74">
        <v>0.33311200000000002</v>
      </c>
      <c r="K47" s="44">
        <v>11593</v>
      </c>
      <c r="L47" s="44">
        <v>195190.42387599999</v>
      </c>
      <c r="M47" s="66">
        <v>0.31924400000000003</v>
      </c>
      <c r="N47" s="43">
        <v>0</v>
      </c>
      <c r="O47" s="44">
        <v>0</v>
      </c>
      <c r="P47" s="74">
        <v>0</v>
      </c>
    </row>
    <row r="48" spans="1:16" ht="15" customHeight="1" x14ac:dyDescent="0.2">
      <c r="A48" s="120"/>
      <c r="B48" s="123"/>
      <c r="C48" s="84" t="s">
        <v>50</v>
      </c>
      <c r="D48" s="44">
        <v>21665</v>
      </c>
      <c r="E48" s="53">
        <v>8.7746000000000005E-2</v>
      </c>
      <c r="F48" s="44">
        <v>228072.28479100001</v>
      </c>
      <c r="G48" s="66">
        <v>0.589476</v>
      </c>
      <c r="H48" s="43">
        <v>8053</v>
      </c>
      <c r="I48" s="44">
        <v>231484.673041</v>
      </c>
      <c r="J48" s="74">
        <v>0.60660599999999998</v>
      </c>
      <c r="K48" s="44">
        <v>13612</v>
      </c>
      <c r="L48" s="44">
        <v>226053.48060499999</v>
      </c>
      <c r="M48" s="66">
        <v>0.57934200000000002</v>
      </c>
      <c r="N48" s="43">
        <v>0</v>
      </c>
      <c r="O48" s="44">
        <v>0</v>
      </c>
      <c r="P48" s="74">
        <v>0</v>
      </c>
    </row>
    <row r="49" spans="1:16" ht="15" customHeight="1" x14ac:dyDescent="0.2">
      <c r="A49" s="120"/>
      <c r="B49" s="123"/>
      <c r="C49" s="84" t="s">
        <v>51</v>
      </c>
      <c r="D49" s="44">
        <v>16918</v>
      </c>
      <c r="E49" s="53">
        <v>7.6914999999999997E-2</v>
      </c>
      <c r="F49" s="44">
        <v>250148.91293300001</v>
      </c>
      <c r="G49" s="66">
        <v>0.81256600000000001</v>
      </c>
      <c r="H49" s="43">
        <v>6284</v>
      </c>
      <c r="I49" s="44">
        <v>249654.66454500001</v>
      </c>
      <c r="J49" s="74">
        <v>0.77148300000000003</v>
      </c>
      <c r="K49" s="44">
        <v>10634</v>
      </c>
      <c r="L49" s="44">
        <v>250440.98147500001</v>
      </c>
      <c r="M49" s="66">
        <v>0.83684400000000003</v>
      </c>
      <c r="N49" s="43">
        <v>0</v>
      </c>
      <c r="O49" s="44">
        <v>0</v>
      </c>
      <c r="P49" s="74">
        <v>0</v>
      </c>
    </row>
    <row r="50" spans="1:16" s="3" customFormat="1" ht="15" customHeight="1" x14ac:dyDescent="0.2">
      <c r="A50" s="120"/>
      <c r="B50" s="123"/>
      <c r="C50" s="84" t="s">
        <v>52</v>
      </c>
      <c r="D50" s="35">
        <v>10866</v>
      </c>
      <c r="E50" s="55">
        <v>5.7924000000000003E-2</v>
      </c>
      <c r="F50" s="35">
        <v>262414.50993900001</v>
      </c>
      <c r="G50" s="68">
        <v>0.94008800000000003</v>
      </c>
      <c r="H50" s="43">
        <v>3882</v>
      </c>
      <c r="I50" s="44">
        <v>252344.465482</v>
      </c>
      <c r="J50" s="74">
        <v>0.78542000000000001</v>
      </c>
      <c r="K50" s="35">
        <v>6984</v>
      </c>
      <c r="L50" s="35">
        <v>268011.86282899999</v>
      </c>
      <c r="M50" s="68">
        <v>1.02606</v>
      </c>
      <c r="N50" s="43">
        <v>0</v>
      </c>
      <c r="O50" s="44">
        <v>0</v>
      </c>
      <c r="P50" s="74">
        <v>0</v>
      </c>
    </row>
    <row r="51" spans="1:16" ht="15" customHeight="1" x14ac:dyDescent="0.2">
      <c r="A51" s="120"/>
      <c r="B51" s="123"/>
      <c r="C51" s="84" t="s">
        <v>53</v>
      </c>
      <c r="D51" s="44">
        <v>7110</v>
      </c>
      <c r="E51" s="53">
        <v>4.3189999999999999E-2</v>
      </c>
      <c r="F51" s="44">
        <v>261482.48860800001</v>
      </c>
      <c r="G51" s="66">
        <v>0.87510500000000002</v>
      </c>
      <c r="H51" s="43">
        <v>2572</v>
      </c>
      <c r="I51" s="44">
        <v>247841.12985999999</v>
      </c>
      <c r="J51" s="74">
        <v>0.69012399999999996</v>
      </c>
      <c r="K51" s="44">
        <v>4538</v>
      </c>
      <c r="L51" s="44">
        <v>269213.99471100001</v>
      </c>
      <c r="M51" s="66">
        <v>0.97994700000000001</v>
      </c>
      <c r="N51" s="43">
        <v>0</v>
      </c>
      <c r="O51" s="44">
        <v>0</v>
      </c>
      <c r="P51" s="74">
        <v>0</v>
      </c>
    </row>
    <row r="52" spans="1:16" ht="15" customHeight="1" x14ac:dyDescent="0.2">
      <c r="A52" s="120"/>
      <c r="B52" s="123"/>
      <c r="C52" s="84" t="s">
        <v>54</v>
      </c>
      <c r="D52" s="44">
        <v>2944</v>
      </c>
      <c r="E52" s="53">
        <v>2.2904999999999998E-2</v>
      </c>
      <c r="F52" s="44">
        <v>272099.79178000003</v>
      </c>
      <c r="G52" s="66">
        <v>0.71807100000000001</v>
      </c>
      <c r="H52" s="43">
        <v>1026</v>
      </c>
      <c r="I52" s="44">
        <v>250218.918129</v>
      </c>
      <c r="J52" s="74">
        <v>0.44834299999999999</v>
      </c>
      <c r="K52" s="44">
        <v>1918</v>
      </c>
      <c r="L52" s="44">
        <v>283804.57612099999</v>
      </c>
      <c r="M52" s="66">
        <v>0.86235700000000004</v>
      </c>
      <c r="N52" s="43">
        <v>0</v>
      </c>
      <c r="O52" s="44">
        <v>0</v>
      </c>
      <c r="P52" s="74">
        <v>0</v>
      </c>
    </row>
    <row r="53" spans="1:16" ht="15" customHeight="1" x14ac:dyDescent="0.2">
      <c r="A53" s="120"/>
      <c r="B53" s="123"/>
      <c r="C53" s="84" t="s">
        <v>55</v>
      </c>
      <c r="D53" s="44">
        <v>1337</v>
      </c>
      <c r="E53" s="53">
        <v>1.2547000000000001E-2</v>
      </c>
      <c r="F53" s="44">
        <v>283972.604338</v>
      </c>
      <c r="G53" s="66">
        <v>0.55647000000000002</v>
      </c>
      <c r="H53" s="43">
        <v>484</v>
      </c>
      <c r="I53" s="44">
        <v>252839.5</v>
      </c>
      <c r="J53" s="74">
        <v>0.22933899999999999</v>
      </c>
      <c r="K53" s="44">
        <v>853</v>
      </c>
      <c r="L53" s="44">
        <v>301637.81242700003</v>
      </c>
      <c r="M53" s="66">
        <v>0.74208700000000005</v>
      </c>
      <c r="N53" s="43">
        <v>0</v>
      </c>
      <c r="O53" s="44">
        <v>0</v>
      </c>
      <c r="P53" s="74">
        <v>0</v>
      </c>
    </row>
    <row r="54" spans="1:16" s="3" customFormat="1" ht="15" customHeight="1" x14ac:dyDescent="0.2">
      <c r="A54" s="120"/>
      <c r="B54" s="123"/>
      <c r="C54" s="84" t="s">
        <v>56</v>
      </c>
      <c r="D54" s="35">
        <v>428</v>
      </c>
      <c r="E54" s="55">
        <v>1.993E-3</v>
      </c>
      <c r="F54" s="35">
        <v>327784.46495300002</v>
      </c>
      <c r="G54" s="68">
        <v>0.448598</v>
      </c>
      <c r="H54" s="43">
        <v>157</v>
      </c>
      <c r="I54" s="44">
        <v>279080.98726099997</v>
      </c>
      <c r="J54" s="74">
        <v>8.2803000000000002E-2</v>
      </c>
      <c r="K54" s="35">
        <v>271</v>
      </c>
      <c r="L54" s="35">
        <v>356000.13284099998</v>
      </c>
      <c r="M54" s="68">
        <v>0.66051700000000002</v>
      </c>
      <c r="N54" s="43">
        <v>0</v>
      </c>
      <c r="O54" s="44">
        <v>0</v>
      </c>
      <c r="P54" s="74">
        <v>0</v>
      </c>
    </row>
    <row r="55" spans="1:16" s="3" customFormat="1" ht="15" customHeight="1" x14ac:dyDescent="0.2">
      <c r="A55" s="121"/>
      <c r="B55" s="124"/>
      <c r="C55" s="85" t="s">
        <v>9</v>
      </c>
      <c r="D55" s="46">
        <v>87696</v>
      </c>
      <c r="E55" s="54">
        <v>5.6584000000000002E-2</v>
      </c>
      <c r="F55" s="46">
        <v>230529.50384300001</v>
      </c>
      <c r="G55" s="67">
        <v>0.60804400000000003</v>
      </c>
      <c r="H55" s="87">
        <v>32814</v>
      </c>
      <c r="I55" s="46">
        <v>226988.587402</v>
      </c>
      <c r="J55" s="75">
        <v>0.55003999999999997</v>
      </c>
      <c r="K55" s="46">
        <v>54882</v>
      </c>
      <c r="L55" s="46">
        <v>232646.621151</v>
      </c>
      <c r="M55" s="67">
        <v>0.64272399999999996</v>
      </c>
      <c r="N55" s="87">
        <v>0</v>
      </c>
      <c r="O55" s="46">
        <v>0</v>
      </c>
      <c r="P55" s="75">
        <v>0</v>
      </c>
    </row>
    <row r="56" spans="1:16" ht="15" customHeight="1" x14ac:dyDescent="0.2">
      <c r="A56" s="119">
        <v>5</v>
      </c>
      <c r="B56" s="122" t="s">
        <v>60</v>
      </c>
      <c r="C56" s="84" t="s">
        <v>46</v>
      </c>
      <c r="D56" s="44">
        <v>1674</v>
      </c>
      <c r="E56" s="53">
        <v>1</v>
      </c>
      <c r="F56" s="44">
        <v>67936.087216</v>
      </c>
      <c r="G56" s="66">
        <v>8.4827E-2</v>
      </c>
      <c r="H56" s="43">
        <v>774</v>
      </c>
      <c r="I56" s="44">
        <v>68395.425065000003</v>
      </c>
      <c r="J56" s="74">
        <v>8.9147000000000004E-2</v>
      </c>
      <c r="K56" s="44">
        <v>900</v>
      </c>
      <c r="L56" s="44">
        <v>67541.056666999997</v>
      </c>
      <c r="M56" s="66">
        <v>8.1111000000000003E-2</v>
      </c>
      <c r="N56" s="43">
        <v>0</v>
      </c>
      <c r="O56" s="44">
        <v>0</v>
      </c>
      <c r="P56" s="74">
        <v>0</v>
      </c>
    </row>
    <row r="57" spans="1:16" ht="15" customHeight="1" x14ac:dyDescent="0.2">
      <c r="A57" s="120"/>
      <c r="B57" s="123"/>
      <c r="C57" s="84" t="s">
        <v>47</v>
      </c>
      <c r="D57" s="44">
        <v>10703</v>
      </c>
      <c r="E57" s="53">
        <v>1</v>
      </c>
      <c r="F57" s="44">
        <v>138177.00299000001</v>
      </c>
      <c r="G57" s="66">
        <v>8.4461999999999995E-2</v>
      </c>
      <c r="H57" s="43">
        <v>4388</v>
      </c>
      <c r="I57" s="44">
        <v>142297.723792</v>
      </c>
      <c r="J57" s="74">
        <v>9.6854999999999997E-2</v>
      </c>
      <c r="K57" s="44">
        <v>6315</v>
      </c>
      <c r="L57" s="44">
        <v>135313.70562200001</v>
      </c>
      <c r="M57" s="66">
        <v>7.5851000000000002E-2</v>
      </c>
      <c r="N57" s="43">
        <v>0</v>
      </c>
      <c r="O57" s="44">
        <v>0</v>
      </c>
      <c r="P57" s="74">
        <v>0</v>
      </c>
    </row>
    <row r="58" spans="1:16" ht="15" customHeight="1" x14ac:dyDescent="0.2">
      <c r="A58" s="120"/>
      <c r="B58" s="123"/>
      <c r="C58" s="84" t="s">
        <v>48</v>
      </c>
      <c r="D58" s="44">
        <v>83620</v>
      </c>
      <c r="E58" s="53">
        <v>1</v>
      </c>
      <c r="F58" s="44">
        <v>165448.675735</v>
      </c>
      <c r="G58" s="66">
        <v>9.3375E-2</v>
      </c>
      <c r="H58" s="43">
        <v>37346</v>
      </c>
      <c r="I58" s="44">
        <v>169390.204841</v>
      </c>
      <c r="J58" s="74">
        <v>0.10710699999999999</v>
      </c>
      <c r="K58" s="44">
        <v>46274</v>
      </c>
      <c r="L58" s="44">
        <v>162267.61626400001</v>
      </c>
      <c r="M58" s="66">
        <v>8.2292000000000004E-2</v>
      </c>
      <c r="N58" s="43">
        <v>0</v>
      </c>
      <c r="O58" s="44">
        <v>0</v>
      </c>
      <c r="P58" s="74">
        <v>0</v>
      </c>
    </row>
    <row r="59" spans="1:16" ht="15" customHeight="1" x14ac:dyDescent="0.2">
      <c r="A59" s="120"/>
      <c r="B59" s="123"/>
      <c r="C59" s="84" t="s">
        <v>49</v>
      </c>
      <c r="D59" s="44">
        <v>184906</v>
      </c>
      <c r="E59" s="53">
        <v>1</v>
      </c>
      <c r="F59" s="44">
        <v>196391.73689299999</v>
      </c>
      <c r="G59" s="66">
        <v>0.25746599999999997</v>
      </c>
      <c r="H59" s="43">
        <v>80742</v>
      </c>
      <c r="I59" s="44">
        <v>203812.60108699999</v>
      </c>
      <c r="J59" s="74">
        <v>0.32042799999999999</v>
      </c>
      <c r="K59" s="44">
        <v>104164</v>
      </c>
      <c r="L59" s="44">
        <v>190639.50563500001</v>
      </c>
      <c r="M59" s="66">
        <v>0.20866100000000001</v>
      </c>
      <c r="N59" s="43">
        <v>0</v>
      </c>
      <c r="O59" s="44">
        <v>0</v>
      </c>
      <c r="P59" s="74">
        <v>0</v>
      </c>
    </row>
    <row r="60" spans="1:16" ht="15" customHeight="1" x14ac:dyDescent="0.2">
      <c r="A60" s="120"/>
      <c r="B60" s="123"/>
      <c r="C60" s="84" t="s">
        <v>50</v>
      </c>
      <c r="D60" s="44">
        <v>246907</v>
      </c>
      <c r="E60" s="53">
        <v>1</v>
      </c>
      <c r="F60" s="44">
        <v>231686.82441599999</v>
      </c>
      <c r="G60" s="66">
        <v>0.50339999999999996</v>
      </c>
      <c r="H60" s="43">
        <v>103465</v>
      </c>
      <c r="I60" s="44">
        <v>243881.430696</v>
      </c>
      <c r="J60" s="74">
        <v>0.58958100000000002</v>
      </c>
      <c r="K60" s="44">
        <v>143442</v>
      </c>
      <c r="L60" s="44">
        <v>222890.83064199999</v>
      </c>
      <c r="M60" s="66">
        <v>0.44123800000000002</v>
      </c>
      <c r="N60" s="43">
        <v>0</v>
      </c>
      <c r="O60" s="44">
        <v>0</v>
      </c>
      <c r="P60" s="74">
        <v>0</v>
      </c>
    </row>
    <row r="61" spans="1:16" ht="15" customHeight="1" x14ac:dyDescent="0.2">
      <c r="A61" s="120"/>
      <c r="B61" s="123"/>
      <c r="C61" s="84" t="s">
        <v>51</v>
      </c>
      <c r="D61" s="44">
        <v>219958</v>
      </c>
      <c r="E61" s="53">
        <v>1</v>
      </c>
      <c r="F61" s="44">
        <v>262322.81272799999</v>
      </c>
      <c r="G61" s="66">
        <v>0.75257499999999999</v>
      </c>
      <c r="H61" s="43">
        <v>88923</v>
      </c>
      <c r="I61" s="44">
        <v>266430.42561500001</v>
      </c>
      <c r="J61" s="74">
        <v>0.71977999999999998</v>
      </c>
      <c r="K61" s="44">
        <v>131035</v>
      </c>
      <c r="L61" s="44">
        <v>259535.303583</v>
      </c>
      <c r="M61" s="66">
        <v>0.77483100000000005</v>
      </c>
      <c r="N61" s="43">
        <v>0</v>
      </c>
      <c r="O61" s="44">
        <v>0</v>
      </c>
      <c r="P61" s="74">
        <v>0</v>
      </c>
    </row>
    <row r="62" spans="1:16" s="3" customFormat="1" ht="15" customHeight="1" x14ac:dyDescent="0.2">
      <c r="A62" s="120"/>
      <c r="B62" s="123"/>
      <c r="C62" s="84" t="s">
        <v>52</v>
      </c>
      <c r="D62" s="35">
        <v>187590</v>
      </c>
      <c r="E62" s="55">
        <v>1</v>
      </c>
      <c r="F62" s="35">
        <v>279189.35894800001</v>
      </c>
      <c r="G62" s="68">
        <v>0.92777299999999996</v>
      </c>
      <c r="H62" s="43">
        <v>74928</v>
      </c>
      <c r="I62" s="44">
        <v>267244.42157800001</v>
      </c>
      <c r="J62" s="74">
        <v>0.73497199999999996</v>
      </c>
      <c r="K62" s="35">
        <v>112662</v>
      </c>
      <c r="L62" s="35">
        <v>287133.56610900001</v>
      </c>
      <c r="M62" s="68">
        <v>1.0559989999999999</v>
      </c>
      <c r="N62" s="43">
        <v>0</v>
      </c>
      <c r="O62" s="44">
        <v>0</v>
      </c>
      <c r="P62" s="74">
        <v>0</v>
      </c>
    </row>
    <row r="63" spans="1:16" ht="15" customHeight="1" x14ac:dyDescent="0.2">
      <c r="A63" s="120"/>
      <c r="B63" s="123"/>
      <c r="C63" s="84" t="s">
        <v>53</v>
      </c>
      <c r="D63" s="44">
        <v>164623</v>
      </c>
      <c r="E63" s="53">
        <v>1</v>
      </c>
      <c r="F63" s="44">
        <v>285072.83438499999</v>
      </c>
      <c r="G63" s="66">
        <v>0.96667499999999995</v>
      </c>
      <c r="H63" s="43">
        <v>66110</v>
      </c>
      <c r="I63" s="44">
        <v>261939.98201499999</v>
      </c>
      <c r="J63" s="74">
        <v>0.68027499999999996</v>
      </c>
      <c r="K63" s="44">
        <v>98513</v>
      </c>
      <c r="L63" s="44">
        <v>300596.80452300003</v>
      </c>
      <c r="M63" s="66">
        <v>1.1588719999999999</v>
      </c>
      <c r="N63" s="43">
        <v>0</v>
      </c>
      <c r="O63" s="44">
        <v>0</v>
      </c>
      <c r="P63" s="74">
        <v>0</v>
      </c>
    </row>
    <row r="64" spans="1:16" ht="15" customHeight="1" x14ac:dyDescent="0.2">
      <c r="A64" s="120"/>
      <c r="B64" s="123"/>
      <c r="C64" s="84" t="s">
        <v>54</v>
      </c>
      <c r="D64" s="44">
        <v>128530</v>
      </c>
      <c r="E64" s="53">
        <v>1</v>
      </c>
      <c r="F64" s="44">
        <v>281814.61595000001</v>
      </c>
      <c r="G64" s="66">
        <v>0.85302299999999998</v>
      </c>
      <c r="H64" s="43">
        <v>50759</v>
      </c>
      <c r="I64" s="44">
        <v>247636.60373500001</v>
      </c>
      <c r="J64" s="74">
        <v>0.49431599999999998</v>
      </c>
      <c r="K64" s="44">
        <v>77771</v>
      </c>
      <c r="L64" s="44">
        <v>304121.66770400002</v>
      </c>
      <c r="M64" s="66">
        <v>1.08714</v>
      </c>
      <c r="N64" s="43">
        <v>0</v>
      </c>
      <c r="O64" s="44">
        <v>0</v>
      </c>
      <c r="P64" s="74">
        <v>0</v>
      </c>
    </row>
    <row r="65" spans="1:16" ht="15" customHeight="1" x14ac:dyDescent="0.2">
      <c r="A65" s="120"/>
      <c r="B65" s="123"/>
      <c r="C65" s="84" t="s">
        <v>55</v>
      </c>
      <c r="D65" s="44">
        <v>106556</v>
      </c>
      <c r="E65" s="53">
        <v>1</v>
      </c>
      <c r="F65" s="44">
        <v>282094.29857500002</v>
      </c>
      <c r="G65" s="66">
        <v>0.661389</v>
      </c>
      <c r="H65" s="43">
        <v>40785</v>
      </c>
      <c r="I65" s="44">
        <v>244272.813976</v>
      </c>
      <c r="J65" s="74">
        <v>0.292657</v>
      </c>
      <c r="K65" s="44">
        <v>65771</v>
      </c>
      <c r="L65" s="44">
        <v>305547.63286299998</v>
      </c>
      <c r="M65" s="66">
        <v>0.89004300000000003</v>
      </c>
      <c r="N65" s="43">
        <v>0</v>
      </c>
      <c r="O65" s="44">
        <v>0</v>
      </c>
      <c r="P65" s="74">
        <v>0</v>
      </c>
    </row>
    <row r="66" spans="1:16" s="3" customFormat="1" ht="15" customHeight="1" x14ac:dyDescent="0.2">
      <c r="A66" s="120"/>
      <c r="B66" s="123"/>
      <c r="C66" s="84" t="s">
        <v>56</v>
      </c>
      <c r="D66" s="35">
        <v>214773</v>
      </c>
      <c r="E66" s="55">
        <v>1</v>
      </c>
      <c r="F66" s="35">
        <v>276979.16260400001</v>
      </c>
      <c r="G66" s="68">
        <v>0.39012799999999997</v>
      </c>
      <c r="H66" s="43">
        <v>91983</v>
      </c>
      <c r="I66" s="44">
        <v>226405.793473</v>
      </c>
      <c r="J66" s="74">
        <v>9.2244999999999994E-2</v>
      </c>
      <c r="K66" s="35">
        <v>122790</v>
      </c>
      <c r="L66" s="35">
        <v>314864.08981999999</v>
      </c>
      <c r="M66" s="68">
        <v>0.61327500000000001</v>
      </c>
      <c r="N66" s="43">
        <v>0</v>
      </c>
      <c r="O66" s="44">
        <v>0</v>
      </c>
      <c r="P66" s="74">
        <v>0</v>
      </c>
    </row>
    <row r="67" spans="1:16" s="3" customFormat="1" ht="15" customHeight="1" x14ac:dyDescent="0.2">
      <c r="A67" s="121"/>
      <c r="B67" s="124"/>
      <c r="C67" s="85" t="s">
        <v>9</v>
      </c>
      <c r="D67" s="46">
        <v>1549840</v>
      </c>
      <c r="E67" s="54">
        <v>1</v>
      </c>
      <c r="F67" s="46">
        <v>252746.96591599999</v>
      </c>
      <c r="G67" s="67">
        <v>0.60868900000000004</v>
      </c>
      <c r="H67" s="87">
        <v>640203</v>
      </c>
      <c r="I67" s="46">
        <v>239117.10579500001</v>
      </c>
      <c r="J67" s="75">
        <v>0.47004899999999999</v>
      </c>
      <c r="K67" s="46">
        <v>909637</v>
      </c>
      <c r="L67" s="46">
        <v>262339.66865200002</v>
      </c>
      <c r="M67" s="67">
        <v>0.70626299999999997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8:A19"/>
    <mergeCell ref="B8:B19"/>
    <mergeCell ref="A56:A67"/>
    <mergeCell ref="B56:B67"/>
    <mergeCell ref="A44:A55"/>
    <mergeCell ref="B44:B55"/>
    <mergeCell ref="A20:A31"/>
    <mergeCell ref="B20:B31"/>
    <mergeCell ref="A32:A43"/>
    <mergeCell ref="B32:B43"/>
    <mergeCell ref="A2:P2"/>
    <mergeCell ref="A3:P3"/>
    <mergeCell ref="A6:A7"/>
    <mergeCell ref="B6:B7"/>
    <mergeCell ref="C6:C7"/>
    <mergeCell ref="D6:G6"/>
    <mergeCell ref="H6:J6"/>
    <mergeCell ref="N6:P6"/>
    <mergeCell ref="K6:M6"/>
  </mergeCells>
  <conditionalFormatting sqref="D8:D19">
    <cfRule type="cellIs" dxfId="580" priority="45" operator="notEqual">
      <formula>H8+K8+N8</formula>
    </cfRule>
  </conditionalFormatting>
  <conditionalFormatting sqref="D20:D30">
    <cfRule type="cellIs" dxfId="579" priority="44" operator="notEqual">
      <formula>H20+K20+N20</formula>
    </cfRule>
  </conditionalFormatting>
  <conditionalFormatting sqref="D32:D42">
    <cfRule type="cellIs" dxfId="578" priority="43" operator="notEqual">
      <formula>H32+K32+N32</formula>
    </cfRule>
  </conditionalFormatting>
  <conditionalFormatting sqref="D44:D54">
    <cfRule type="cellIs" dxfId="577" priority="42" operator="notEqual">
      <formula>H44+K44+N44</formula>
    </cfRule>
  </conditionalFormatting>
  <conditionalFormatting sqref="D56:D66">
    <cfRule type="cellIs" dxfId="576" priority="41" operator="notEqual">
      <formula>H56+K56+N56</formula>
    </cfRule>
  </conditionalFormatting>
  <conditionalFormatting sqref="D19">
    <cfRule type="cellIs" dxfId="575" priority="40" operator="notEqual">
      <formula>SUM(D8:D18)</formula>
    </cfRule>
  </conditionalFormatting>
  <conditionalFormatting sqref="D31">
    <cfRule type="cellIs" dxfId="574" priority="39" operator="notEqual">
      <formula>H31+K31+N31</formula>
    </cfRule>
  </conditionalFormatting>
  <conditionalFormatting sqref="D31">
    <cfRule type="cellIs" dxfId="573" priority="38" operator="notEqual">
      <formula>SUM(D20:D30)</formula>
    </cfRule>
  </conditionalFormatting>
  <conditionalFormatting sqref="D43">
    <cfRule type="cellIs" dxfId="572" priority="37" operator="notEqual">
      <formula>H43+K43+N43</formula>
    </cfRule>
  </conditionalFormatting>
  <conditionalFormatting sqref="D43">
    <cfRule type="cellIs" dxfId="571" priority="36" operator="notEqual">
      <formula>SUM(D32:D42)</formula>
    </cfRule>
  </conditionalFormatting>
  <conditionalFormatting sqref="D55">
    <cfRule type="cellIs" dxfId="570" priority="35" operator="notEqual">
      <formula>H55+K55+N55</formula>
    </cfRule>
  </conditionalFormatting>
  <conditionalFormatting sqref="D55">
    <cfRule type="cellIs" dxfId="569" priority="34" operator="notEqual">
      <formula>SUM(D44:D54)</formula>
    </cfRule>
  </conditionalFormatting>
  <conditionalFormatting sqref="D67">
    <cfRule type="cellIs" dxfId="568" priority="33" operator="notEqual">
      <formula>H67+K67+N67</formula>
    </cfRule>
  </conditionalFormatting>
  <conditionalFormatting sqref="D67">
    <cfRule type="cellIs" dxfId="567" priority="32" operator="notEqual">
      <formula>SUM(D56:D66)</formula>
    </cfRule>
  </conditionalFormatting>
  <conditionalFormatting sqref="H19">
    <cfRule type="cellIs" dxfId="566" priority="30" operator="notEqual">
      <formula>SUM(H8:H18)</formula>
    </cfRule>
  </conditionalFormatting>
  <conditionalFormatting sqref="K19">
    <cfRule type="cellIs" dxfId="565" priority="28" operator="notEqual">
      <formula>SUM(K8:K18)</formula>
    </cfRule>
  </conditionalFormatting>
  <conditionalFormatting sqref="N19">
    <cfRule type="cellIs" dxfId="564" priority="26" operator="notEqual">
      <formula>SUM(N8:N18)</formula>
    </cfRule>
  </conditionalFormatting>
  <conditionalFormatting sqref="H31">
    <cfRule type="cellIs" dxfId="563" priority="24" operator="notEqual">
      <formula>SUM(H20:H30)</formula>
    </cfRule>
  </conditionalFormatting>
  <conditionalFormatting sqref="K31">
    <cfRule type="cellIs" dxfId="562" priority="22" operator="notEqual">
      <formula>SUM(K20:K30)</formula>
    </cfRule>
  </conditionalFormatting>
  <conditionalFormatting sqref="N31">
    <cfRule type="cellIs" dxfId="561" priority="20" operator="notEqual">
      <formula>SUM(N20:N30)</formula>
    </cfRule>
  </conditionalFormatting>
  <conditionalFormatting sqref="H43">
    <cfRule type="cellIs" dxfId="560" priority="18" operator="notEqual">
      <formula>SUM(H32:H42)</formula>
    </cfRule>
  </conditionalFormatting>
  <conditionalFormatting sqref="K43">
    <cfRule type="cellIs" dxfId="559" priority="16" operator="notEqual">
      <formula>SUM(K32:K42)</formula>
    </cfRule>
  </conditionalFormatting>
  <conditionalFormatting sqref="N43">
    <cfRule type="cellIs" dxfId="558" priority="14" operator="notEqual">
      <formula>SUM(N32:N42)</formula>
    </cfRule>
  </conditionalFormatting>
  <conditionalFormatting sqref="H55">
    <cfRule type="cellIs" dxfId="557" priority="12" operator="notEqual">
      <formula>SUM(H44:H54)</formula>
    </cfRule>
  </conditionalFormatting>
  <conditionalFormatting sqref="K55">
    <cfRule type="cellIs" dxfId="556" priority="10" operator="notEqual">
      <formula>SUM(K44:K54)</formula>
    </cfRule>
  </conditionalFormatting>
  <conditionalFormatting sqref="N55">
    <cfRule type="cellIs" dxfId="555" priority="8" operator="notEqual">
      <formula>SUM(N44:N54)</formula>
    </cfRule>
  </conditionalFormatting>
  <conditionalFormatting sqref="H67">
    <cfRule type="cellIs" dxfId="554" priority="6" operator="notEqual">
      <formula>SUM(H56:H66)</formula>
    </cfRule>
  </conditionalFormatting>
  <conditionalFormatting sqref="K67">
    <cfRule type="cellIs" dxfId="553" priority="4" operator="notEqual">
      <formula>SUM(K56:K66)</formula>
    </cfRule>
  </conditionalFormatting>
  <conditionalFormatting sqref="N67">
    <cfRule type="cellIs" dxfId="552" priority="2" operator="notEqual">
      <formula>SUM(N56:N66)</formula>
    </cfRule>
  </conditionalFormatting>
  <conditionalFormatting sqref="D32:D43">
    <cfRule type="cellIs" dxfId="5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33</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2</v>
      </c>
      <c r="E8" s="53">
        <v>0.2</v>
      </c>
      <c r="F8" s="44">
        <v>76467.099056999999</v>
      </c>
      <c r="G8" s="66">
        <v>0</v>
      </c>
      <c r="H8" s="43">
        <v>2</v>
      </c>
      <c r="I8" s="44">
        <v>76467.099056999999</v>
      </c>
      <c r="J8" s="74">
        <v>0</v>
      </c>
      <c r="K8" s="44">
        <v>0</v>
      </c>
      <c r="L8" s="44">
        <v>0</v>
      </c>
      <c r="M8" s="66">
        <v>0</v>
      </c>
      <c r="N8" s="43">
        <v>0</v>
      </c>
      <c r="O8" s="44">
        <v>0</v>
      </c>
      <c r="P8" s="74">
        <v>0</v>
      </c>
    </row>
    <row r="9" spans="1:16" ht="15" customHeight="1" x14ac:dyDescent="0.2">
      <c r="A9" s="120"/>
      <c r="B9" s="123"/>
      <c r="C9" s="84" t="s">
        <v>47</v>
      </c>
      <c r="D9" s="44">
        <v>15</v>
      </c>
      <c r="E9" s="53">
        <v>0.75</v>
      </c>
      <c r="F9" s="44">
        <v>127936.34213800001</v>
      </c>
      <c r="G9" s="66">
        <v>0.13333300000000001</v>
      </c>
      <c r="H9" s="43">
        <v>4</v>
      </c>
      <c r="I9" s="44">
        <v>109982.70911900001</v>
      </c>
      <c r="J9" s="74">
        <v>0</v>
      </c>
      <c r="K9" s="44">
        <v>11</v>
      </c>
      <c r="L9" s="44">
        <v>134464.935963</v>
      </c>
      <c r="M9" s="66">
        <v>0.18181800000000001</v>
      </c>
      <c r="N9" s="43">
        <v>0</v>
      </c>
      <c r="O9" s="44">
        <v>0</v>
      </c>
      <c r="P9" s="74">
        <v>0</v>
      </c>
    </row>
    <row r="10" spans="1:16" ht="15" customHeight="1" x14ac:dyDescent="0.2">
      <c r="A10" s="120"/>
      <c r="B10" s="123"/>
      <c r="C10" s="84" t="s">
        <v>48</v>
      </c>
      <c r="D10" s="44">
        <v>54</v>
      </c>
      <c r="E10" s="53">
        <v>0.20610700000000001</v>
      </c>
      <c r="F10" s="44">
        <v>145209.75180500001</v>
      </c>
      <c r="G10" s="66">
        <v>0.16666700000000001</v>
      </c>
      <c r="H10" s="43">
        <v>19</v>
      </c>
      <c r="I10" s="44">
        <v>139822.83316800001</v>
      </c>
      <c r="J10" s="74">
        <v>0.15789500000000001</v>
      </c>
      <c r="K10" s="44">
        <v>35</v>
      </c>
      <c r="L10" s="44">
        <v>148134.07906600001</v>
      </c>
      <c r="M10" s="66">
        <v>0.171429</v>
      </c>
      <c r="N10" s="43">
        <v>0</v>
      </c>
      <c r="O10" s="44">
        <v>0</v>
      </c>
      <c r="P10" s="74">
        <v>0</v>
      </c>
    </row>
    <row r="11" spans="1:16" ht="15" customHeight="1" x14ac:dyDescent="0.2">
      <c r="A11" s="120"/>
      <c r="B11" s="123"/>
      <c r="C11" s="84" t="s">
        <v>49</v>
      </c>
      <c r="D11" s="44">
        <v>124</v>
      </c>
      <c r="E11" s="53">
        <v>0.15030299999999999</v>
      </c>
      <c r="F11" s="44">
        <v>171285.69841800001</v>
      </c>
      <c r="G11" s="66">
        <v>0.233871</v>
      </c>
      <c r="H11" s="43">
        <v>36</v>
      </c>
      <c r="I11" s="44">
        <v>190418.75288300001</v>
      </c>
      <c r="J11" s="74">
        <v>0.44444400000000001</v>
      </c>
      <c r="K11" s="44">
        <v>88</v>
      </c>
      <c r="L11" s="44">
        <v>163458.539773</v>
      </c>
      <c r="M11" s="66">
        <v>0.147727</v>
      </c>
      <c r="N11" s="43">
        <v>0</v>
      </c>
      <c r="O11" s="44">
        <v>0</v>
      </c>
      <c r="P11" s="74">
        <v>0</v>
      </c>
    </row>
    <row r="12" spans="1:16" ht="15" customHeight="1" x14ac:dyDescent="0.2">
      <c r="A12" s="120"/>
      <c r="B12" s="123"/>
      <c r="C12" s="84" t="s">
        <v>50</v>
      </c>
      <c r="D12" s="44">
        <v>208</v>
      </c>
      <c r="E12" s="53">
        <v>0.15271699999999999</v>
      </c>
      <c r="F12" s="44">
        <v>185049.705166</v>
      </c>
      <c r="G12" s="66">
        <v>0.350962</v>
      </c>
      <c r="H12" s="43">
        <v>72</v>
      </c>
      <c r="I12" s="44">
        <v>192472.570187</v>
      </c>
      <c r="J12" s="74">
        <v>0.47222199999999998</v>
      </c>
      <c r="K12" s="44">
        <v>136</v>
      </c>
      <c r="L12" s="44">
        <v>181119.95309600001</v>
      </c>
      <c r="M12" s="66">
        <v>0.28676499999999999</v>
      </c>
      <c r="N12" s="43">
        <v>0</v>
      </c>
      <c r="O12" s="44">
        <v>0</v>
      </c>
      <c r="P12" s="74">
        <v>0</v>
      </c>
    </row>
    <row r="13" spans="1:16" ht="15" customHeight="1" x14ac:dyDescent="0.2">
      <c r="A13" s="120"/>
      <c r="B13" s="123"/>
      <c r="C13" s="84" t="s">
        <v>51</v>
      </c>
      <c r="D13" s="44">
        <v>209</v>
      </c>
      <c r="E13" s="53">
        <v>0.14017399999999999</v>
      </c>
      <c r="F13" s="44">
        <v>208482.246411</v>
      </c>
      <c r="G13" s="66">
        <v>0.54066999999999998</v>
      </c>
      <c r="H13" s="43">
        <v>59</v>
      </c>
      <c r="I13" s="44">
        <v>220002.93902600001</v>
      </c>
      <c r="J13" s="74">
        <v>0.61016899999999996</v>
      </c>
      <c r="K13" s="44">
        <v>150</v>
      </c>
      <c r="L13" s="44">
        <v>203950.77398299999</v>
      </c>
      <c r="M13" s="66">
        <v>0.51333300000000004</v>
      </c>
      <c r="N13" s="43">
        <v>0</v>
      </c>
      <c r="O13" s="44">
        <v>0</v>
      </c>
      <c r="P13" s="74">
        <v>0</v>
      </c>
    </row>
    <row r="14" spans="1:16" s="3" customFormat="1" ht="15" customHeight="1" x14ac:dyDescent="0.2">
      <c r="A14" s="120"/>
      <c r="B14" s="123"/>
      <c r="C14" s="84" t="s">
        <v>52</v>
      </c>
      <c r="D14" s="35">
        <v>143</v>
      </c>
      <c r="E14" s="55">
        <v>0.10507</v>
      </c>
      <c r="F14" s="35">
        <v>219991.575373</v>
      </c>
      <c r="G14" s="68">
        <v>0.63636400000000004</v>
      </c>
      <c r="H14" s="43">
        <v>53</v>
      </c>
      <c r="I14" s="44">
        <v>217117.55695999999</v>
      </c>
      <c r="J14" s="74">
        <v>0.58490600000000004</v>
      </c>
      <c r="K14" s="35">
        <v>90</v>
      </c>
      <c r="L14" s="35">
        <v>221684.052883</v>
      </c>
      <c r="M14" s="68">
        <v>0.66666700000000001</v>
      </c>
      <c r="N14" s="43">
        <v>0</v>
      </c>
      <c r="O14" s="44">
        <v>0</v>
      </c>
      <c r="P14" s="74">
        <v>0</v>
      </c>
    </row>
    <row r="15" spans="1:16" ht="15" customHeight="1" x14ac:dyDescent="0.2">
      <c r="A15" s="120"/>
      <c r="B15" s="123"/>
      <c r="C15" s="84" t="s">
        <v>53</v>
      </c>
      <c r="D15" s="44">
        <v>138</v>
      </c>
      <c r="E15" s="53">
        <v>0.110136</v>
      </c>
      <c r="F15" s="44">
        <v>214575.611225</v>
      </c>
      <c r="G15" s="66">
        <v>0.63768100000000005</v>
      </c>
      <c r="H15" s="43">
        <v>45</v>
      </c>
      <c r="I15" s="44">
        <v>219898.71775000001</v>
      </c>
      <c r="J15" s="74">
        <v>0.66666700000000001</v>
      </c>
      <c r="K15" s="44">
        <v>93</v>
      </c>
      <c r="L15" s="44">
        <v>211999.91451999999</v>
      </c>
      <c r="M15" s="66">
        <v>0.62365599999999999</v>
      </c>
      <c r="N15" s="43">
        <v>0</v>
      </c>
      <c r="O15" s="44">
        <v>0</v>
      </c>
      <c r="P15" s="74">
        <v>0</v>
      </c>
    </row>
    <row r="16" spans="1:16" ht="15" customHeight="1" x14ac:dyDescent="0.2">
      <c r="A16" s="120"/>
      <c r="B16" s="123"/>
      <c r="C16" s="84" t="s">
        <v>54</v>
      </c>
      <c r="D16" s="44">
        <v>95</v>
      </c>
      <c r="E16" s="53">
        <v>9.9894999999999998E-2</v>
      </c>
      <c r="F16" s="44">
        <v>217380.07897999999</v>
      </c>
      <c r="G16" s="66">
        <v>0.46315800000000001</v>
      </c>
      <c r="H16" s="43">
        <v>26</v>
      </c>
      <c r="I16" s="44">
        <v>222382.169509</v>
      </c>
      <c r="J16" s="74">
        <v>0.230769</v>
      </c>
      <c r="K16" s="44">
        <v>69</v>
      </c>
      <c r="L16" s="44">
        <v>215495.233274</v>
      </c>
      <c r="M16" s="66">
        <v>0.55072500000000002</v>
      </c>
      <c r="N16" s="43">
        <v>0</v>
      </c>
      <c r="O16" s="44">
        <v>0</v>
      </c>
      <c r="P16" s="74">
        <v>0</v>
      </c>
    </row>
    <row r="17" spans="1:16" ht="15" customHeight="1" x14ac:dyDescent="0.2">
      <c r="A17" s="120"/>
      <c r="B17" s="123"/>
      <c r="C17" s="84" t="s">
        <v>55</v>
      </c>
      <c r="D17" s="44">
        <v>96</v>
      </c>
      <c r="E17" s="53">
        <v>0.124191</v>
      </c>
      <c r="F17" s="44">
        <v>224866.57907499999</v>
      </c>
      <c r="G17" s="66">
        <v>0.39583299999999999</v>
      </c>
      <c r="H17" s="43">
        <v>37</v>
      </c>
      <c r="I17" s="44">
        <v>216105.56812000001</v>
      </c>
      <c r="J17" s="74">
        <v>0.13513500000000001</v>
      </c>
      <c r="K17" s="44">
        <v>59</v>
      </c>
      <c r="L17" s="44">
        <v>230360.772386</v>
      </c>
      <c r="M17" s="66">
        <v>0.55932199999999999</v>
      </c>
      <c r="N17" s="43">
        <v>0</v>
      </c>
      <c r="O17" s="44">
        <v>0</v>
      </c>
      <c r="P17" s="74">
        <v>0</v>
      </c>
    </row>
    <row r="18" spans="1:16" s="3" customFormat="1" ht="15" customHeight="1" x14ac:dyDescent="0.2">
      <c r="A18" s="120"/>
      <c r="B18" s="123"/>
      <c r="C18" s="84" t="s">
        <v>56</v>
      </c>
      <c r="D18" s="35">
        <v>141</v>
      </c>
      <c r="E18" s="55">
        <v>0.11444799999999999</v>
      </c>
      <c r="F18" s="35">
        <v>249383.30888999999</v>
      </c>
      <c r="G18" s="68">
        <v>0.326241</v>
      </c>
      <c r="H18" s="43">
        <v>51</v>
      </c>
      <c r="I18" s="44">
        <v>218588.98702100001</v>
      </c>
      <c r="J18" s="74">
        <v>9.8039000000000001E-2</v>
      </c>
      <c r="K18" s="35">
        <v>90</v>
      </c>
      <c r="L18" s="35">
        <v>266833.42461599997</v>
      </c>
      <c r="M18" s="68">
        <v>0.45555600000000002</v>
      </c>
      <c r="N18" s="43">
        <v>0</v>
      </c>
      <c r="O18" s="44">
        <v>0</v>
      </c>
      <c r="P18" s="74">
        <v>0</v>
      </c>
    </row>
    <row r="19" spans="1:16" s="3" customFormat="1" ht="15" customHeight="1" x14ac:dyDescent="0.2">
      <c r="A19" s="121"/>
      <c r="B19" s="124"/>
      <c r="C19" s="85" t="s">
        <v>9</v>
      </c>
      <c r="D19" s="46">
        <v>1225</v>
      </c>
      <c r="E19" s="54">
        <v>0.12840699999999999</v>
      </c>
      <c r="F19" s="46">
        <v>205459.131413</v>
      </c>
      <c r="G19" s="67">
        <v>0.43510199999999999</v>
      </c>
      <c r="H19" s="87">
        <v>404</v>
      </c>
      <c r="I19" s="46">
        <v>206117.143584</v>
      </c>
      <c r="J19" s="75">
        <v>0.41089100000000001</v>
      </c>
      <c r="K19" s="46">
        <v>821</v>
      </c>
      <c r="L19" s="46">
        <v>205135.334925</v>
      </c>
      <c r="M19" s="67">
        <v>0.44701600000000002</v>
      </c>
      <c r="N19" s="87">
        <v>0</v>
      </c>
      <c r="O19" s="46">
        <v>0</v>
      </c>
      <c r="P19" s="75">
        <v>0</v>
      </c>
    </row>
    <row r="20" spans="1:16" ht="15" customHeight="1" x14ac:dyDescent="0.2">
      <c r="A20" s="119">
        <v>2</v>
      </c>
      <c r="B20" s="122" t="s">
        <v>57</v>
      </c>
      <c r="C20" s="84" t="s">
        <v>46</v>
      </c>
      <c r="D20" s="44">
        <v>2</v>
      </c>
      <c r="E20" s="53">
        <v>0.2</v>
      </c>
      <c r="F20" s="44">
        <v>24977</v>
      </c>
      <c r="G20" s="66">
        <v>0</v>
      </c>
      <c r="H20" s="43">
        <v>1</v>
      </c>
      <c r="I20" s="44">
        <v>24977</v>
      </c>
      <c r="J20" s="74">
        <v>0</v>
      </c>
      <c r="K20" s="44">
        <v>1</v>
      </c>
      <c r="L20" s="44">
        <v>24977</v>
      </c>
      <c r="M20" s="66">
        <v>0</v>
      </c>
      <c r="N20" s="43">
        <v>0</v>
      </c>
      <c r="O20" s="44">
        <v>0</v>
      </c>
      <c r="P20" s="74">
        <v>0</v>
      </c>
    </row>
    <row r="21" spans="1:16" ht="15" customHeight="1" x14ac:dyDescent="0.2">
      <c r="A21" s="120"/>
      <c r="B21" s="123"/>
      <c r="C21" s="84" t="s">
        <v>47</v>
      </c>
      <c r="D21" s="44">
        <v>9</v>
      </c>
      <c r="E21" s="53">
        <v>0.45</v>
      </c>
      <c r="F21" s="44">
        <v>114859.777778</v>
      </c>
      <c r="G21" s="66">
        <v>0</v>
      </c>
      <c r="H21" s="43">
        <v>2</v>
      </c>
      <c r="I21" s="44">
        <v>82567.5</v>
      </c>
      <c r="J21" s="74">
        <v>0</v>
      </c>
      <c r="K21" s="44">
        <v>7</v>
      </c>
      <c r="L21" s="44">
        <v>124086.142857</v>
      </c>
      <c r="M21" s="66">
        <v>0</v>
      </c>
      <c r="N21" s="43">
        <v>0</v>
      </c>
      <c r="O21" s="44">
        <v>0</v>
      </c>
      <c r="P21" s="74">
        <v>0</v>
      </c>
    </row>
    <row r="22" spans="1:16" ht="15" customHeight="1" x14ac:dyDescent="0.2">
      <c r="A22" s="120"/>
      <c r="B22" s="123"/>
      <c r="C22" s="84" t="s">
        <v>48</v>
      </c>
      <c r="D22" s="44">
        <v>75</v>
      </c>
      <c r="E22" s="53">
        <v>0.28626000000000001</v>
      </c>
      <c r="F22" s="44">
        <v>146537.66666700001</v>
      </c>
      <c r="G22" s="66">
        <v>2.6667E-2</v>
      </c>
      <c r="H22" s="43">
        <v>21</v>
      </c>
      <c r="I22" s="44">
        <v>153174.76190499999</v>
      </c>
      <c r="J22" s="74">
        <v>4.7619000000000002E-2</v>
      </c>
      <c r="K22" s="44">
        <v>54</v>
      </c>
      <c r="L22" s="44">
        <v>143956.574074</v>
      </c>
      <c r="M22" s="66">
        <v>1.8519000000000001E-2</v>
      </c>
      <c r="N22" s="43">
        <v>0</v>
      </c>
      <c r="O22" s="44">
        <v>0</v>
      </c>
      <c r="P22" s="74">
        <v>0</v>
      </c>
    </row>
    <row r="23" spans="1:16" ht="15" customHeight="1" x14ac:dyDescent="0.2">
      <c r="A23" s="120"/>
      <c r="B23" s="123"/>
      <c r="C23" s="84" t="s">
        <v>49</v>
      </c>
      <c r="D23" s="44">
        <v>86</v>
      </c>
      <c r="E23" s="53">
        <v>0.104242</v>
      </c>
      <c r="F23" s="44">
        <v>158067.96511600001</v>
      </c>
      <c r="G23" s="66">
        <v>0.13953499999999999</v>
      </c>
      <c r="H23" s="43">
        <v>23</v>
      </c>
      <c r="I23" s="44">
        <v>168162.47826100001</v>
      </c>
      <c r="J23" s="74">
        <v>0.17391300000000001</v>
      </c>
      <c r="K23" s="44">
        <v>63</v>
      </c>
      <c r="L23" s="44">
        <v>154382.66666700001</v>
      </c>
      <c r="M23" s="66">
        <v>0.12698400000000001</v>
      </c>
      <c r="N23" s="43">
        <v>0</v>
      </c>
      <c r="O23" s="44">
        <v>0</v>
      </c>
      <c r="P23" s="74">
        <v>0</v>
      </c>
    </row>
    <row r="24" spans="1:16" ht="15" customHeight="1" x14ac:dyDescent="0.2">
      <c r="A24" s="120"/>
      <c r="B24" s="123"/>
      <c r="C24" s="84" t="s">
        <v>50</v>
      </c>
      <c r="D24" s="44">
        <v>99</v>
      </c>
      <c r="E24" s="53">
        <v>7.2687000000000002E-2</v>
      </c>
      <c r="F24" s="44">
        <v>169362.606061</v>
      </c>
      <c r="G24" s="66">
        <v>0.26262600000000003</v>
      </c>
      <c r="H24" s="43">
        <v>26</v>
      </c>
      <c r="I24" s="44">
        <v>175379.307692</v>
      </c>
      <c r="J24" s="74">
        <v>0.30769200000000002</v>
      </c>
      <c r="K24" s="44">
        <v>73</v>
      </c>
      <c r="L24" s="44">
        <v>167219.671233</v>
      </c>
      <c r="M24" s="66">
        <v>0.24657499999999999</v>
      </c>
      <c r="N24" s="43">
        <v>0</v>
      </c>
      <c r="O24" s="44">
        <v>0</v>
      </c>
      <c r="P24" s="74">
        <v>0</v>
      </c>
    </row>
    <row r="25" spans="1:16" ht="15" customHeight="1" x14ac:dyDescent="0.2">
      <c r="A25" s="120"/>
      <c r="B25" s="123"/>
      <c r="C25" s="84" t="s">
        <v>51</v>
      </c>
      <c r="D25" s="44">
        <v>79</v>
      </c>
      <c r="E25" s="53">
        <v>5.2984999999999997E-2</v>
      </c>
      <c r="F25" s="44">
        <v>182736.810127</v>
      </c>
      <c r="G25" s="66">
        <v>0.30379699999999998</v>
      </c>
      <c r="H25" s="43">
        <v>13</v>
      </c>
      <c r="I25" s="44">
        <v>207943</v>
      </c>
      <c r="J25" s="74">
        <v>0.461538</v>
      </c>
      <c r="K25" s="44">
        <v>66</v>
      </c>
      <c r="L25" s="44">
        <v>177771.95454499999</v>
      </c>
      <c r="M25" s="66">
        <v>0.272727</v>
      </c>
      <c r="N25" s="43">
        <v>0</v>
      </c>
      <c r="O25" s="44">
        <v>0</v>
      </c>
      <c r="P25" s="74">
        <v>0</v>
      </c>
    </row>
    <row r="26" spans="1:16" s="3" customFormat="1" ht="15" customHeight="1" x14ac:dyDescent="0.2">
      <c r="A26" s="120"/>
      <c r="B26" s="123"/>
      <c r="C26" s="84" t="s">
        <v>52</v>
      </c>
      <c r="D26" s="35">
        <v>50</v>
      </c>
      <c r="E26" s="55">
        <v>3.6738E-2</v>
      </c>
      <c r="F26" s="35">
        <v>184502.74</v>
      </c>
      <c r="G26" s="68">
        <v>0.38</v>
      </c>
      <c r="H26" s="43">
        <v>16</v>
      </c>
      <c r="I26" s="44">
        <v>199731</v>
      </c>
      <c r="J26" s="74">
        <v>0.375</v>
      </c>
      <c r="K26" s="35">
        <v>34</v>
      </c>
      <c r="L26" s="35">
        <v>177336.5</v>
      </c>
      <c r="M26" s="68">
        <v>0.382353</v>
      </c>
      <c r="N26" s="43">
        <v>0</v>
      </c>
      <c r="O26" s="44">
        <v>0</v>
      </c>
      <c r="P26" s="74">
        <v>0</v>
      </c>
    </row>
    <row r="27" spans="1:16" ht="15" customHeight="1" x14ac:dyDescent="0.2">
      <c r="A27" s="120"/>
      <c r="B27" s="123"/>
      <c r="C27" s="84" t="s">
        <v>53</v>
      </c>
      <c r="D27" s="44">
        <v>38</v>
      </c>
      <c r="E27" s="53">
        <v>3.0327E-2</v>
      </c>
      <c r="F27" s="44">
        <v>192831.473684</v>
      </c>
      <c r="G27" s="66">
        <v>0.236842</v>
      </c>
      <c r="H27" s="43">
        <v>7</v>
      </c>
      <c r="I27" s="44">
        <v>209255.428571</v>
      </c>
      <c r="J27" s="74">
        <v>0.28571400000000002</v>
      </c>
      <c r="K27" s="44">
        <v>31</v>
      </c>
      <c r="L27" s="44">
        <v>189122.83871000001</v>
      </c>
      <c r="M27" s="66">
        <v>0.22580600000000001</v>
      </c>
      <c r="N27" s="43">
        <v>0</v>
      </c>
      <c r="O27" s="44">
        <v>0</v>
      </c>
      <c r="P27" s="74">
        <v>0</v>
      </c>
    </row>
    <row r="28" spans="1:16" ht="15" customHeight="1" x14ac:dyDescent="0.2">
      <c r="A28" s="120"/>
      <c r="B28" s="123"/>
      <c r="C28" s="84" t="s">
        <v>54</v>
      </c>
      <c r="D28" s="44">
        <v>18</v>
      </c>
      <c r="E28" s="53">
        <v>1.8926999999999999E-2</v>
      </c>
      <c r="F28" s="44">
        <v>208670.11111100001</v>
      </c>
      <c r="G28" s="66">
        <v>0.222222</v>
      </c>
      <c r="H28" s="43">
        <v>4</v>
      </c>
      <c r="I28" s="44">
        <v>182649.5</v>
      </c>
      <c r="J28" s="74">
        <v>0</v>
      </c>
      <c r="K28" s="44">
        <v>14</v>
      </c>
      <c r="L28" s="44">
        <v>216104.571429</v>
      </c>
      <c r="M28" s="66">
        <v>0.28571400000000002</v>
      </c>
      <c r="N28" s="43">
        <v>0</v>
      </c>
      <c r="O28" s="44">
        <v>0</v>
      </c>
      <c r="P28" s="74">
        <v>0</v>
      </c>
    </row>
    <row r="29" spans="1:16" ht="15" customHeight="1" x14ac:dyDescent="0.2">
      <c r="A29" s="120"/>
      <c r="B29" s="123"/>
      <c r="C29" s="84" t="s">
        <v>55</v>
      </c>
      <c r="D29" s="44">
        <v>9</v>
      </c>
      <c r="E29" s="53">
        <v>1.1643000000000001E-2</v>
      </c>
      <c r="F29" s="44">
        <v>217389.11111100001</v>
      </c>
      <c r="G29" s="66">
        <v>0</v>
      </c>
      <c r="H29" s="43">
        <v>1</v>
      </c>
      <c r="I29" s="44">
        <v>263108</v>
      </c>
      <c r="J29" s="74">
        <v>0</v>
      </c>
      <c r="K29" s="44">
        <v>8</v>
      </c>
      <c r="L29" s="44">
        <v>211674.25</v>
      </c>
      <c r="M29" s="66">
        <v>0</v>
      </c>
      <c r="N29" s="43">
        <v>0</v>
      </c>
      <c r="O29" s="44">
        <v>0</v>
      </c>
      <c r="P29" s="74">
        <v>0</v>
      </c>
    </row>
    <row r="30" spans="1:16" s="3" customFormat="1" ht="15" customHeight="1" x14ac:dyDescent="0.2">
      <c r="A30" s="120"/>
      <c r="B30" s="123"/>
      <c r="C30" s="84" t="s">
        <v>56</v>
      </c>
      <c r="D30" s="35">
        <v>5</v>
      </c>
      <c r="E30" s="55">
        <v>4.058E-3</v>
      </c>
      <c r="F30" s="35">
        <v>107494.39999999999</v>
      </c>
      <c r="G30" s="68">
        <v>0</v>
      </c>
      <c r="H30" s="43">
        <v>5</v>
      </c>
      <c r="I30" s="44">
        <v>107494.39999999999</v>
      </c>
      <c r="J30" s="74">
        <v>0</v>
      </c>
      <c r="K30" s="35">
        <v>0</v>
      </c>
      <c r="L30" s="35">
        <v>0</v>
      </c>
      <c r="M30" s="68">
        <v>0</v>
      </c>
      <c r="N30" s="43">
        <v>0</v>
      </c>
      <c r="O30" s="44">
        <v>0</v>
      </c>
      <c r="P30" s="74">
        <v>0</v>
      </c>
    </row>
    <row r="31" spans="1:16" s="3" customFormat="1" ht="15" customHeight="1" x14ac:dyDescent="0.2">
      <c r="A31" s="121"/>
      <c r="B31" s="124"/>
      <c r="C31" s="85" t="s">
        <v>9</v>
      </c>
      <c r="D31" s="46">
        <v>470</v>
      </c>
      <c r="E31" s="54">
        <v>4.9265999999999997E-2</v>
      </c>
      <c r="F31" s="46">
        <v>169518.589362</v>
      </c>
      <c r="G31" s="67">
        <v>0.20425499999999999</v>
      </c>
      <c r="H31" s="87">
        <v>119</v>
      </c>
      <c r="I31" s="46">
        <v>174195.815126</v>
      </c>
      <c r="J31" s="75">
        <v>0.22689100000000001</v>
      </c>
      <c r="K31" s="46">
        <v>351</v>
      </c>
      <c r="L31" s="46">
        <v>167932.86324800001</v>
      </c>
      <c r="M31" s="67">
        <v>0.19658100000000001</v>
      </c>
      <c r="N31" s="87">
        <v>0</v>
      </c>
      <c r="O31" s="46">
        <v>0</v>
      </c>
      <c r="P31" s="75">
        <v>0</v>
      </c>
    </row>
    <row r="32" spans="1:16" ht="15" customHeight="1" x14ac:dyDescent="0.2">
      <c r="A32" s="119">
        <v>3</v>
      </c>
      <c r="B32" s="122" t="s">
        <v>58</v>
      </c>
      <c r="C32" s="84" t="s">
        <v>46</v>
      </c>
      <c r="D32" s="44">
        <v>0</v>
      </c>
      <c r="E32" s="44">
        <v>0</v>
      </c>
      <c r="F32" s="44">
        <v>-51490.099056999999</v>
      </c>
      <c r="G32" s="66">
        <v>0</v>
      </c>
      <c r="H32" s="43">
        <v>-1</v>
      </c>
      <c r="I32" s="44">
        <v>-51490.099056999999</v>
      </c>
      <c r="J32" s="74">
        <v>0</v>
      </c>
      <c r="K32" s="44">
        <v>1</v>
      </c>
      <c r="L32" s="44">
        <v>24977</v>
      </c>
      <c r="M32" s="66">
        <v>0</v>
      </c>
      <c r="N32" s="43">
        <v>0</v>
      </c>
      <c r="O32" s="44">
        <v>0</v>
      </c>
      <c r="P32" s="74">
        <v>0</v>
      </c>
    </row>
    <row r="33" spans="1:16" ht="15" customHeight="1" x14ac:dyDescent="0.2">
      <c r="A33" s="120"/>
      <c r="B33" s="123"/>
      <c r="C33" s="84" t="s">
        <v>47</v>
      </c>
      <c r="D33" s="44">
        <v>-6</v>
      </c>
      <c r="E33" s="44">
        <v>0</v>
      </c>
      <c r="F33" s="44">
        <v>-13076.564361000001</v>
      </c>
      <c r="G33" s="66">
        <v>-0.13333300000000001</v>
      </c>
      <c r="H33" s="43">
        <v>-2</v>
      </c>
      <c r="I33" s="44">
        <v>-27415.209118999999</v>
      </c>
      <c r="J33" s="74">
        <v>0</v>
      </c>
      <c r="K33" s="44">
        <v>-4</v>
      </c>
      <c r="L33" s="44">
        <v>-10378.793105999999</v>
      </c>
      <c r="M33" s="66">
        <v>-0.18181800000000001</v>
      </c>
      <c r="N33" s="43">
        <v>0</v>
      </c>
      <c r="O33" s="44">
        <v>0</v>
      </c>
      <c r="P33" s="74">
        <v>0</v>
      </c>
    </row>
    <row r="34" spans="1:16" ht="15" customHeight="1" x14ac:dyDescent="0.2">
      <c r="A34" s="120"/>
      <c r="B34" s="123"/>
      <c r="C34" s="84" t="s">
        <v>48</v>
      </c>
      <c r="D34" s="44">
        <v>21</v>
      </c>
      <c r="E34" s="44">
        <v>0</v>
      </c>
      <c r="F34" s="44">
        <v>1327.914861</v>
      </c>
      <c r="G34" s="66">
        <v>-0.14000000000000001</v>
      </c>
      <c r="H34" s="43">
        <v>2</v>
      </c>
      <c r="I34" s="44">
        <v>13351.928737</v>
      </c>
      <c r="J34" s="74">
        <v>-0.110276</v>
      </c>
      <c r="K34" s="44">
        <v>19</v>
      </c>
      <c r="L34" s="44">
        <v>-4177.5049920000001</v>
      </c>
      <c r="M34" s="66">
        <v>-0.15290999999999999</v>
      </c>
      <c r="N34" s="43">
        <v>0</v>
      </c>
      <c r="O34" s="44">
        <v>0</v>
      </c>
      <c r="P34" s="74">
        <v>0</v>
      </c>
    </row>
    <row r="35" spans="1:16" ht="15" customHeight="1" x14ac:dyDescent="0.2">
      <c r="A35" s="120"/>
      <c r="B35" s="123"/>
      <c r="C35" s="84" t="s">
        <v>49</v>
      </c>
      <c r="D35" s="44">
        <v>-38</v>
      </c>
      <c r="E35" s="44">
        <v>0</v>
      </c>
      <c r="F35" s="44">
        <v>-13217.733301</v>
      </c>
      <c r="G35" s="66">
        <v>-9.4336000000000003E-2</v>
      </c>
      <c r="H35" s="43">
        <v>-13</v>
      </c>
      <c r="I35" s="44">
        <v>-22256.274622000001</v>
      </c>
      <c r="J35" s="74">
        <v>-0.27053100000000002</v>
      </c>
      <c r="K35" s="44">
        <v>-25</v>
      </c>
      <c r="L35" s="44">
        <v>-9075.8731059999991</v>
      </c>
      <c r="M35" s="66">
        <v>-2.0743000000000001E-2</v>
      </c>
      <c r="N35" s="43">
        <v>0</v>
      </c>
      <c r="O35" s="44">
        <v>0</v>
      </c>
      <c r="P35" s="74">
        <v>0</v>
      </c>
    </row>
    <row r="36" spans="1:16" ht="15" customHeight="1" x14ac:dyDescent="0.2">
      <c r="A36" s="120"/>
      <c r="B36" s="123"/>
      <c r="C36" s="84" t="s">
        <v>50</v>
      </c>
      <c r="D36" s="44">
        <v>-109</v>
      </c>
      <c r="E36" s="44">
        <v>0</v>
      </c>
      <c r="F36" s="44">
        <v>-15687.099104999999</v>
      </c>
      <c r="G36" s="66">
        <v>-8.8334999999999997E-2</v>
      </c>
      <c r="H36" s="43">
        <v>-46</v>
      </c>
      <c r="I36" s="44">
        <v>-17093.262494999999</v>
      </c>
      <c r="J36" s="74">
        <v>-0.16453000000000001</v>
      </c>
      <c r="K36" s="44">
        <v>-63</v>
      </c>
      <c r="L36" s="44">
        <v>-13900.281863</v>
      </c>
      <c r="M36" s="66">
        <v>-4.0189000000000002E-2</v>
      </c>
      <c r="N36" s="43">
        <v>0</v>
      </c>
      <c r="O36" s="44">
        <v>0</v>
      </c>
      <c r="P36" s="74">
        <v>0</v>
      </c>
    </row>
    <row r="37" spans="1:16" ht="15" customHeight="1" x14ac:dyDescent="0.2">
      <c r="A37" s="120"/>
      <c r="B37" s="123"/>
      <c r="C37" s="84" t="s">
        <v>51</v>
      </c>
      <c r="D37" s="44">
        <v>-130</v>
      </c>
      <c r="E37" s="44">
        <v>0</v>
      </c>
      <c r="F37" s="44">
        <v>-25745.436285</v>
      </c>
      <c r="G37" s="66">
        <v>-0.236872</v>
      </c>
      <c r="H37" s="43">
        <v>-46</v>
      </c>
      <c r="I37" s="44">
        <v>-12059.939026</v>
      </c>
      <c r="J37" s="74">
        <v>-0.14863100000000001</v>
      </c>
      <c r="K37" s="44">
        <v>-84</v>
      </c>
      <c r="L37" s="44">
        <v>-26178.819437999999</v>
      </c>
      <c r="M37" s="66">
        <v>-0.24060599999999999</v>
      </c>
      <c r="N37" s="43">
        <v>0</v>
      </c>
      <c r="O37" s="44">
        <v>0</v>
      </c>
      <c r="P37" s="74">
        <v>0</v>
      </c>
    </row>
    <row r="38" spans="1:16" s="3" customFormat="1" ht="15" customHeight="1" x14ac:dyDescent="0.2">
      <c r="A38" s="120"/>
      <c r="B38" s="123"/>
      <c r="C38" s="84" t="s">
        <v>52</v>
      </c>
      <c r="D38" s="35">
        <v>-93</v>
      </c>
      <c r="E38" s="35">
        <v>0</v>
      </c>
      <c r="F38" s="35">
        <v>-35488.835373000002</v>
      </c>
      <c r="G38" s="68">
        <v>-0.25636399999999998</v>
      </c>
      <c r="H38" s="43">
        <v>-37</v>
      </c>
      <c r="I38" s="44">
        <v>-17386.556960000002</v>
      </c>
      <c r="J38" s="74">
        <v>-0.20990600000000001</v>
      </c>
      <c r="K38" s="35">
        <v>-56</v>
      </c>
      <c r="L38" s="35">
        <v>-44347.552882999997</v>
      </c>
      <c r="M38" s="68">
        <v>-0.28431400000000001</v>
      </c>
      <c r="N38" s="43">
        <v>0</v>
      </c>
      <c r="O38" s="44">
        <v>0</v>
      </c>
      <c r="P38" s="74">
        <v>0</v>
      </c>
    </row>
    <row r="39" spans="1:16" ht="15" customHeight="1" x14ac:dyDescent="0.2">
      <c r="A39" s="120"/>
      <c r="B39" s="123"/>
      <c r="C39" s="84" t="s">
        <v>53</v>
      </c>
      <c r="D39" s="44">
        <v>-100</v>
      </c>
      <c r="E39" s="44">
        <v>0</v>
      </c>
      <c r="F39" s="44">
        <v>-21744.137541</v>
      </c>
      <c r="G39" s="66">
        <v>-0.400839</v>
      </c>
      <c r="H39" s="43">
        <v>-38</v>
      </c>
      <c r="I39" s="44">
        <v>-10643.289178000001</v>
      </c>
      <c r="J39" s="74">
        <v>-0.38095200000000001</v>
      </c>
      <c r="K39" s="44">
        <v>-62</v>
      </c>
      <c r="L39" s="44">
        <v>-22877.075809999998</v>
      </c>
      <c r="M39" s="66">
        <v>-0.39784900000000001</v>
      </c>
      <c r="N39" s="43">
        <v>0</v>
      </c>
      <c r="O39" s="44">
        <v>0</v>
      </c>
      <c r="P39" s="74">
        <v>0</v>
      </c>
    </row>
    <row r="40" spans="1:16" ht="15" customHeight="1" x14ac:dyDescent="0.2">
      <c r="A40" s="120"/>
      <c r="B40" s="123"/>
      <c r="C40" s="84" t="s">
        <v>54</v>
      </c>
      <c r="D40" s="44">
        <v>-77</v>
      </c>
      <c r="E40" s="44">
        <v>0</v>
      </c>
      <c r="F40" s="44">
        <v>-8709.9678690000001</v>
      </c>
      <c r="G40" s="66">
        <v>-0.24093600000000001</v>
      </c>
      <c r="H40" s="43">
        <v>-22</v>
      </c>
      <c r="I40" s="44">
        <v>-39732.669508999999</v>
      </c>
      <c r="J40" s="74">
        <v>-0.230769</v>
      </c>
      <c r="K40" s="44">
        <v>-55</v>
      </c>
      <c r="L40" s="44">
        <v>609.33815400000003</v>
      </c>
      <c r="M40" s="66">
        <v>-0.26501000000000002</v>
      </c>
      <c r="N40" s="43">
        <v>0</v>
      </c>
      <c r="O40" s="44">
        <v>0</v>
      </c>
      <c r="P40" s="74">
        <v>0</v>
      </c>
    </row>
    <row r="41" spans="1:16" ht="15" customHeight="1" x14ac:dyDescent="0.2">
      <c r="A41" s="120"/>
      <c r="B41" s="123"/>
      <c r="C41" s="84" t="s">
        <v>55</v>
      </c>
      <c r="D41" s="44">
        <v>-87</v>
      </c>
      <c r="E41" s="44">
        <v>0</v>
      </c>
      <c r="F41" s="44">
        <v>-7477.4679640000004</v>
      </c>
      <c r="G41" s="66">
        <v>-0.39583299999999999</v>
      </c>
      <c r="H41" s="43">
        <v>-36</v>
      </c>
      <c r="I41" s="44">
        <v>47002.431879999996</v>
      </c>
      <c r="J41" s="74">
        <v>-0.13513500000000001</v>
      </c>
      <c r="K41" s="44">
        <v>-51</v>
      </c>
      <c r="L41" s="44">
        <v>-18686.522386000001</v>
      </c>
      <c r="M41" s="66">
        <v>-0.55932199999999999</v>
      </c>
      <c r="N41" s="43">
        <v>0</v>
      </c>
      <c r="O41" s="44">
        <v>0</v>
      </c>
      <c r="P41" s="74">
        <v>0</v>
      </c>
    </row>
    <row r="42" spans="1:16" s="3" customFormat="1" ht="15" customHeight="1" x14ac:dyDescent="0.2">
      <c r="A42" s="120"/>
      <c r="B42" s="123"/>
      <c r="C42" s="84" t="s">
        <v>56</v>
      </c>
      <c r="D42" s="35">
        <v>-136</v>
      </c>
      <c r="E42" s="35">
        <v>0</v>
      </c>
      <c r="F42" s="35">
        <v>-141888.90888999999</v>
      </c>
      <c r="G42" s="68">
        <v>-0.326241</v>
      </c>
      <c r="H42" s="43">
        <v>-46</v>
      </c>
      <c r="I42" s="44">
        <v>-111094.587021</v>
      </c>
      <c r="J42" s="74">
        <v>-9.8039000000000001E-2</v>
      </c>
      <c r="K42" s="35">
        <v>-90</v>
      </c>
      <c r="L42" s="35">
        <v>-266833.42461599997</v>
      </c>
      <c r="M42" s="68">
        <v>-0.45555600000000002</v>
      </c>
      <c r="N42" s="43">
        <v>0</v>
      </c>
      <c r="O42" s="44">
        <v>0</v>
      </c>
      <c r="P42" s="74">
        <v>0</v>
      </c>
    </row>
    <row r="43" spans="1:16" s="3" customFormat="1" ht="15" customHeight="1" x14ac:dyDescent="0.2">
      <c r="A43" s="121"/>
      <c r="B43" s="124"/>
      <c r="C43" s="85" t="s">
        <v>9</v>
      </c>
      <c r="D43" s="46">
        <v>-755</v>
      </c>
      <c r="E43" s="46">
        <v>0</v>
      </c>
      <c r="F43" s="46">
        <v>-35940.542050999997</v>
      </c>
      <c r="G43" s="67">
        <v>-0.230847</v>
      </c>
      <c r="H43" s="87">
        <v>-285</v>
      </c>
      <c r="I43" s="46">
        <v>-31921.328458</v>
      </c>
      <c r="J43" s="75">
        <v>-0.184</v>
      </c>
      <c r="K43" s="46">
        <v>-470</v>
      </c>
      <c r="L43" s="46">
        <v>-37202.471677000001</v>
      </c>
      <c r="M43" s="67">
        <v>-0.25043500000000002</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v>
      </c>
      <c r="E45" s="53">
        <v>0.05</v>
      </c>
      <c r="F45" s="44">
        <v>158234</v>
      </c>
      <c r="G45" s="66">
        <v>0</v>
      </c>
      <c r="H45" s="43">
        <v>0</v>
      </c>
      <c r="I45" s="44">
        <v>0</v>
      </c>
      <c r="J45" s="74">
        <v>0</v>
      </c>
      <c r="K45" s="44">
        <v>1</v>
      </c>
      <c r="L45" s="44">
        <v>158234</v>
      </c>
      <c r="M45" s="66">
        <v>0</v>
      </c>
      <c r="N45" s="43">
        <v>0</v>
      </c>
      <c r="O45" s="44">
        <v>0</v>
      </c>
      <c r="P45" s="74">
        <v>0</v>
      </c>
    </row>
    <row r="46" spans="1:16" ht="15" customHeight="1" x14ac:dyDescent="0.2">
      <c r="A46" s="120"/>
      <c r="B46" s="123"/>
      <c r="C46" s="84" t="s">
        <v>48</v>
      </c>
      <c r="D46" s="44">
        <v>18</v>
      </c>
      <c r="E46" s="53">
        <v>6.8701999999999999E-2</v>
      </c>
      <c r="F46" s="44">
        <v>159693.88888899999</v>
      </c>
      <c r="G46" s="66">
        <v>5.5556000000000001E-2</v>
      </c>
      <c r="H46" s="43">
        <v>5</v>
      </c>
      <c r="I46" s="44">
        <v>159124.6</v>
      </c>
      <c r="J46" s="74">
        <v>0</v>
      </c>
      <c r="K46" s="44">
        <v>13</v>
      </c>
      <c r="L46" s="44">
        <v>159912.846154</v>
      </c>
      <c r="M46" s="66">
        <v>7.6923000000000005E-2</v>
      </c>
      <c r="N46" s="43">
        <v>0</v>
      </c>
      <c r="O46" s="44">
        <v>0</v>
      </c>
      <c r="P46" s="74">
        <v>0</v>
      </c>
    </row>
    <row r="47" spans="1:16" ht="15" customHeight="1" x14ac:dyDescent="0.2">
      <c r="A47" s="120"/>
      <c r="B47" s="123"/>
      <c r="C47" s="84" t="s">
        <v>49</v>
      </c>
      <c r="D47" s="44">
        <v>75</v>
      </c>
      <c r="E47" s="53">
        <v>9.0909000000000004E-2</v>
      </c>
      <c r="F47" s="44">
        <v>180186.48</v>
      </c>
      <c r="G47" s="66">
        <v>0.26666699999999999</v>
      </c>
      <c r="H47" s="43">
        <v>10</v>
      </c>
      <c r="I47" s="44">
        <v>189664.4</v>
      </c>
      <c r="J47" s="74">
        <v>0.6</v>
      </c>
      <c r="K47" s="44">
        <v>65</v>
      </c>
      <c r="L47" s="44">
        <v>178728.33846200001</v>
      </c>
      <c r="M47" s="66">
        <v>0.21538499999999999</v>
      </c>
      <c r="N47" s="43">
        <v>0</v>
      </c>
      <c r="O47" s="44">
        <v>0</v>
      </c>
      <c r="P47" s="74">
        <v>0</v>
      </c>
    </row>
    <row r="48" spans="1:16" ht="15" customHeight="1" x14ac:dyDescent="0.2">
      <c r="A48" s="120"/>
      <c r="B48" s="123"/>
      <c r="C48" s="84" t="s">
        <v>50</v>
      </c>
      <c r="D48" s="44">
        <v>127</v>
      </c>
      <c r="E48" s="53">
        <v>9.3244999999999995E-2</v>
      </c>
      <c r="F48" s="44">
        <v>190056.72440899999</v>
      </c>
      <c r="G48" s="66">
        <v>0.251969</v>
      </c>
      <c r="H48" s="43">
        <v>23</v>
      </c>
      <c r="I48" s="44">
        <v>193184</v>
      </c>
      <c r="J48" s="74">
        <v>0.43478299999999998</v>
      </c>
      <c r="K48" s="44">
        <v>104</v>
      </c>
      <c r="L48" s="44">
        <v>189365.11538500001</v>
      </c>
      <c r="M48" s="66">
        <v>0.211538</v>
      </c>
      <c r="N48" s="43">
        <v>0</v>
      </c>
      <c r="O48" s="44">
        <v>0</v>
      </c>
      <c r="P48" s="74">
        <v>0</v>
      </c>
    </row>
    <row r="49" spans="1:16" ht="15" customHeight="1" x14ac:dyDescent="0.2">
      <c r="A49" s="120"/>
      <c r="B49" s="123"/>
      <c r="C49" s="84" t="s">
        <v>51</v>
      </c>
      <c r="D49" s="44">
        <v>118</v>
      </c>
      <c r="E49" s="53">
        <v>7.9142000000000004E-2</v>
      </c>
      <c r="F49" s="44">
        <v>201294.60169499999</v>
      </c>
      <c r="G49" s="66">
        <v>0.33050800000000002</v>
      </c>
      <c r="H49" s="43">
        <v>25</v>
      </c>
      <c r="I49" s="44">
        <v>201220.52</v>
      </c>
      <c r="J49" s="74">
        <v>0.4</v>
      </c>
      <c r="K49" s="44">
        <v>93</v>
      </c>
      <c r="L49" s="44">
        <v>201314.516129</v>
      </c>
      <c r="M49" s="66">
        <v>0.31182799999999999</v>
      </c>
      <c r="N49" s="43">
        <v>0</v>
      </c>
      <c r="O49" s="44">
        <v>0</v>
      </c>
      <c r="P49" s="74">
        <v>0</v>
      </c>
    </row>
    <row r="50" spans="1:16" s="3" customFormat="1" ht="15" customHeight="1" x14ac:dyDescent="0.2">
      <c r="A50" s="120"/>
      <c r="B50" s="123"/>
      <c r="C50" s="84" t="s">
        <v>52</v>
      </c>
      <c r="D50" s="35">
        <v>101</v>
      </c>
      <c r="E50" s="55">
        <v>7.4209999999999998E-2</v>
      </c>
      <c r="F50" s="35">
        <v>209315.069307</v>
      </c>
      <c r="G50" s="68">
        <v>0.41584199999999999</v>
      </c>
      <c r="H50" s="43">
        <v>22</v>
      </c>
      <c r="I50" s="44">
        <v>211371.40909100001</v>
      </c>
      <c r="J50" s="74">
        <v>0.227273</v>
      </c>
      <c r="K50" s="35">
        <v>79</v>
      </c>
      <c r="L50" s="35">
        <v>208742.41772200001</v>
      </c>
      <c r="M50" s="68">
        <v>0.46835399999999999</v>
      </c>
      <c r="N50" s="43">
        <v>0</v>
      </c>
      <c r="O50" s="44">
        <v>0</v>
      </c>
      <c r="P50" s="74">
        <v>0</v>
      </c>
    </row>
    <row r="51" spans="1:16" ht="15" customHeight="1" x14ac:dyDescent="0.2">
      <c r="A51" s="120"/>
      <c r="B51" s="123"/>
      <c r="C51" s="84" t="s">
        <v>53</v>
      </c>
      <c r="D51" s="44">
        <v>73</v>
      </c>
      <c r="E51" s="53">
        <v>5.8259999999999999E-2</v>
      </c>
      <c r="F51" s="44">
        <v>231970.657534</v>
      </c>
      <c r="G51" s="66">
        <v>0.69862999999999997</v>
      </c>
      <c r="H51" s="43">
        <v>18</v>
      </c>
      <c r="I51" s="44">
        <v>222558</v>
      </c>
      <c r="J51" s="74">
        <v>0.61111099999999996</v>
      </c>
      <c r="K51" s="44">
        <v>55</v>
      </c>
      <c r="L51" s="44">
        <v>235051.16363600001</v>
      </c>
      <c r="M51" s="66">
        <v>0.72727299999999995</v>
      </c>
      <c r="N51" s="43">
        <v>0</v>
      </c>
      <c r="O51" s="44">
        <v>0</v>
      </c>
      <c r="P51" s="74">
        <v>0</v>
      </c>
    </row>
    <row r="52" spans="1:16" ht="15" customHeight="1" x14ac:dyDescent="0.2">
      <c r="A52" s="120"/>
      <c r="B52" s="123"/>
      <c r="C52" s="84" t="s">
        <v>54</v>
      </c>
      <c r="D52" s="44">
        <v>44</v>
      </c>
      <c r="E52" s="53">
        <v>4.6267000000000003E-2</v>
      </c>
      <c r="F52" s="44">
        <v>231928.54545500001</v>
      </c>
      <c r="G52" s="66">
        <v>0.36363600000000001</v>
      </c>
      <c r="H52" s="43">
        <v>9</v>
      </c>
      <c r="I52" s="44">
        <v>234881.55555600001</v>
      </c>
      <c r="J52" s="74">
        <v>0.222222</v>
      </c>
      <c r="K52" s="44">
        <v>35</v>
      </c>
      <c r="L52" s="44">
        <v>231169.2</v>
      </c>
      <c r="M52" s="66">
        <v>0.4</v>
      </c>
      <c r="N52" s="43">
        <v>0</v>
      </c>
      <c r="O52" s="44">
        <v>0</v>
      </c>
      <c r="P52" s="74">
        <v>0</v>
      </c>
    </row>
    <row r="53" spans="1:16" ht="15" customHeight="1" x14ac:dyDescent="0.2">
      <c r="A53" s="120"/>
      <c r="B53" s="123"/>
      <c r="C53" s="84" t="s">
        <v>55</v>
      </c>
      <c r="D53" s="44">
        <v>12</v>
      </c>
      <c r="E53" s="53">
        <v>1.5524E-2</v>
      </c>
      <c r="F53" s="44">
        <v>236672.25</v>
      </c>
      <c r="G53" s="66">
        <v>0.5</v>
      </c>
      <c r="H53" s="43">
        <v>3</v>
      </c>
      <c r="I53" s="44">
        <v>249881.66666700001</v>
      </c>
      <c r="J53" s="74">
        <v>0.33333299999999999</v>
      </c>
      <c r="K53" s="44">
        <v>9</v>
      </c>
      <c r="L53" s="44">
        <v>232269.11111100001</v>
      </c>
      <c r="M53" s="66">
        <v>0.55555600000000005</v>
      </c>
      <c r="N53" s="43">
        <v>0</v>
      </c>
      <c r="O53" s="44">
        <v>0</v>
      </c>
      <c r="P53" s="74">
        <v>0</v>
      </c>
    </row>
    <row r="54" spans="1:16" s="3" customFormat="1" ht="15" customHeight="1" x14ac:dyDescent="0.2">
      <c r="A54" s="120"/>
      <c r="B54" s="123"/>
      <c r="C54" s="84" t="s">
        <v>56</v>
      </c>
      <c r="D54" s="35">
        <v>2</v>
      </c>
      <c r="E54" s="55">
        <v>1.6230000000000001E-3</v>
      </c>
      <c r="F54" s="35">
        <v>250611.5</v>
      </c>
      <c r="G54" s="68">
        <v>0.5</v>
      </c>
      <c r="H54" s="43">
        <v>0</v>
      </c>
      <c r="I54" s="44">
        <v>0</v>
      </c>
      <c r="J54" s="74">
        <v>0</v>
      </c>
      <c r="K54" s="35">
        <v>2</v>
      </c>
      <c r="L54" s="35">
        <v>250611.5</v>
      </c>
      <c r="M54" s="68">
        <v>0.5</v>
      </c>
      <c r="N54" s="43">
        <v>0</v>
      </c>
      <c r="O54" s="44">
        <v>0</v>
      </c>
      <c r="P54" s="74">
        <v>0</v>
      </c>
    </row>
    <row r="55" spans="1:16" s="3" customFormat="1" ht="15" customHeight="1" x14ac:dyDescent="0.2">
      <c r="A55" s="121"/>
      <c r="B55" s="124"/>
      <c r="C55" s="85" t="s">
        <v>9</v>
      </c>
      <c r="D55" s="46">
        <v>571</v>
      </c>
      <c r="E55" s="54">
        <v>5.9853000000000003E-2</v>
      </c>
      <c r="F55" s="46">
        <v>203253.070053</v>
      </c>
      <c r="G55" s="67">
        <v>0.36427300000000001</v>
      </c>
      <c r="H55" s="87">
        <v>115</v>
      </c>
      <c r="I55" s="46">
        <v>205963.53043499999</v>
      </c>
      <c r="J55" s="75">
        <v>0.39130399999999999</v>
      </c>
      <c r="K55" s="46">
        <v>456</v>
      </c>
      <c r="L55" s="46">
        <v>202569.51096499999</v>
      </c>
      <c r="M55" s="67">
        <v>0.357456</v>
      </c>
      <c r="N55" s="87">
        <v>0</v>
      </c>
      <c r="O55" s="46">
        <v>0</v>
      </c>
      <c r="P55" s="75">
        <v>0</v>
      </c>
    </row>
    <row r="56" spans="1:16" ht="15" customHeight="1" x14ac:dyDescent="0.2">
      <c r="A56" s="119">
        <v>5</v>
      </c>
      <c r="B56" s="122" t="s">
        <v>60</v>
      </c>
      <c r="C56" s="84" t="s">
        <v>46</v>
      </c>
      <c r="D56" s="44">
        <v>10</v>
      </c>
      <c r="E56" s="53">
        <v>1</v>
      </c>
      <c r="F56" s="44">
        <v>40545.9</v>
      </c>
      <c r="G56" s="66">
        <v>0.1</v>
      </c>
      <c r="H56" s="43">
        <v>6</v>
      </c>
      <c r="I56" s="44">
        <v>21759.833332999999</v>
      </c>
      <c r="J56" s="74">
        <v>0</v>
      </c>
      <c r="K56" s="44">
        <v>4</v>
      </c>
      <c r="L56" s="44">
        <v>68725</v>
      </c>
      <c r="M56" s="66">
        <v>0.25</v>
      </c>
      <c r="N56" s="43">
        <v>0</v>
      </c>
      <c r="O56" s="44">
        <v>0</v>
      </c>
      <c r="P56" s="74">
        <v>0</v>
      </c>
    </row>
    <row r="57" spans="1:16" ht="15" customHeight="1" x14ac:dyDescent="0.2">
      <c r="A57" s="120"/>
      <c r="B57" s="123"/>
      <c r="C57" s="84" t="s">
        <v>47</v>
      </c>
      <c r="D57" s="44">
        <v>20</v>
      </c>
      <c r="E57" s="53">
        <v>1</v>
      </c>
      <c r="F57" s="44">
        <v>112232.95</v>
      </c>
      <c r="G57" s="66">
        <v>0.05</v>
      </c>
      <c r="H57" s="43">
        <v>4</v>
      </c>
      <c r="I57" s="44">
        <v>80697.5</v>
      </c>
      <c r="J57" s="74">
        <v>0</v>
      </c>
      <c r="K57" s="44">
        <v>16</v>
      </c>
      <c r="L57" s="44">
        <v>120116.8125</v>
      </c>
      <c r="M57" s="66">
        <v>6.25E-2</v>
      </c>
      <c r="N57" s="43">
        <v>0</v>
      </c>
      <c r="O57" s="44">
        <v>0</v>
      </c>
      <c r="P57" s="74">
        <v>0</v>
      </c>
    </row>
    <row r="58" spans="1:16" ht="15" customHeight="1" x14ac:dyDescent="0.2">
      <c r="A58" s="120"/>
      <c r="B58" s="123"/>
      <c r="C58" s="84" t="s">
        <v>48</v>
      </c>
      <c r="D58" s="44">
        <v>262</v>
      </c>
      <c r="E58" s="53">
        <v>1</v>
      </c>
      <c r="F58" s="44">
        <v>149951.198473</v>
      </c>
      <c r="G58" s="66">
        <v>6.8701999999999999E-2</v>
      </c>
      <c r="H58" s="43">
        <v>87</v>
      </c>
      <c r="I58" s="44">
        <v>153763.18390800001</v>
      </c>
      <c r="J58" s="74">
        <v>6.8966E-2</v>
      </c>
      <c r="K58" s="44">
        <v>175</v>
      </c>
      <c r="L58" s="44">
        <v>148056.09714299999</v>
      </c>
      <c r="M58" s="66">
        <v>6.8570999999999993E-2</v>
      </c>
      <c r="N58" s="43">
        <v>0</v>
      </c>
      <c r="O58" s="44">
        <v>0</v>
      </c>
      <c r="P58" s="74">
        <v>0</v>
      </c>
    </row>
    <row r="59" spans="1:16" ht="15" customHeight="1" x14ac:dyDescent="0.2">
      <c r="A59" s="120"/>
      <c r="B59" s="123"/>
      <c r="C59" s="84" t="s">
        <v>49</v>
      </c>
      <c r="D59" s="44">
        <v>825</v>
      </c>
      <c r="E59" s="53">
        <v>1</v>
      </c>
      <c r="F59" s="44">
        <v>177323.08242399999</v>
      </c>
      <c r="G59" s="66">
        <v>0.16121199999999999</v>
      </c>
      <c r="H59" s="43">
        <v>258</v>
      </c>
      <c r="I59" s="44">
        <v>184731.31782900001</v>
      </c>
      <c r="J59" s="74">
        <v>0.19767399999999999</v>
      </c>
      <c r="K59" s="44">
        <v>567</v>
      </c>
      <c r="L59" s="44">
        <v>173952.13933000001</v>
      </c>
      <c r="M59" s="66">
        <v>0.144621</v>
      </c>
      <c r="N59" s="43">
        <v>0</v>
      </c>
      <c r="O59" s="44">
        <v>0</v>
      </c>
      <c r="P59" s="74">
        <v>0</v>
      </c>
    </row>
    <row r="60" spans="1:16" ht="15" customHeight="1" x14ac:dyDescent="0.2">
      <c r="A60" s="120"/>
      <c r="B60" s="123"/>
      <c r="C60" s="84" t="s">
        <v>50</v>
      </c>
      <c r="D60" s="44">
        <v>1362</v>
      </c>
      <c r="E60" s="53">
        <v>1</v>
      </c>
      <c r="F60" s="44">
        <v>200906.76872200001</v>
      </c>
      <c r="G60" s="66">
        <v>0.32158599999999998</v>
      </c>
      <c r="H60" s="43">
        <v>396</v>
      </c>
      <c r="I60" s="44">
        <v>214334.073232</v>
      </c>
      <c r="J60" s="74">
        <v>0.42171700000000001</v>
      </c>
      <c r="K60" s="44">
        <v>966</v>
      </c>
      <c r="L60" s="44">
        <v>195402.407867</v>
      </c>
      <c r="M60" s="66">
        <v>0.28053800000000001</v>
      </c>
      <c r="N60" s="43">
        <v>0</v>
      </c>
      <c r="O60" s="44">
        <v>0</v>
      </c>
      <c r="P60" s="74">
        <v>0</v>
      </c>
    </row>
    <row r="61" spans="1:16" ht="15" customHeight="1" x14ac:dyDescent="0.2">
      <c r="A61" s="120"/>
      <c r="B61" s="123"/>
      <c r="C61" s="84" t="s">
        <v>51</v>
      </c>
      <c r="D61" s="44">
        <v>1491</v>
      </c>
      <c r="E61" s="53">
        <v>1</v>
      </c>
      <c r="F61" s="44">
        <v>224294.311201</v>
      </c>
      <c r="G61" s="66">
        <v>0.48759200000000003</v>
      </c>
      <c r="H61" s="43">
        <v>434</v>
      </c>
      <c r="I61" s="44">
        <v>225737.96543800001</v>
      </c>
      <c r="J61" s="74">
        <v>0.44930900000000001</v>
      </c>
      <c r="K61" s="44">
        <v>1057</v>
      </c>
      <c r="L61" s="44">
        <v>223701.55250699999</v>
      </c>
      <c r="M61" s="66">
        <v>0.50331099999999995</v>
      </c>
      <c r="N61" s="43">
        <v>0</v>
      </c>
      <c r="O61" s="44">
        <v>0</v>
      </c>
      <c r="P61" s="74">
        <v>0</v>
      </c>
    </row>
    <row r="62" spans="1:16" s="3" customFormat="1" ht="15" customHeight="1" x14ac:dyDescent="0.2">
      <c r="A62" s="120"/>
      <c r="B62" s="123"/>
      <c r="C62" s="84" t="s">
        <v>52</v>
      </c>
      <c r="D62" s="35">
        <v>1361</v>
      </c>
      <c r="E62" s="55">
        <v>1</v>
      </c>
      <c r="F62" s="35">
        <v>238460.90080800001</v>
      </c>
      <c r="G62" s="68">
        <v>0.66201299999999996</v>
      </c>
      <c r="H62" s="43">
        <v>459</v>
      </c>
      <c r="I62" s="44">
        <v>231693.83877999999</v>
      </c>
      <c r="J62" s="74">
        <v>0.53159000000000001</v>
      </c>
      <c r="K62" s="35">
        <v>902</v>
      </c>
      <c r="L62" s="35">
        <v>241904.45011100001</v>
      </c>
      <c r="M62" s="68">
        <v>0.72838099999999995</v>
      </c>
      <c r="N62" s="43">
        <v>0</v>
      </c>
      <c r="O62" s="44">
        <v>0</v>
      </c>
      <c r="P62" s="74">
        <v>0</v>
      </c>
    </row>
    <row r="63" spans="1:16" ht="15" customHeight="1" x14ac:dyDescent="0.2">
      <c r="A63" s="120"/>
      <c r="B63" s="123"/>
      <c r="C63" s="84" t="s">
        <v>53</v>
      </c>
      <c r="D63" s="44">
        <v>1253</v>
      </c>
      <c r="E63" s="53">
        <v>1</v>
      </c>
      <c r="F63" s="44">
        <v>252469.48762999999</v>
      </c>
      <c r="G63" s="66">
        <v>0.75897800000000004</v>
      </c>
      <c r="H63" s="43">
        <v>439</v>
      </c>
      <c r="I63" s="44">
        <v>231572.72209600001</v>
      </c>
      <c r="J63" s="74">
        <v>0.51708399999999999</v>
      </c>
      <c r="K63" s="44">
        <v>814</v>
      </c>
      <c r="L63" s="44">
        <v>263739.36486500001</v>
      </c>
      <c r="M63" s="66">
        <v>0.88943499999999998</v>
      </c>
      <c r="N63" s="43">
        <v>0</v>
      </c>
      <c r="O63" s="44">
        <v>0</v>
      </c>
      <c r="P63" s="74">
        <v>0</v>
      </c>
    </row>
    <row r="64" spans="1:16" ht="15" customHeight="1" x14ac:dyDescent="0.2">
      <c r="A64" s="120"/>
      <c r="B64" s="123"/>
      <c r="C64" s="84" t="s">
        <v>54</v>
      </c>
      <c r="D64" s="44">
        <v>951</v>
      </c>
      <c r="E64" s="53">
        <v>1</v>
      </c>
      <c r="F64" s="44">
        <v>252778.51104099999</v>
      </c>
      <c r="G64" s="66">
        <v>0.69400600000000001</v>
      </c>
      <c r="H64" s="43">
        <v>319</v>
      </c>
      <c r="I64" s="44">
        <v>232190.35423200001</v>
      </c>
      <c r="J64" s="74">
        <v>0.42633199999999999</v>
      </c>
      <c r="K64" s="44">
        <v>632</v>
      </c>
      <c r="L64" s="44">
        <v>263170.31803800003</v>
      </c>
      <c r="M64" s="66">
        <v>0.82911400000000002</v>
      </c>
      <c r="N64" s="43">
        <v>0</v>
      </c>
      <c r="O64" s="44">
        <v>0</v>
      </c>
      <c r="P64" s="74">
        <v>0</v>
      </c>
    </row>
    <row r="65" spans="1:16" ht="15" customHeight="1" x14ac:dyDescent="0.2">
      <c r="A65" s="120"/>
      <c r="B65" s="123"/>
      <c r="C65" s="84" t="s">
        <v>55</v>
      </c>
      <c r="D65" s="44">
        <v>773</v>
      </c>
      <c r="E65" s="53">
        <v>1</v>
      </c>
      <c r="F65" s="44">
        <v>259292.287193</v>
      </c>
      <c r="G65" s="66">
        <v>0.58732200000000001</v>
      </c>
      <c r="H65" s="43">
        <v>284</v>
      </c>
      <c r="I65" s="44">
        <v>239307.133803</v>
      </c>
      <c r="J65" s="74">
        <v>0.274648</v>
      </c>
      <c r="K65" s="44">
        <v>489</v>
      </c>
      <c r="L65" s="44">
        <v>270899.20654400002</v>
      </c>
      <c r="M65" s="66">
        <v>0.76891600000000004</v>
      </c>
      <c r="N65" s="43">
        <v>0</v>
      </c>
      <c r="O65" s="44">
        <v>0</v>
      </c>
      <c r="P65" s="74">
        <v>0</v>
      </c>
    </row>
    <row r="66" spans="1:16" s="3" customFormat="1" ht="15" customHeight="1" x14ac:dyDescent="0.2">
      <c r="A66" s="120"/>
      <c r="B66" s="123"/>
      <c r="C66" s="84" t="s">
        <v>56</v>
      </c>
      <c r="D66" s="35">
        <v>1232</v>
      </c>
      <c r="E66" s="55">
        <v>1</v>
      </c>
      <c r="F66" s="35">
        <v>248149.77110400001</v>
      </c>
      <c r="G66" s="68">
        <v>0.34090900000000002</v>
      </c>
      <c r="H66" s="43">
        <v>534</v>
      </c>
      <c r="I66" s="44">
        <v>215791.713483</v>
      </c>
      <c r="J66" s="74">
        <v>0.102996</v>
      </c>
      <c r="K66" s="35">
        <v>698</v>
      </c>
      <c r="L66" s="35">
        <v>272905.075931</v>
      </c>
      <c r="M66" s="68">
        <v>0.52292300000000003</v>
      </c>
      <c r="N66" s="43">
        <v>0</v>
      </c>
      <c r="O66" s="44">
        <v>0</v>
      </c>
      <c r="P66" s="74">
        <v>0</v>
      </c>
    </row>
    <row r="67" spans="1:16" s="3" customFormat="1" ht="15" customHeight="1" x14ac:dyDescent="0.2">
      <c r="A67" s="121"/>
      <c r="B67" s="124"/>
      <c r="C67" s="85" t="s">
        <v>9</v>
      </c>
      <c r="D67" s="46">
        <v>9540</v>
      </c>
      <c r="E67" s="54">
        <v>1</v>
      </c>
      <c r="F67" s="46">
        <v>228901.68616400001</v>
      </c>
      <c r="G67" s="67">
        <v>0.49308200000000002</v>
      </c>
      <c r="H67" s="87">
        <v>3220</v>
      </c>
      <c r="I67" s="46">
        <v>220375.968012</v>
      </c>
      <c r="J67" s="75">
        <v>0.35993799999999998</v>
      </c>
      <c r="K67" s="46">
        <v>6320</v>
      </c>
      <c r="L67" s="46">
        <v>233245.48560099999</v>
      </c>
      <c r="M67" s="67">
        <v>0.56091800000000003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550" priority="30" operator="notEqual">
      <formula>H8+K8+N8</formula>
    </cfRule>
  </conditionalFormatting>
  <conditionalFormatting sqref="D20:D30">
    <cfRule type="cellIs" dxfId="549" priority="29" operator="notEqual">
      <formula>H20+K20+N20</formula>
    </cfRule>
  </conditionalFormatting>
  <conditionalFormatting sqref="D32:D42">
    <cfRule type="cellIs" dxfId="548" priority="28" operator="notEqual">
      <formula>H32+K32+N32</formula>
    </cfRule>
  </conditionalFormatting>
  <conditionalFormatting sqref="D44:D54">
    <cfRule type="cellIs" dxfId="547" priority="27" operator="notEqual">
      <formula>H44+K44+N44</formula>
    </cfRule>
  </conditionalFormatting>
  <conditionalFormatting sqref="D56:D66">
    <cfRule type="cellIs" dxfId="546" priority="26" operator="notEqual">
      <formula>H56+K56+N56</formula>
    </cfRule>
  </conditionalFormatting>
  <conditionalFormatting sqref="D19">
    <cfRule type="cellIs" dxfId="545" priority="25" operator="notEqual">
      <formula>SUM(D8:D18)</formula>
    </cfRule>
  </conditionalFormatting>
  <conditionalFormatting sqref="D31">
    <cfRule type="cellIs" dxfId="544" priority="24" operator="notEqual">
      <formula>H31+K31+N31</formula>
    </cfRule>
  </conditionalFormatting>
  <conditionalFormatting sqref="D31">
    <cfRule type="cellIs" dxfId="543" priority="23" operator="notEqual">
      <formula>SUM(D20:D30)</formula>
    </cfRule>
  </conditionalFormatting>
  <conditionalFormatting sqref="D43">
    <cfRule type="cellIs" dxfId="542" priority="22" operator="notEqual">
      <formula>H43+K43+N43</formula>
    </cfRule>
  </conditionalFormatting>
  <conditionalFormatting sqref="D43">
    <cfRule type="cellIs" dxfId="541" priority="21" operator="notEqual">
      <formula>SUM(D32:D42)</formula>
    </cfRule>
  </conditionalFormatting>
  <conditionalFormatting sqref="D55">
    <cfRule type="cellIs" dxfId="540" priority="20" operator="notEqual">
      <formula>H55+K55+N55</formula>
    </cfRule>
  </conditionalFormatting>
  <conditionalFormatting sqref="D55">
    <cfRule type="cellIs" dxfId="539" priority="19" operator="notEqual">
      <formula>SUM(D44:D54)</formula>
    </cfRule>
  </conditionalFormatting>
  <conditionalFormatting sqref="D67">
    <cfRule type="cellIs" dxfId="538" priority="18" operator="notEqual">
      <formula>H67+K67+N67</formula>
    </cfRule>
  </conditionalFormatting>
  <conditionalFormatting sqref="D67">
    <cfRule type="cellIs" dxfId="537" priority="17" operator="notEqual">
      <formula>SUM(D56:D66)</formula>
    </cfRule>
  </conditionalFormatting>
  <conditionalFormatting sqref="H19">
    <cfRule type="cellIs" dxfId="536" priority="16" operator="notEqual">
      <formula>SUM(H8:H18)</formula>
    </cfRule>
  </conditionalFormatting>
  <conditionalFormatting sqref="K19">
    <cfRule type="cellIs" dxfId="535" priority="15" operator="notEqual">
      <formula>SUM(K8:K18)</formula>
    </cfRule>
  </conditionalFormatting>
  <conditionalFormatting sqref="N19">
    <cfRule type="cellIs" dxfId="534" priority="14" operator="notEqual">
      <formula>SUM(N8:N18)</formula>
    </cfRule>
  </conditionalFormatting>
  <conditionalFormatting sqref="H31">
    <cfRule type="cellIs" dxfId="533" priority="13" operator="notEqual">
      <formula>SUM(H20:H30)</formula>
    </cfRule>
  </conditionalFormatting>
  <conditionalFormatting sqref="K31">
    <cfRule type="cellIs" dxfId="532" priority="12" operator="notEqual">
      <formula>SUM(K20:K30)</formula>
    </cfRule>
  </conditionalFormatting>
  <conditionalFormatting sqref="N31">
    <cfRule type="cellIs" dxfId="531" priority="11" operator="notEqual">
      <formula>SUM(N20:N30)</formula>
    </cfRule>
  </conditionalFormatting>
  <conditionalFormatting sqref="H43">
    <cfRule type="cellIs" dxfId="530" priority="10" operator="notEqual">
      <formula>SUM(H32:H42)</formula>
    </cfRule>
  </conditionalFormatting>
  <conditionalFormatting sqref="K43">
    <cfRule type="cellIs" dxfId="529" priority="9" operator="notEqual">
      <formula>SUM(K32:K42)</formula>
    </cfRule>
  </conditionalFormatting>
  <conditionalFormatting sqref="N43">
    <cfRule type="cellIs" dxfId="528" priority="8" operator="notEqual">
      <formula>SUM(N32:N42)</formula>
    </cfRule>
  </conditionalFormatting>
  <conditionalFormatting sqref="H55">
    <cfRule type="cellIs" dxfId="527" priority="7" operator="notEqual">
      <formula>SUM(H44:H54)</formula>
    </cfRule>
  </conditionalFormatting>
  <conditionalFormatting sqref="K55">
    <cfRule type="cellIs" dxfId="526" priority="6" operator="notEqual">
      <formula>SUM(K44:K54)</formula>
    </cfRule>
  </conditionalFormatting>
  <conditionalFormatting sqref="N55">
    <cfRule type="cellIs" dxfId="525" priority="5" operator="notEqual">
      <formula>SUM(N44:N54)</formula>
    </cfRule>
  </conditionalFormatting>
  <conditionalFormatting sqref="H67">
    <cfRule type="cellIs" dxfId="524" priority="4" operator="notEqual">
      <formula>SUM(H56:H66)</formula>
    </cfRule>
  </conditionalFormatting>
  <conditionalFormatting sqref="K67">
    <cfRule type="cellIs" dxfId="523" priority="3" operator="notEqual">
      <formula>SUM(K56:K66)</formula>
    </cfRule>
  </conditionalFormatting>
  <conditionalFormatting sqref="N67">
    <cfRule type="cellIs" dxfId="522" priority="2" operator="notEqual">
      <formula>SUM(N56:N66)</formula>
    </cfRule>
  </conditionalFormatting>
  <conditionalFormatting sqref="D32:D43">
    <cfRule type="cellIs" dxfId="5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62</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4</v>
      </c>
      <c r="E8" s="53">
        <v>0.108108</v>
      </c>
      <c r="F8" s="44">
        <v>68602.913914999997</v>
      </c>
      <c r="G8" s="66">
        <v>0</v>
      </c>
      <c r="H8" s="43">
        <v>0</v>
      </c>
      <c r="I8" s="44">
        <v>0</v>
      </c>
      <c r="J8" s="74">
        <v>0</v>
      </c>
      <c r="K8" s="44">
        <v>4</v>
      </c>
      <c r="L8" s="44">
        <v>68602.913914999997</v>
      </c>
      <c r="M8" s="66">
        <v>0</v>
      </c>
      <c r="N8" s="43">
        <v>0</v>
      </c>
      <c r="O8" s="44">
        <v>0</v>
      </c>
      <c r="P8" s="74">
        <v>0</v>
      </c>
    </row>
    <row r="9" spans="1:16" ht="15" customHeight="1" x14ac:dyDescent="0.2">
      <c r="A9" s="120"/>
      <c r="B9" s="123"/>
      <c r="C9" s="84" t="s">
        <v>47</v>
      </c>
      <c r="D9" s="44">
        <v>35</v>
      </c>
      <c r="E9" s="53">
        <v>0.121528</v>
      </c>
      <c r="F9" s="44">
        <v>118305.429605</v>
      </c>
      <c r="G9" s="66">
        <v>2.8570999999999999E-2</v>
      </c>
      <c r="H9" s="43">
        <v>6</v>
      </c>
      <c r="I9" s="44">
        <v>96817.099581000002</v>
      </c>
      <c r="J9" s="74">
        <v>0</v>
      </c>
      <c r="K9" s="44">
        <v>29</v>
      </c>
      <c r="L9" s="44">
        <v>122751.290989</v>
      </c>
      <c r="M9" s="66">
        <v>3.4483E-2</v>
      </c>
      <c r="N9" s="43">
        <v>0</v>
      </c>
      <c r="O9" s="44">
        <v>0</v>
      </c>
      <c r="P9" s="74">
        <v>0</v>
      </c>
    </row>
    <row r="10" spans="1:16" ht="15" customHeight="1" x14ac:dyDescent="0.2">
      <c r="A10" s="120"/>
      <c r="B10" s="123"/>
      <c r="C10" s="84" t="s">
        <v>48</v>
      </c>
      <c r="D10" s="44">
        <v>153</v>
      </c>
      <c r="E10" s="53">
        <v>0.150591</v>
      </c>
      <c r="F10" s="44">
        <v>160137.996311</v>
      </c>
      <c r="G10" s="66">
        <v>0.18954199999999999</v>
      </c>
      <c r="H10" s="43">
        <v>55</v>
      </c>
      <c r="I10" s="44">
        <v>161080.59794199999</v>
      </c>
      <c r="J10" s="74">
        <v>0.163636</v>
      </c>
      <c r="K10" s="44">
        <v>98</v>
      </c>
      <c r="L10" s="44">
        <v>159608.98519100001</v>
      </c>
      <c r="M10" s="66">
        <v>0.20408200000000001</v>
      </c>
      <c r="N10" s="43">
        <v>0</v>
      </c>
      <c r="O10" s="44">
        <v>0</v>
      </c>
      <c r="P10" s="74">
        <v>0</v>
      </c>
    </row>
    <row r="11" spans="1:16" ht="15" customHeight="1" x14ac:dyDescent="0.2">
      <c r="A11" s="120"/>
      <c r="B11" s="123"/>
      <c r="C11" s="84" t="s">
        <v>49</v>
      </c>
      <c r="D11" s="44">
        <v>304</v>
      </c>
      <c r="E11" s="53">
        <v>0.14434900000000001</v>
      </c>
      <c r="F11" s="44">
        <v>175910.929256</v>
      </c>
      <c r="G11" s="66">
        <v>0.34868399999999999</v>
      </c>
      <c r="H11" s="43">
        <v>105</v>
      </c>
      <c r="I11" s="44">
        <v>187382.96834399999</v>
      </c>
      <c r="J11" s="74">
        <v>0.590476</v>
      </c>
      <c r="K11" s="44">
        <v>199</v>
      </c>
      <c r="L11" s="44">
        <v>169857.84330499999</v>
      </c>
      <c r="M11" s="66">
        <v>0.221106</v>
      </c>
      <c r="N11" s="43">
        <v>0</v>
      </c>
      <c r="O11" s="44">
        <v>0</v>
      </c>
      <c r="P11" s="74">
        <v>0</v>
      </c>
    </row>
    <row r="12" spans="1:16" ht="15" customHeight="1" x14ac:dyDescent="0.2">
      <c r="A12" s="120"/>
      <c r="B12" s="123"/>
      <c r="C12" s="84" t="s">
        <v>50</v>
      </c>
      <c r="D12" s="44">
        <v>405</v>
      </c>
      <c r="E12" s="53">
        <v>0.133796</v>
      </c>
      <c r="F12" s="44">
        <v>201762.43850799999</v>
      </c>
      <c r="G12" s="66">
        <v>0.525926</v>
      </c>
      <c r="H12" s="43">
        <v>137</v>
      </c>
      <c r="I12" s="44">
        <v>215990.12515499999</v>
      </c>
      <c r="J12" s="74">
        <v>0.70802900000000002</v>
      </c>
      <c r="K12" s="44">
        <v>268</v>
      </c>
      <c r="L12" s="44">
        <v>194489.330036</v>
      </c>
      <c r="M12" s="66">
        <v>0.432836</v>
      </c>
      <c r="N12" s="43">
        <v>0</v>
      </c>
      <c r="O12" s="44">
        <v>0</v>
      </c>
      <c r="P12" s="74">
        <v>0</v>
      </c>
    </row>
    <row r="13" spans="1:16" ht="15" customHeight="1" x14ac:dyDescent="0.2">
      <c r="A13" s="120"/>
      <c r="B13" s="123"/>
      <c r="C13" s="84" t="s">
        <v>51</v>
      </c>
      <c r="D13" s="44">
        <v>368</v>
      </c>
      <c r="E13" s="53">
        <v>0.120104</v>
      </c>
      <c r="F13" s="44">
        <v>213841.554638</v>
      </c>
      <c r="G13" s="66">
        <v>0.5625</v>
      </c>
      <c r="H13" s="43">
        <v>118</v>
      </c>
      <c r="I13" s="44">
        <v>222413.80810900001</v>
      </c>
      <c r="J13" s="74">
        <v>0.63559299999999996</v>
      </c>
      <c r="K13" s="44">
        <v>250</v>
      </c>
      <c r="L13" s="44">
        <v>209795.451</v>
      </c>
      <c r="M13" s="66">
        <v>0.52800000000000002</v>
      </c>
      <c r="N13" s="43">
        <v>0</v>
      </c>
      <c r="O13" s="44">
        <v>0</v>
      </c>
      <c r="P13" s="74">
        <v>0</v>
      </c>
    </row>
    <row r="14" spans="1:16" s="3" customFormat="1" ht="15" customHeight="1" x14ac:dyDescent="0.2">
      <c r="A14" s="120"/>
      <c r="B14" s="123"/>
      <c r="C14" s="84" t="s">
        <v>52</v>
      </c>
      <c r="D14" s="35">
        <v>242</v>
      </c>
      <c r="E14" s="55">
        <v>8.9729000000000003E-2</v>
      </c>
      <c r="F14" s="35">
        <v>219871.59705499999</v>
      </c>
      <c r="G14" s="68">
        <v>0.56611599999999995</v>
      </c>
      <c r="H14" s="43">
        <v>56</v>
      </c>
      <c r="I14" s="44">
        <v>228199.02176</v>
      </c>
      <c r="J14" s="74">
        <v>0.60714299999999999</v>
      </c>
      <c r="K14" s="35">
        <v>186</v>
      </c>
      <c r="L14" s="35">
        <v>217364.41542400001</v>
      </c>
      <c r="M14" s="68">
        <v>0.55376300000000001</v>
      </c>
      <c r="N14" s="43">
        <v>0</v>
      </c>
      <c r="O14" s="44">
        <v>0</v>
      </c>
      <c r="P14" s="74">
        <v>0</v>
      </c>
    </row>
    <row r="15" spans="1:16" ht="15" customHeight="1" x14ac:dyDescent="0.2">
      <c r="A15" s="120"/>
      <c r="B15" s="123"/>
      <c r="C15" s="84" t="s">
        <v>53</v>
      </c>
      <c r="D15" s="44">
        <v>226</v>
      </c>
      <c r="E15" s="53">
        <v>9.8432000000000006E-2</v>
      </c>
      <c r="F15" s="44">
        <v>220500.220474</v>
      </c>
      <c r="G15" s="66">
        <v>0.58849600000000002</v>
      </c>
      <c r="H15" s="43">
        <v>66</v>
      </c>
      <c r="I15" s="44">
        <v>224078.60632300001</v>
      </c>
      <c r="J15" s="74">
        <v>0.51515200000000005</v>
      </c>
      <c r="K15" s="44">
        <v>160</v>
      </c>
      <c r="L15" s="44">
        <v>219024.13631100001</v>
      </c>
      <c r="M15" s="66">
        <v>0.61875000000000002</v>
      </c>
      <c r="N15" s="43">
        <v>0</v>
      </c>
      <c r="O15" s="44">
        <v>0</v>
      </c>
      <c r="P15" s="74">
        <v>0</v>
      </c>
    </row>
    <row r="16" spans="1:16" ht="15" customHeight="1" x14ac:dyDescent="0.2">
      <c r="A16" s="120"/>
      <c r="B16" s="123"/>
      <c r="C16" s="84" t="s">
        <v>54</v>
      </c>
      <c r="D16" s="44">
        <v>170</v>
      </c>
      <c r="E16" s="53">
        <v>9.4812999999999995E-2</v>
      </c>
      <c r="F16" s="44">
        <v>236475.47665600001</v>
      </c>
      <c r="G16" s="66">
        <v>0.58823499999999995</v>
      </c>
      <c r="H16" s="43">
        <v>42</v>
      </c>
      <c r="I16" s="44">
        <v>218320.04492399999</v>
      </c>
      <c r="J16" s="74">
        <v>0.238095</v>
      </c>
      <c r="K16" s="44">
        <v>128</v>
      </c>
      <c r="L16" s="44">
        <v>242432.72769299999</v>
      </c>
      <c r="M16" s="66">
        <v>0.703125</v>
      </c>
      <c r="N16" s="43">
        <v>0</v>
      </c>
      <c r="O16" s="44">
        <v>0</v>
      </c>
      <c r="P16" s="74">
        <v>0</v>
      </c>
    </row>
    <row r="17" spans="1:16" ht="15" customHeight="1" x14ac:dyDescent="0.2">
      <c r="A17" s="120"/>
      <c r="B17" s="123"/>
      <c r="C17" s="84" t="s">
        <v>55</v>
      </c>
      <c r="D17" s="44">
        <v>125</v>
      </c>
      <c r="E17" s="53">
        <v>9.4840999999999995E-2</v>
      </c>
      <c r="F17" s="44">
        <v>249876.44148400001</v>
      </c>
      <c r="G17" s="66">
        <v>0.45600000000000002</v>
      </c>
      <c r="H17" s="43">
        <v>36</v>
      </c>
      <c r="I17" s="44">
        <v>235376.539701</v>
      </c>
      <c r="J17" s="74">
        <v>0.27777800000000002</v>
      </c>
      <c r="K17" s="44">
        <v>89</v>
      </c>
      <c r="L17" s="44">
        <v>255741.57029500001</v>
      </c>
      <c r="M17" s="66">
        <v>0.52808999999999995</v>
      </c>
      <c r="N17" s="43">
        <v>0</v>
      </c>
      <c r="O17" s="44">
        <v>0</v>
      </c>
      <c r="P17" s="74">
        <v>0</v>
      </c>
    </row>
    <row r="18" spans="1:16" s="3" customFormat="1" ht="15" customHeight="1" x14ac:dyDescent="0.2">
      <c r="A18" s="120"/>
      <c r="B18" s="123"/>
      <c r="C18" s="84" t="s">
        <v>56</v>
      </c>
      <c r="D18" s="35">
        <v>156</v>
      </c>
      <c r="E18" s="55">
        <v>7.9349000000000003E-2</v>
      </c>
      <c r="F18" s="35">
        <v>239832.633466</v>
      </c>
      <c r="G18" s="68">
        <v>0.34615400000000002</v>
      </c>
      <c r="H18" s="43">
        <v>55</v>
      </c>
      <c r="I18" s="44">
        <v>220005.10091499999</v>
      </c>
      <c r="J18" s="74">
        <v>0.145455</v>
      </c>
      <c r="K18" s="35">
        <v>101</v>
      </c>
      <c r="L18" s="35">
        <v>250629.80465800001</v>
      </c>
      <c r="M18" s="68">
        <v>0.45544600000000002</v>
      </c>
      <c r="N18" s="43">
        <v>0</v>
      </c>
      <c r="O18" s="44">
        <v>0</v>
      </c>
      <c r="P18" s="74">
        <v>0</v>
      </c>
    </row>
    <row r="19" spans="1:16" s="3" customFormat="1" ht="15" customHeight="1" x14ac:dyDescent="0.2">
      <c r="A19" s="121"/>
      <c r="B19" s="124"/>
      <c r="C19" s="85" t="s">
        <v>9</v>
      </c>
      <c r="D19" s="46">
        <v>2188</v>
      </c>
      <c r="E19" s="54">
        <v>0.11158700000000001</v>
      </c>
      <c r="F19" s="46">
        <v>207811.64107700001</v>
      </c>
      <c r="G19" s="67">
        <v>0.47394900000000001</v>
      </c>
      <c r="H19" s="87">
        <v>676</v>
      </c>
      <c r="I19" s="46">
        <v>210447.684565</v>
      </c>
      <c r="J19" s="75">
        <v>0.50147900000000001</v>
      </c>
      <c r="K19" s="46">
        <v>1512</v>
      </c>
      <c r="L19" s="46">
        <v>206633.09253299999</v>
      </c>
      <c r="M19" s="67">
        <v>0.46163999999999999</v>
      </c>
      <c r="N19" s="87">
        <v>0</v>
      </c>
      <c r="O19" s="46">
        <v>0</v>
      </c>
      <c r="P19" s="75">
        <v>0</v>
      </c>
    </row>
    <row r="20" spans="1:16" ht="15" customHeight="1" x14ac:dyDescent="0.2">
      <c r="A20" s="119">
        <v>2</v>
      </c>
      <c r="B20" s="122" t="s">
        <v>57</v>
      </c>
      <c r="C20" s="84" t="s">
        <v>46</v>
      </c>
      <c r="D20" s="44">
        <v>23</v>
      </c>
      <c r="E20" s="53">
        <v>0.62162200000000001</v>
      </c>
      <c r="F20" s="44">
        <v>96075.434783000004</v>
      </c>
      <c r="G20" s="66">
        <v>0.130435</v>
      </c>
      <c r="H20" s="43">
        <v>5</v>
      </c>
      <c r="I20" s="44">
        <v>74978</v>
      </c>
      <c r="J20" s="74">
        <v>0.2</v>
      </c>
      <c r="K20" s="44">
        <v>18</v>
      </c>
      <c r="L20" s="44">
        <v>101935.833333</v>
      </c>
      <c r="M20" s="66">
        <v>0.111111</v>
      </c>
      <c r="N20" s="43">
        <v>0</v>
      </c>
      <c r="O20" s="44">
        <v>0</v>
      </c>
      <c r="P20" s="74">
        <v>0</v>
      </c>
    </row>
    <row r="21" spans="1:16" ht="15" customHeight="1" x14ac:dyDescent="0.2">
      <c r="A21" s="120"/>
      <c r="B21" s="123"/>
      <c r="C21" s="84" t="s">
        <v>47</v>
      </c>
      <c r="D21" s="44">
        <v>110</v>
      </c>
      <c r="E21" s="53">
        <v>0.38194400000000001</v>
      </c>
      <c r="F21" s="44">
        <v>133548.58181800001</v>
      </c>
      <c r="G21" s="66">
        <v>4.5455000000000002E-2</v>
      </c>
      <c r="H21" s="43">
        <v>26</v>
      </c>
      <c r="I21" s="44">
        <v>138774.42307700001</v>
      </c>
      <c r="J21" s="74">
        <v>3.8462000000000003E-2</v>
      </c>
      <c r="K21" s="44">
        <v>84</v>
      </c>
      <c r="L21" s="44">
        <v>131931.05952400001</v>
      </c>
      <c r="M21" s="66">
        <v>4.7619000000000002E-2</v>
      </c>
      <c r="N21" s="43">
        <v>0</v>
      </c>
      <c r="O21" s="44">
        <v>0</v>
      </c>
      <c r="P21" s="74">
        <v>0</v>
      </c>
    </row>
    <row r="22" spans="1:16" ht="15" customHeight="1" x14ac:dyDescent="0.2">
      <c r="A22" s="120"/>
      <c r="B22" s="123"/>
      <c r="C22" s="84" t="s">
        <v>48</v>
      </c>
      <c r="D22" s="44">
        <v>223</v>
      </c>
      <c r="E22" s="53">
        <v>0.21948799999999999</v>
      </c>
      <c r="F22" s="44">
        <v>150300.40358700001</v>
      </c>
      <c r="G22" s="66">
        <v>8.0716999999999997E-2</v>
      </c>
      <c r="H22" s="43">
        <v>86</v>
      </c>
      <c r="I22" s="44">
        <v>150420.93023299999</v>
      </c>
      <c r="J22" s="74">
        <v>0.10465099999999999</v>
      </c>
      <c r="K22" s="44">
        <v>137</v>
      </c>
      <c r="L22" s="44">
        <v>150224.74452599999</v>
      </c>
      <c r="M22" s="66">
        <v>6.5693000000000001E-2</v>
      </c>
      <c r="N22" s="43">
        <v>0</v>
      </c>
      <c r="O22" s="44">
        <v>0</v>
      </c>
      <c r="P22" s="74">
        <v>0</v>
      </c>
    </row>
    <row r="23" spans="1:16" ht="15" customHeight="1" x14ac:dyDescent="0.2">
      <c r="A23" s="120"/>
      <c r="B23" s="123"/>
      <c r="C23" s="84" t="s">
        <v>49</v>
      </c>
      <c r="D23" s="44">
        <v>213</v>
      </c>
      <c r="E23" s="53">
        <v>0.10113999999999999</v>
      </c>
      <c r="F23" s="44">
        <v>164875.56807499999</v>
      </c>
      <c r="G23" s="66">
        <v>0.21126800000000001</v>
      </c>
      <c r="H23" s="43">
        <v>61</v>
      </c>
      <c r="I23" s="44">
        <v>174583.54098399999</v>
      </c>
      <c r="J23" s="74">
        <v>0.27868900000000002</v>
      </c>
      <c r="K23" s="44">
        <v>152</v>
      </c>
      <c r="L23" s="44">
        <v>160979.605263</v>
      </c>
      <c r="M23" s="66">
        <v>0.18421100000000001</v>
      </c>
      <c r="N23" s="43">
        <v>0</v>
      </c>
      <c r="O23" s="44">
        <v>0</v>
      </c>
      <c r="P23" s="74">
        <v>0</v>
      </c>
    </row>
    <row r="24" spans="1:16" ht="15" customHeight="1" x14ac:dyDescent="0.2">
      <c r="A24" s="120"/>
      <c r="B24" s="123"/>
      <c r="C24" s="84" t="s">
        <v>50</v>
      </c>
      <c r="D24" s="44">
        <v>180</v>
      </c>
      <c r="E24" s="53">
        <v>5.9464999999999997E-2</v>
      </c>
      <c r="F24" s="44">
        <v>180387.62777799999</v>
      </c>
      <c r="G24" s="66">
        <v>0.27777800000000002</v>
      </c>
      <c r="H24" s="43">
        <v>53</v>
      </c>
      <c r="I24" s="44">
        <v>195695.792453</v>
      </c>
      <c r="J24" s="74">
        <v>0.32075500000000001</v>
      </c>
      <c r="K24" s="44">
        <v>127</v>
      </c>
      <c r="L24" s="44">
        <v>173999.181102</v>
      </c>
      <c r="M24" s="66">
        <v>0.25984299999999999</v>
      </c>
      <c r="N24" s="43">
        <v>0</v>
      </c>
      <c r="O24" s="44">
        <v>0</v>
      </c>
      <c r="P24" s="74">
        <v>0</v>
      </c>
    </row>
    <row r="25" spans="1:16" ht="15" customHeight="1" x14ac:dyDescent="0.2">
      <c r="A25" s="120"/>
      <c r="B25" s="123"/>
      <c r="C25" s="84" t="s">
        <v>51</v>
      </c>
      <c r="D25" s="44">
        <v>161</v>
      </c>
      <c r="E25" s="53">
        <v>5.2546000000000002E-2</v>
      </c>
      <c r="F25" s="44">
        <v>188789.92546599999</v>
      </c>
      <c r="G25" s="66">
        <v>0.34782600000000002</v>
      </c>
      <c r="H25" s="43">
        <v>53</v>
      </c>
      <c r="I25" s="44">
        <v>194352.54717000001</v>
      </c>
      <c r="J25" s="74">
        <v>0.33962300000000001</v>
      </c>
      <c r="K25" s="44">
        <v>108</v>
      </c>
      <c r="L25" s="44">
        <v>186060.12036999999</v>
      </c>
      <c r="M25" s="66">
        <v>0.351852</v>
      </c>
      <c r="N25" s="43">
        <v>0</v>
      </c>
      <c r="O25" s="44">
        <v>0</v>
      </c>
      <c r="P25" s="74">
        <v>0</v>
      </c>
    </row>
    <row r="26" spans="1:16" s="3" customFormat="1" ht="15" customHeight="1" x14ac:dyDescent="0.2">
      <c r="A26" s="120"/>
      <c r="B26" s="123"/>
      <c r="C26" s="84" t="s">
        <v>52</v>
      </c>
      <c r="D26" s="35">
        <v>105</v>
      </c>
      <c r="E26" s="55">
        <v>3.8932000000000001E-2</v>
      </c>
      <c r="F26" s="35">
        <v>199117.52381000001</v>
      </c>
      <c r="G26" s="68">
        <v>0.47619</v>
      </c>
      <c r="H26" s="43">
        <v>20</v>
      </c>
      <c r="I26" s="44">
        <v>205328.1</v>
      </c>
      <c r="J26" s="74">
        <v>0.4</v>
      </c>
      <c r="K26" s="35">
        <v>85</v>
      </c>
      <c r="L26" s="35">
        <v>197656.21176500001</v>
      </c>
      <c r="M26" s="68">
        <v>0.494118</v>
      </c>
      <c r="N26" s="43">
        <v>0</v>
      </c>
      <c r="O26" s="44">
        <v>0</v>
      </c>
      <c r="P26" s="74">
        <v>0</v>
      </c>
    </row>
    <row r="27" spans="1:16" ht="15" customHeight="1" x14ac:dyDescent="0.2">
      <c r="A27" s="120"/>
      <c r="B27" s="123"/>
      <c r="C27" s="84" t="s">
        <v>53</v>
      </c>
      <c r="D27" s="44">
        <v>63</v>
      </c>
      <c r="E27" s="53">
        <v>2.7439000000000002E-2</v>
      </c>
      <c r="F27" s="44">
        <v>190938</v>
      </c>
      <c r="G27" s="66">
        <v>0.28571400000000002</v>
      </c>
      <c r="H27" s="43">
        <v>15</v>
      </c>
      <c r="I27" s="44">
        <v>163044.33333299999</v>
      </c>
      <c r="J27" s="74">
        <v>0.2</v>
      </c>
      <c r="K27" s="44">
        <v>48</v>
      </c>
      <c r="L27" s="44">
        <v>199654.77083299999</v>
      </c>
      <c r="M27" s="66">
        <v>0.3125</v>
      </c>
      <c r="N27" s="43">
        <v>0</v>
      </c>
      <c r="O27" s="44">
        <v>0</v>
      </c>
      <c r="P27" s="74">
        <v>0</v>
      </c>
    </row>
    <row r="28" spans="1:16" ht="15" customHeight="1" x14ac:dyDescent="0.2">
      <c r="A28" s="120"/>
      <c r="B28" s="123"/>
      <c r="C28" s="84" t="s">
        <v>54</v>
      </c>
      <c r="D28" s="44">
        <v>36</v>
      </c>
      <c r="E28" s="53">
        <v>2.0077999999999999E-2</v>
      </c>
      <c r="F28" s="44">
        <v>217677.72222200001</v>
      </c>
      <c r="G28" s="66">
        <v>0.36111100000000002</v>
      </c>
      <c r="H28" s="43">
        <v>7</v>
      </c>
      <c r="I28" s="44">
        <v>238663.571429</v>
      </c>
      <c r="J28" s="74">
        <v>0.14285700000000001</v>
      </c>
      <c r="K28" s="44">
        <v>29</v>
      </c>
      <c r="L28" s="44">
        <v>212612.172414</v>
      </c>
      <c r="M28" s="66">
        <v>0.41379300000000002</v>
      </c>
      <c r="N28" s="43">
        <v>0</v>
      </c>
      <c r="O28" s="44">
        <v>0</v>
      </c>
      <c r="P28" s="74">
        <v>0</v>
      </c>
    </row>
    <row r="29" spans="1:16" ht="15" customHeight="1" x14ac:dyDescent="0.2">
      <c r="A29" s="120"/>
      <c r="B29" s="123"/>
      <c r="C29" s="84" t="s">
        <v>55</v>
      </c>
      <c r="D29" s="44">
        <v>14</v>
      </c>
      <c r="E29" s="53">
        <v>1.0621999999999999E-2</v>
      </c>
      <c r="F29" s="44">
        <v>222179.928571</v>
      </c>
      <c r="G29" s="66">
        <v>0.35714299999999999</v>
      </c>
      <c r="H29" s="43">
        <v>3</v>
      </c>
      <c r="I29" s="44">
        <v>253225.66666700001</v>
      </c>
      <c r="J29" s="74">
        <v>0.66666700000000001</v>
      </c>
      <c r="K29" s="44">
        <v>11</v>
      </c>
      <c r="L29" s="44">
        <v>213712.90909100001</v>
      </c>
      <c r="M29" s="66">
        <v>0.272727</v>
      </c>
      <c r="N29" s="43">
        <v>0</v>
      </c>
      <c r="O29" s="44">
        <v>0</v>
      </c>
      <c r="P29" s="74">
        <v>0</v>
      </c>
    </row>
    <row r="30" spans="1:16" s="3" customFormat="1" ht="15" customHeight="1" x14ac:dyDescent="0.2">
      <c r="A30" s="120"/>
      <c r="B30" s="123"/>
      <c r="C30" s="84" t="s">
        <v>56</v>
      </c>
      <c r="D30" s="35">
        <v>8</v>
      </c>
      <c r="E30" s="55">
        <v>4.0689999999999997E-3</v>
      </c>
      <c r="F30" s="35">
        <v>241329.375</v>
      </c>
      <c r="G30" s="68">
        <v>0.125</v>
      </c>
      <c r="H30" s="43">
        <v>3</v>
      </c>
      <c r="I30" s="44">
        <v>153623.66666700001</v>
      </c>
      <c r="J30" s="74">
        <v>0</v>
      </c>
      <c r="K30" s="35">
        <v>5</v>
      </c>
      <c r="L30" s="35">
        <v>293952.8</v>
      </c>
      <c r="M30" s="68">
        <v>0.2</v>
      </c>
      <c r="N30" s="43">
        <v>0</v>
      </c>
      <c r="O30" s="44">
        <v>0</v>
      </c>
      <c r="P30" s="74">
        <v>0</v>
      </c>
    </row>
    <row r="31" spans="1:16" s="3" customFormat="1" ht="15" customHeight="1" x14ac:dyDescent="0.2">
      <c r="A31" s="121"/>
      <c r="B31" s="124"/>
      <c r="C31" s="85" t="s">
        <v>9</v>
      </c>
      <c r="D31" s="46">
        <v>1136</v>
      </c>
      <c r="E31" s="54">
        <v>5.7936000000000001E-2</v>
      </c>
      <c r="F31" s="46">
        <v>170963.47007000001</v>
      </c>
      <c r="G31" s="67">
        <v>0.23239399999999999</v>
      </c>
      <c r="H31" s="87">
        <v>332</v>
      </c>
      <c r="I31" s="46">
        <v>173749.40662699999</v>
      </c>
      <c r="J31" s="75">
        <v>0.231928</v>
      </c>
      <c r="K31" s="46">
        <v>804</v>
      </c>
      <c r="L31" s="46">
        <v>169813.05845800001</v>
      </c>
      <c r="M31" s="67">
        <v>0.23258699999999999</v>
      </c>
      <c r="N31" s="87">
        <v>0</v>
      </c>
      <c r="O31" s="46">
        <v>0</v>
      </c>
      <c r="P31" s="75">
        <v>0</v>
      </c>
    </row>
    <row r="32" spans="1:16" ht="15" customHeight="1" x14ac:dyDescent="0.2">
      <c r="A32" s="119">
        <v>3</v>
      </c>
      <c r="B32" s="122" t="s">
        <v>58</v>
      </c>
      <c r="C32" s="84" t="s">
        <v>46</v>
      </c>
      <c r="D32" s="44">
        <v>19</v>
      </c>
      <c r="E32" s="44">
        <v>0</v>
      </c>
      <c r="F32" s="44">
        <v>27472.520868</v>
      </c>
      <c r="G32" s="66">
        <v>0.130435</v>
      </c>
      <c r="H32" s="43">
        <v>5</v>
      </c>
      <c r="I32" s="44">
        <v>74978</v>
      </c>
      <c r="J32" s="74">
        <v>0.2</v>
      </c>
      <c r="K32" s="44">
        <v>14</v>
      </c>
      <c r="L32" s="44">
        <v>33332.919417999998</v>
      </c>
      <c r="M32" s="66">
        <v>0.111111</v>
      </c>
      <c r="N32" s="43">
        <v>0</v>
      </c>
      <c r="O32" s="44">
        <v>0</v>
      </c>
      <c r="P32" s="74">
        <v>0</v>
      </c>
    </row>
    <row r="33" spans="1:16" ht="15" customHeight="1" x14ac:dyDescent="0.2">
      <c r="A33" s="120"/>
      <c r="B33" s="123"/>
      <c r="C33" s="84" t="s">
        <v>47</v>
      </c>
      <c r="D33" s="44">
        <v>75</v>
      </c>
      <c r="E33" s="44">
        <v>0</v>
      </c>
      <c r="F33" s="44">
        <v>15243.152214</v>
      </c>
      <c r="G33" s="66">
        <v>1.6882999999999999E-2</v>
      </c>
      <c r="H33" s="43">
        <v>20</v>
      </c>
      <c r="I33" s="44">
        <v>41957.323495999997</v>
      </c>
      <c r="J33" s="74">
        <v>3.8462000000000003E-2</v>
      </c>
      <c r="K33" s="44">
        <v>55</v>
      </c>
      <c r="L33" s="44">
        <v>9179.7685349999992</v>
      </c>
      <c r="M33" s="66">
        <v>1.3136E-2</v>
      </c>
      <c r="N33" s="43">
        <v>0</v>
      </c>
      <c r="O33" s="44">
        <v>0</v>
      </c>
      <c r="P33" s="74">
        <v>0</v>
      </c>
    </row>
    <row r="34" spans="1:16" ht="15" customHeight="1" x14ac:dyDescent="0.2">
      <c r="A34" s="120"/>
      <c r="B34" s="123"/>
      <c r="C34" s="84" t="s">
        <v>48</v>
      </c>
      <c r="D34" s="44">
        <v>70</v>
      </c>
      <c r="E34" s="44">
        <v>0</v>
      </c>
      <c r="F34" s="44">
        <v>-9837.5927229999998</v>
      </c>
      <c r="G34" s="66">
        <v>-0.10882500000000001</v>
      </c>
      <c r="H34" s="43">
        <v>31</v>
      </c>
      <c r="I34" s="44">
        <v>-10659.667708999999</v>
      </c>
      <c r="J34" s="74">
        <v>-5.8985000000000003E-2</v>
      </c>
      <c r="K34" s="44">
        <v>39</v>
      </c>
      <c r="L34" s="44">
        <v>-9384.2406659999997</v>
      </c>
      <c r="M34" s="66">
        <v>-0.13838800000000001</v>
      </c>
      <c r="N34" s="43">
        <v>0</v>
      </c>
      <c r="O34" s="44">
        <v>0</v>
      </c>
      <c r="P34" s="74">
        <v>0</v>
      </c>
    </row>
    <row r="35" spans="1:16" ht="15" customHeight="1" x14ac:dyDescent="0.2">
      <c r="A35" s="120"/>
      <c r="B35" s="123"/>
      <c r="C35" s="84" t="s">
        <v>49</v>
      </c>
      <c r="D35" s="44">
        <v>-91</v>
      </c>
      <c r="E35" s="44">
        <v>0</v>
      </c>
      <c r="F35" s="44">
        <v>-11035.361181</v>
      </c>
      <c r="G35" s="66">
        <v>-0.13741700000000001</v>
      </c>
      <c r="H35" s="43">
        <v>-44</v>
      </c>
      <c r="I35" s="44">
        <v>-12799.42736</v>
      </c>
      <c r="J35" s="74">
        <v>-0.31178800000000001</v>
      </c>
      <c r="K35" s="44">
        <v>-47</v>
      </c>
      <c r="L35" s="44">
        <v>-8878.2380410000005</v>
      </c>
      <c r="M35" s="66">
        <v>-3.6894999999999997E-2</v>
      </c>
      <c r="N35" s="43">
        <v>0</v>
      </c>
      <c r="O35" s="44">
        <v>0</v>
      </c>
      <c r="P35" s="74">
        <v>0</v>
      </c>
    </row>
    <row r="36" spans="1:16" ht="15" customHeight="1" x14ac:dyDescent="0.2">
      <c r="A36" s="120"/>
      <c r="B36" s="123"/>
      <c r="C36" s="84" t="s">
        <v>50</v>
      </c>
      <c r="D36" s="44">
        <v>-225</v>
      </c>
      <c r="E36" s="44">
        <v>0</v>
      </c>
      <c r="F36" s="44">
        <v>-21374.810731000001</v>
      </c>
      <c r="G36" s="66">
        <v>-0.24814800000000001</v>
      </c>
      <c r="H36" s="43">
        <v>-84</v>
      </c>
      <c r="I36" s="44">
        <v>-20294.332702</v>
      </c>
      <c r="J36" s="74">
        <v>-0.38727400000000001</v>
      </c>
      <c r="K36" s="44">
        <v>-141</v>
      </c>
      <c r="L36" s="44">
        <v>-20490.148934000001</v>
      </c>
      <c r="M36" s="66">
        <v>-0.17299300000000001</v>
      </c>
      <c r="N36" s="43">
        <v>0</v>
      </c>
      <c r="O36" s="44">
        <v>0</v>
      </c>
      <c r="P36" s="74">
        <v>0</v>
      </c>
    </row>
    <row r="37" spans="1:16" ht="15" customHeight="1" x14ac:dyDescent="0.2">
      <c r="A37" s="120"/>
      <c r="B37" s="123"/>
      <c r="C37" s="84" t="s">
        <v>51</v>
      </c>
      <c r="D37" s="44">
        <v>-207</v>
      </c>
      <c r="E37" s="44">
        <v>0</v>
      </c>
      <c r="F37" s="44">
        <v>-25051.629173000001</v>
      </c>
      <c r="G37" s="66">
        <v>-0.214674</v>
      </c>
      <c r="H37" s="43">
        <v>-65</v>
      </c>
      <c r="I37" s="44">
        <v>-28061.26094</v>
      </c>
      <c r="J37" s="74">
        <v>-0.29597099999999998</v>
      </c>
      <c r="K37" s="44">
        <v>-142</v>
      </c>
      <c r="L37" s="44">
        <v>-23735.33063</v>
      </c>
      <c r="M37" s="66">
        <v>-0.176148</v>
      </c>
      <c r="N37" s="43">
        <v>0</v>
      </c>
      <c r="O37" s="44">
        <v>0</v>
      </c>
      <c r="P37" s="74">
        <v>0</v>
      </c>
    </row>
    <row r="38" spans="1:16" s="3" customFormat="1" ht="15" customHeight="1" x14ac:dyDescent="0.2">
      <c r="A38" s="120"/>
      <c r="B38" s="123"/>
      <c r="C38" s="84" t="s">
        <v>52</v>
      </c>
      <c r="D38" s="35">
        <v>-137</v>
      </c>
      <c r="E38" s="35">
        <v>0</v>
      </c>
      <c r="F38" s="35">
        <v>-20754.073246</v>
      </c>
      <c r="G38" s="68">
        <v>-8.9925000000000005E-2</v>
      </c>
      <c r="H38" s="43">
        <v>-36</v>
      </c>
      <c r="I38" s="44">
        <v>-22870.921760000001</v>
      </c>
      <c r="J38" s="74">
        <v>-0.20714299999999999</v>
      </c>
      <c r="K38" s="35">
        <v>-101</v>
      </c>
      <c r="L38" s="35">
        <v>-19708.203658999999</v>
      </c>
      <c r="M38" s="68">
        <v>-5.9645999999999998E-2</v>
      </c>
      <c r="N38" s="43">
        <v>0</v>
      </c>
      <c r="O38" s="44">
        <v>0</v>
      </c>
      <c r="P38" s="74">
        <v>0</v>
      </c>
    </row>
    <row r="39" spans="1:16" ht="15" customHeight="1" x14ac:dyDescent="0.2">
      <c r="A39" s="120"/>
      <c r="B39" s="123"/>
      <c r="C39" s="84" t="s">
        <v>53</v>
      </c>
      <c r="D39" s="44">
        <v>-163</v>
      </c>
      <c r="E39" s="44">
        <v>0</v>
      </c>
      <c r="F39" s="44">
        <v>-29562.220474000002</v>
      </c>
      <c r="G39" s="66">
        <v>-0.30278100000000002</v>
      </c>
      <c r="H39" s="43">
        <v>-51</v>
      </c>
      <c r="I39" s="44">
        <v>-61034.272988999997</v>
      </c>
      <c r="J39" s="74">
        <v>-0.31515199999999999</v>
      </c>
      <c r="K39" s="44">
        <v>-112</v>
      </c>
      <c r="L39" s="44">
        <v>-19369.365478</v>
      </c>
      <c r="M39" s="66">
        <v>-0.30625000000000002</v>
      </c>
      <c r="N39" s="43">
        <v>0</v>
      </c>
      <c r="O39" s="44">
        <v>0</v>
      </c>
      <c r="P39" s="74">
        <v>0</v>
      </c>
    </row>
    <row r="40" spans="1:16" ht="15" customHeight="1" x14ac:dyDescent="0.2">
      <c r="A40" s="120"/>
      <c r="B40" s="123"/>
      <c r="C40" s="84" t="s">
        <v>54</v>
      </c>
      <c r="D40" s="44">
        <v>-134</v>
      </c>
      <c r="E40" s="44">
        <v>0</v>
      </c>
      <c r="F40" s="44">
        <v>-18797.754432999998</v>
      </c>
      <c r="G40" s="66">
        <v>-0.22712399999999999</v>
      </c>
      <c r="H40" s="43">
        <v>-35</v>
      </c>
      <c r="I40" s="44">
        <v>20343.526505000002</v>
      </c>
      <c r="J40" s="74">
        <v>-9.5238000000000003E-2</v>
      </c>
      <c r="K40" s="44">
        <v>-99</v>
      </c>
      <c r="L40" s="44">
        <v>-29820.555279</v>
      </c>
      <c r="M40" s="66">
        <v>-0.28933199999999998</v>
      </c>
      <c r="N40" s="43">
        <v>0</v>
      </c>
      <c r="O40" s="44">
        <v>0</v>
      </c>
      <c r="P40" s="74">
        <v>0</v>
      </c>
    </row>
    <row r="41" spans="1:16" ht="15" customHeight="1" x14ac:dyDescent="0.2">
      <c r="A41" s="120"/>
      <c r="B41" s="123"/>
      <c r="C41" s="84" t="s">
        <v>55</v>
      </c>
      <c r="D41" s="44">
        <v>-111</v>
      </c>
      <c r="E41" s="44">
        <v>0</v>
      </c>
      <c r="F41" s="44">
        <v>-27696.512912999999</v>
      </c>
      <c r="G41" s="66">
        <v>-9.8857E-2</v>
      </c>
      <c r="H41" s="43">
        <v>-33</v>
      </c>
      <c r="I41" s="44">
        <v>17849.126964999999</v>
      </c>
      <c r="J41" s="74">
        <v>0.38888899999999998</v>
      </c>
      <c r="K41" s="44">
        <v>-78</v>
      </c>
      <c r="L41" s="44">
        <v>-42028.661204000004</v>
      </c>
      <c r="M41" s="66">
        <v>-0.25536300000000001</v>
      </c>
      <c r="N41" s="43">
        <v>0</v>
      </c>
      <c r="O41" s="44">
        <v>0</v>
      </c>
      <c r="P41" s="74">
        <v>0</v>
      </c>
    </row>
    <row r="42" spans="1:16" s="3" customFormat="1" ht="15" customHeight="1" x14ac:dyDescent="0.2">
      <c r="A42" s="120"/>
      <c r="B42" s="123"/>
      <c r="C42" s="84" t="s">
        <v>56</v>
      </c>
      <c r="D42" s="35">
        <v>-148</v>
      </c>
      <c r="E42" s="35">
        <v>0</v>
      </c>
      <c r="F42" s="35">
        <v>1496.741534</v>
      </c>
      <c r="G42" s="68">
        <v>-0.22115399999999999</v>
      </c>
      <c r="H42" s="43">
        <v>-52</v>
      </c>
      <c r="I42" s="44">
        <v>-66381.434248000005</v>
      </c>
      <c r="J42" s="74">
        <v>-0.145455</v>
      </c>
      <c r="K42" s="35">
        <v>-96</v>
      </c>
      <c r="L42" s="35">
        <v>43322.995342000002</v>
      </c>
      <c r="M42" s="68">
        <v>-0.25544600000000001</v>
      </c>
      <c r="N42" s="43">
        <v>0</v>
      </c>
      <c r="O42" s="44">
        <v>0</v>
      </c>
      <c r="P42" s="74">
        <v>0</v>
      </c>
    </row>
    <row r="43" spans="1:16" s="3" customFormat="1" ht="15" customHeight="1" x14ac:dyDescent="0.2">
      <c r="A43" s="121"/>
      <c r="B43" s="124"/>
      <c r="C43" s="85" t="s">
        <v>9</v>
      </c>
      <c r="D43" s="46">
        <v>-1052</v>
      </c>
      <c r="E43" s="46">
        <v>0</v>
      </c>
      <c r="F43" s="46">
        <v>-36848.171005999997</v>
      </c>
      <c r="G43" s="67">
        <v>-0.24155399999999999</v>
      </c>
      <c r="H43" s="87">
        <v>-344</v>
      </c>
      <c r="I43" s="46">
        <v>-36698.277937999999</v>
      </c>
      <c r="J43" s="75">
        <v>-0.26955200000000001</v>
      </c>
      <c r="K43" s="46">
        <v>-708</v>
      </c>
      <c r="L43" s="46">
        <v>-36820.034076000004</v>
      </c>
      <c r="M43" s="67">
        <v>-0.22905300000000001</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39</v>
      </c>
      <c r="E45" s="53">
        <v>0.13541700000000001</v>
      </c>
      <c r="F45" s="44">
        <v>213385.051282</v>
      </c>
      <c r="G45" s="66">
        <v>0.25641000000000003</v>
      </c>
      <c r="H45" s="43">
        <v>10</v>
      </c>
      <c r="I45" s="44">
        <v>227152.9</v>
      </c>
      <c r="J45" s="74">
        <v>0.3</v>
      </c>
      <c r="K45" s="44">
        <v>29</v>
      </c>
      <c r="L45" s="44">
        <v>208637.51724099999</v>
      </c>
      <c r="M45" s="66">
        <v>0.24137900000000001</v>
      </c>
      <c r="N45" s="43">
        <v>0</v>
      </c>
      <c r="O45" s="44">
        <v>0</v>
      </c>
      <c r="P45" s="74">
        <v>0</v>
      </c>
    </row>
    <row r="46" spans="1:16" ht="15" customHeight="1" x14ac:dyDescent="0.2">
      <c r="A46" s="120"/>
      <c r="B46" s="123"/>
      <c r="C46" s="84" t="s">
        <v>48</v>
      </c>
      <c r="D46" s="44">
        <v>113</v>
      </c>
      <c r="E46" s="53">
        <v>0.11122</v>
      </c>
      <c r="F46" s="44">
        <v>195640.45132699999</v>
      </c>
      <c r="G46" s="66">
        <v>0.35398200000000002</v>
      </c>
      <c r="H46" s="43">
        <v>23</v>
      </c>
      <c r="I46" s="44">
        <v>189452.91304300001</v>
      </c>
      <c r="J46" s="74">
        <v>0.30434800000000001</v>
      </c>
      <c r="K46" s="44">
        <v>90</v>
      </c>
      <c r="L46" s="44">
        <v>197221.71111100001</v>
      </c>
      <c r="M46" s="66">
        <v>0.36666700000000002</v>
      </c>
      <c r="N46" s="43">
        <v>0</v>
      </c>
      <c r="O46" s="44">
        <v>0</v>
      </c>
      <c r="P46" s="74">
        <v>0</v>
      </c>
    </row>
    <row r="47" spans="1:16" ht="15" customHeight="1" x14ac:dyDescent="0.2">
      <c r="A47" s="120"/>
      <c r="B47" s="123"/>
      <c r="C47" s="84" t="s">
        <v>49</v>
      </c>
      <c r="D47" s="44">
        <v>237</v>
      </c>
      <c r="E47" s="53">
        <v>0.112536</v>
      </c>
      <c r="F47" s="44">
        <v>196561.797468</v>
      </c>
      <c r="G47" s="66">
        <v>0.29113899999999998</v>
      </c>
      <c r="H47" s="43">
        <v>64</v>
      </c>
      <c r="I47" s="44">
        <v>194936.65625</v>
      </c>
      <c r="J47" s="74">
        <v>0.296875</v>
      </c>
      <c r="K47" s="44">
        <v>173</v>
      </c>
      <c r="L47" s="44">
        <v>197163.00578000001</v>
      </c>
      <c r="M47" s="66">
        <v>0.28901700000000002</v>
      </c>
      <c r="N47" s="43">
        <v>0</v>
      </c>
      <c r="O47" s="44">
        <v>0</v>
      </c>
      <c r="P47" s="74">
        <v>0</v>
      </c>
    </row>
    <row r="48" spans="1:16" ht="15" customHeight="1" x14ac:dyDescent="0.2">
      <c r="A48" s="120"/>
      <c r="B48" s="123"/>
      <c r="C48" s="84" t="s">
        <v>50</v>
      </c>
      <c r="D48" s="44">
        <v>278</v>
      </c>
      <c r="E48" s="53">
        <v>9.1840000000000005E-2</v>
      </c>
      <c r="F48" s="44">
        <v>217267.28417299999</v>
      </c>
      <c r="G48" s="66">
        <v>0.56834499999999999</v>
      </c>
      <c r="H48" s="43">
        <v>75</v>
      </c>
      <c r="I48" s="44">
        <v>213569.06666700001</v>
      </c>
      <c r="J48" s="74">
        <v>0.53333299999999995</v>
      </c>
      <c r="K48" s="44">
        <v>203</v>
      </c>
      <c r="L48" s="44">
        <v>218633.62069000001</v>
      </c>
      <c r="M48" s="66">
        <v>0.58128100000000005</v>
      </c>
      <c r="N48" s="43">
        <v>0</v>
      </c>
      <c r="O48" s="44">
        <v>0</v>
      </c>
      <c r="P48" s="74">
        <v>0</v>
      </c>
    </row>
    <row r="49" spans="1:16" ht="15" customHeight="1" x14ac:dyDescent="0.2">
      <c r="A49" s="120"/>
      <c r="B49" s="123"/>
      <c r="C49" s="84" t="s">
        <v>51</v>
      </c>
      <c r="D49" s="44">
        <v>238</v>
      </c>
      <c r="E49" s="53">
        <v>7.7675999999999995E-2</v>
      </c>
      <c r="F49" s="44">
        <v>217460.63445400001</v>
      </c>
      <c r="G49" s="66">
        <v>0.51260499999999998</v>
      </c>
      <c r="H49" s="43">
        <v>62</v>
      </c>
      <c r="I49" s="44">
        <v>219165.66128999999</v>
      </c>
      <c r="J49" s="74">
        <v>0.45161299999999999</v>
      </c>
      <c r="K49" s="44">
        <v>176</v>
      </c>
      <c r="L49" s="44">
        <v>216860</v>
      </c>
      <c r="M49" s="66">
        <v>0.53409099999999998</v>
      </c>
      <c r="N49" s="43">
        <v>0</v>
      </c>
      <c r="O49" s="44">
        <v>0</v>
      </c>
      <c r="P49" s="74">
        <v>0</v>
      </c>
    </row>
    <row r="50" spans="1:16" s="3" customFormat="1" ht="15" customHeight="1" x14ac:dyDescent="0.2">
      <c r="A50" s="120"/>
      <c r="B50" s="123"/>
      <c r="C50" s="84" t="s">
        <v>52</v>
      </c>
      <c r="D50" s="35">
        <v>189</v>
      </c>
      <c r="E50" s="55">
        <v>7.0078000000000001E-2</v>
      </c>
      <c r="F50" s="35">
        <v>236794.746032</v>
      </c>
      <c r="G50" s="68">
        <v>0.72486799999999996</v>
      </c>
      <c r="H50" s="43">
        <v>52</v>
      </c>
      <c r="I50" s="44">
        <v>219432.82692299999</v>
      </c>
      <c r="J50" s="74">
        <v>0.519231</v>
      </c>
      <c r="K50" s="35">
        <v>137</v>
      </c>
      <c r="L50" s="35">
        <v>243384.67153299999</v>
      </c>
      <c r="M50" s="68">
        <v>0.80291999999999997</v>
      </c>
      <c r="N50" s="43">
        <v>0</v>
      </c>
      <c r="O50" s="44">
        <v>0</v>
      </c>
      <c r="P50" s="74">
        <v>0</v>
      </c>
    </row>
    <row r="51" spans="1:16" ht="15" customHeight="1" x14ac:dyDescent="0.2">
      <c r="A51" s="120"/>
      <c r="B51" s="123"/>
      <c r="C51" s="84" t="s">
        <v>53</v>
      </c>
      <c r="D51" s="44">
        <v>122</v>
      </c>
      <c r="E51" s="53">
        <v>5.3136000000000003E-2</v>
      </c>
      <c r="F51" s="44">
        <v>242827.90163899999</v>
      </c>
      <c r="G51" s="66">
        <v>0.77049199999999995</v>
      </c>
      <c r="H51" s="43">
        <v>29</v>
      </c>
      <c r="I51" s="44">
        <v>222765.48275900001</v>
      </c>
      <c r="J51" s="74">
        <v>0.51724099999999995</v>
      </c>
      <c r="K51" s="44">
        <v>93</v>
      </c>
      <c r="L51" s="44">
        <v>249083.92473100001</v>
      </c>
      <c r="M51" s="66">
        <v>0.84946200000000005</v>
      </c>
      <c r="N51" s="43">
        <v>0</v>
      </c>
      <c r="O51" s="44">
        <v>0</v>
      </c>
      <c r="P51" s="74">
        <v>0</v>
      </c>
    </row>
    <row r="52" spans="1:16" ht="15" customHeight="1" x14ac:dyDescent="0.2">
      <c r="A52" s="120"/>
      <c r="B52" s="123"/>
      <c r="C52" s="84" t="s">
        <v>54</v>
      </c>
      <c r="D52" s="44">
        <v>49</v>
      </c>
      <c r="E52" s="53">
        <v>2.7328000000000002E-2</v>
      </c>
      <c r="F52" s="44">
        <v>260593.02040800001</v>
      </c>
      <c r="G52" s="66">
        <v>0.75510200000000005</v>
      </c>
      <c r="H52" s="43">
        <v>8</v>
      </c>
      <c r="I52" s="44">
        <v>281974.875</v>
      </c>
      <c r="J52" s="74">
        <v>0.625</v>
      </c>
      <c r="K52" s="44">
        <v>41</v>
      </c>
      <c r="L52" s="44">
        <v>256420.95121999999</v>
      </c>
      <c r="M52" s="66">
        <v>0.78048799999999996</v>
      </c>
      <c r="N52" s="43">
        <v>0</v>
      </c>
      <c r="O52" s="44">
        <v>0</v>
      </c>
      <c r="P52" s="74">
        <v>0</v>
      </c>
    </row>
    <row r="53" spans="1:16" ht="15" customHeight="1" x14ac:dyDescent="0.2">
      <c r="A53" s="120"/>
      <c r="B53" s="123"/>
      <c r="C53" s="84" t="s">
        <v>55</v>
      </c>
      <c r="D53" s="44">
        <v>13</v>
      </c>
      <c r="E53" s="53">
        <v>9.8630000000000002E-3</v>
      </c>
      <c r="F53" s="44">
        <v>317758.307692</v>
      </c>
      <c r="G53" s="66">
        <v>0.769231</v>
      </c>
      <c r="H53" s="43">
        <v>1</v>
      </c>
      <c r="I53" s="44">
        <v>257211</v>
      </c>
      <c r="J53" s="74">
        <v>0</v>
      </c>
      <c r="K53" s="44">
        <v>12</v>
      </c>
      <c r="L53" s="44">
        <v>322803.91666699998</v>
      </c>
      <c r="M53" s="66">
        <v>0.83333299999999999</v>
      </c>
      <c r="N53" s="43">
        <v>0</v>
      </c>
      <c r="O53" s="44">
        <v>0</v>
      </c>
      <c r="P53" s="74">
        <v>0</v>
      </c>
    </row>
    <row r="54" spans="1:16" s="3" customFormat="1" ht="15" customHeight="1" x14ac:dyDescent="0.2">
      <c r="A54" s="120"/>
      <c r="B54" s="123"/>
      <c r="C54" s="84" t="s">
        <v>56</v>
      </c>
      <c r="D54" s="35">
        <v>5</v>
      </c>
      <c r="E54" s="55">
        <v>2.5430000000000001E-3</v>
      </c>
      <c r="F54" s="35">
        <v>343484.8</v>
      </c>
      <c r="G54" s="68">
        <v>0.8</v>
      </c>
      <c r="H54" s="43">
        <v>2</v>
      </c>
      <c r="I54" s="44">
        <v>293719.5</v>
      </c>
      <c r="J54" s="74">
        <v>0</v>
      </c>
      <c r="K54" s="35">
        <v>3</v>
      </c>
      <c r="L54" s="35">
        <v>376661.66666699998</v>
      </c>
      <c r="M54" s="68">
        <v>1.3333330000000001</v>
      </c>
      <c r="N54" s="43">
        <v>0</v>
      </c>
      <c r="O54" s="44">
        <v>0</v>
      </c>
      <c r="P54" s="74">
        <v>0</v>
      </c>
    </row>
    <row r="55" spans="1:16" s="3" customFormat="1" ht="15" customHeight="1" x14ac:dyDescent="0.2">
      <c r="A55" s="121"/>
      <c r="B55" s="124"/>
      <c r="C55" s="85" t="s">
        <v>9</v>
      </c>
      <c r="D55" s="46">
        <v>1283</v>
      </c>
      <c r="E55" s="54">
        <v>6.5432000000000004E-2</v>
      </c>
      <c r="F55" s="46">
        <v>219927.530008</v>
      </c>
      <c r="G55" s="67">
        <v>0.53078700000000001</v>
      </c>
      <c r="H55" s="87">
        <v>326</v>
      </c>
      <c r="I55" s="46">
        <v>213748.460123</v>
      </c>
      <c r="J55" s="75">
        <v>0.441718</v>
      </c>
      <c r="K55" s="46">
        <v>957</v>
      </c>
      <c r="L55" s="46">
        <v>222032.41692799999</v>
      </c>
      <c r="M55" s="67">
        <v>0.56112899999999999</v>
      </c>
      <c r="N55" s="87">
        <v>0</v>
      </c>
      <c r="O55" s="46">
        <v>0</v>
      </c>
      <c r="P55" s="75">
        <v>0</v>
      </c>
    </row>
    <row r="56" spans="1:16" ht="15" customHeight="1" x14ac:dyDescent="0.2">
      <c r="A56" s="119">
        <v>5</v>
      </c>
      <c r="B56" s="122" t="s">
        <v>60</v>
      </c>
      <c r="C56" s="84" t="s">
        <v>46</v>
      </c>
      <c r="D56" s="44">
        <v>37</v>
      </c>
      <c r="E56" s="53">
        <v>1</v>
      </c>
      <c r="F56" s="44">
        <v>80335.378377999994</v>
      </c>
      <c r="G56" s="66">
        <v>8.1081E-2</v>
      </c>
      <c r="H56" s="43">
        <v>8</v>
      </c>
      <c r="I56" s="44">
        <v>52265.75</v>
      </c>
      <c r="J56" s="74">
        <v>0.125</v>
      </c>
      <c r="K56" s="44">
        <v>29</v>
      </c>
      <c r="L56" s="44">
        <v>88078.724138000005</v>
      </c>
      <c r="M56" s="66">
        <v>6.8966E-2</v>
      </c>
      <c r="N56" s="43">
        <v>0</v>
      </c>
      <c r="O56" s="44">
        <v>0</v>
      </c>
      <c r="P56" s="74">
        <v>0</v>
      </c>
    </row>
    <row r="57" spans="1:16" ht="15" customHeight="1" x14ac:dyDescent="0.2">
      <c r="A57" s="120"/>
      <c r="B57" s="123"/>
      <c r="C57" s="84" t="s">
        <v>47</v>
      </c>
      <c r="D57" s="44">
        <v>288</v>
      </c>
      <c r="E57" s="53">
        <v>1</v>
      </c>
      <c r="F57" s="44">
        <v>168466.46180600001</v>
      </c>
      <c r="G57" s="66">
        <v>9.375E-2</v>
      </c>
      <c r="H57" s="43">
        <v>70</v>
      </c>
      <c r="I57" s="44">
        <v>175017.357143</v>
      </c>
      <c r="J57" s="74">
        <v>0.1</v>
      </c>
      <c r="K57" s="44">
        <v>218</v>
      </c>
      <c r="L57" s="44">
        <v>166362.963303</v>
      </c>
      <c r="M57" s="66">
        <v>9.1743000000000005E-2</v>
      </c>
      <c r="N57" s="43">
        <v>0</v>
      </c>
      <c r="O57" s="44">
        <v>0</v>
      </c>
      <c r="P57" s="74">
        <v>0</v>
      </c>
    </row>
    <row r="58" spans="1:16" ht="15" customHeight="1" x14ac:dyDescent="0.2">
      <c r="A58" s="120"/>
      <c r="B58" s="123"/>
      <c r="C58" s="84" t="s">
        <v>48</v>
      </c>
      <c r="D58" s="44">
        <v>1016</v>
      </c>
      <c r="E58" s="53">
        <v>1</v>
      </c>
      <c r="F58" s="44">
        <v>184537.431102</v>
      </c>
      <c r="G58" s="66">
        <v>0.23228299999999999</v>
      </c>
      <c r="H58" s="43">
        <v>302</v>
      </c>
      <c r="I58" s="44">
        <v>181758.539735</v>
      </c>
      <c r="J58" s="74">
        <v>0.21854299999999999</v>
      </c>
      <c r="K58" s="44">
        <v>714</v>
      </c>
      <c r="L58" s="44">
        <v>185712.81652699999</v>
      </c>
      <c r="M58" s="66">
        <v>0.238095</v>
      </c>
      <c r="N58" s="43">
        <v>0</v>
      </c>
      <c r="O58" s="44">
        <v>0</v>
      </c>
      <c r="P58" s="74">
        <v>0</v>
      </c>
    </row>
    <row r="59" spans="1:16" ht="15" customHeight="1" x14ac:dyDescent="0.2">
      <c r="A59" s="120"/>
      <c r="B59" s="123"/>
      <c r="C59" s="84" t="s">
        <v>49</v>
      </c>
      <c r="D59" s="44">
        <v>2106</v>
      </c>
      <c r="E59" s="53">
        <v>1</v>
      </c>
      <c r="F59" s="44">
        <v>193201.0717</v>
      </c>
      <c r="G59" s="66">
        <v>0.300095</v>
      </c>
      <c r="H59" s="43">
        <v>715</v>
      </c>
      <c r="I59" s="44">
        <v>199054.30349699999</v>
      </c>
      <c r="J59" s="74">
        <v>0.33006999999999997</v>
      </c>
      <c r="K59" s="44">
        <v>1391</v>
      </c>
      <c r="L59" s="44">
        <v>190192.40114999999</v>
      </c>
      <c r="M59" s="66">
        <v>0.28468700000000002</v>
      </c>
      <c r="N59" s="43">
        <v>0</v>
      </c>
      <c r="O59" s="44">
        <v>0</v>
      </c>
      <c r="P59" s="74">
        <v>0</v>
      </c>
    </row>
    <row r="60" spans="1:16" ht="15" customHeight="1" x14ac:dyDescent="0.2">
      <c r="A60" s="120"/>
      <c r="B60" s="123"/>
      <c r="C60" s="84" t="s">
        <v>50</v>
      </c>
      <c r="D60" s="44">
        <v>3027</v>
      </c>
      <c r="E60" s="53">
        <v>1</v>
      </c>
      <c r="F60" s="44">
        <v>218008.098447</v>
      </c>
      <c r="G60" s="66">
        <v>0.49388799999999999</v>
      </c>
      <c r="H60" s="43">
        <v>963</v>
      </c>
      <c r="I60" s="44">
        <v>222394.36137100001</v>
      </c>
      <c r="J60" s="74">
        <v>0.49948100000000001</v>
      </c>
      <c r="K60" s="44">
        <v>2064</v>
      </c>
      <c r="L60" s="44">
        <v>215961.600775</v>
      </c>
      <c r="M60" s="66">
        <v>0.49127900000000002</v>
      </c>
      <c r="N60" s="43">
        <v>0</v>
      </c>
      <c r="O60" s="44">
        <v>0</v>
      </c>
      <c r="P60" s="74">
        <v>0</v>
      </c>
    </row>
    <row r="61" spans="1:16" ht="15" customHeight="1" x14ac:dyDescent="0.2">
      <c r="A61" s="120"/>
      <c r="B61" s="123"/>
      <c r="C61" s="84" t="s">
        <v>51</v>
      </c>
      <c r="D61" s="44">
        <v>3064</v>
      </c>
      <c r="E61" s="53">
        <v>1</v>
      </c>
      <c r="F61" s="44">
        <v>241543.11586200001</v>
      </c>
      <c r="G61" s="66">
        <v>0.68896900000000005</v>
      </c>
      <c r="H61" s="43">
        <v>1030</v>
      </c>
      <c r="I61" s="44">
        <v>240460.38349499999</v>
      </c>
      <c r="J61" s="74">
        <v>0.61165000000000003</v>
      </c>
      <c r="K61" s="44">
        <v>2034</v>
      </c>
      <c r="L61" s="44">
        <v>242091.40216299999</v>
      </c>
      <c r="M61" s="66">
        <v>0.72812200000000005</v>
      </c>
      <c r="N61" s="43">
        <v>0</v>
      </c>
      <c r="O61" s="44">
        <v>0</v>
      </c>
      <c r="P61" s="74">
        <v>0</v>
      </c>
    </row>
    <row r="62" spans="1:16" s="3" customFormat="1" ht="15" customHeight="1" x14ac:dyDescent="0.2">
      <c r="A62" s="120"/>
      <c r="B62" s="123"/>
      <c r="C62" s="84" t="s">
        <v>52</v>
      </c>
      <c r="D62" s="35">
        <v>2697</v>
      </c>
      <c r="E62" s="55">
        <v>1</v>
      </c>
      <c r="F62" s="35">
        <v>258434.32777199999</v>
      </c>
      <c r="G62" s="68">
        <v>0.85205799999999998</v>
      </c>
      <c r="H62" s="43">
        <v>906</v>
      </c>
      <c r="I62" s="44">
        <v>238858.40286999999</v>
      </c>
      <c r="J62" s="74">
        <v>0.55849899999999997</v>
      </c>
      <c r="K62" s="35">
        <v>1791</v>
      </c>
      <c r="L62" s="35">
        <v>268337.05695100001</v>
      </c>
      <c r="M62" s="68">
        <v>1.0005580000000001</v>
      </c>
      <c r="N62" s="43">
        <v>0</v>
      </c>
      <c r="O62" s="44">
        <v>0</v>
      </c>
      <c r="P62" s="74">
        <v>0</v>
      </c>
    </row>
    <row r="63" spans="1:16" ht="15" customHeight="1" x14ac:dyDescent="0.2">
      <c r="A63" s="120"/>
      <c r="B63" s="123"/>
      <c r="C63" s="84" t="s">
        <v>53</v>
      </c>
      <c r="D63" s="44">
        <v>2296</v>
      </c>
      <c r="E63" s="53">
        <v>1</v>
      </c>
      <c r="F63" s="44">
        <v>266010.24259600003</v>
      </c>
      <c r="G63" s="66">
        <v>0.89939000000000002</v>
      </c>
      <c r="H63" s="43">
        <v>713</v>
      </c>
      <c r="I63" s="44">
        <v>239870.023843</v>
      </c>
      <c r="J63" s="74">
        <v>0.54698500000000005</v>
      </c>
      <c r="K63" s="44">
        <v>1583</v>
      </c>
      <c r="L63" s="44">
        <v>277784.07454200002</v>
      </c>
      <c r="M63" s="66">
        <v>1.058117</v>
      </c>
      <c r="N63" s="43">
        <v>0</v>
      </c>
      <c r="O63" s="44">
        <v>0</v>
      </c>
      <c r="P63" s="74">
        <v>0</v>
      </c>
    </row>
    <row r="64" spans="1:16" ht="15" customHeight="1" x14ac:dyDescent="0.2">
      <c r="A64" s="120"/>
      <c r="B64" s="123"/>
      <c r="C64" s="84" t="s">
        <v>54</v>
      </c>
      <c r="D64" s="44">
        <v>1793</v>
      </c>
      <c r="E64" s="53">
        <v>1</v>
      </c>
      <c r="F64" s="44">
        <v>261374.45008400001</v>
      </c>
      <c r="G64" s="66">
        <v>0.77077499999999999</v>
      </c>
      <c r="H64" s="43">
        <v>559</v>
      </c>
      <c r="I64" s="44">
        <v>223548.00894500001</v>
      </c>
      <c r="J64" s="74">
        <v>0.32558100000000001</v>
      </c>
      <c r="K64" s="44">
        <v>1234</v>
      </c>
      <c r="L64" s="44">
        <v>278509.76661300001</v>
      </c>
      <c r="M64" s="66">
        <v>0.97244699999999995</v>
      </c>
      <c r="N64" s="43">
        <v>0</v>
      </c>
      <c r="O64" s="44">
        <v>0</v>
      </c>
      <c r="P64" s="74">
        <v>0</v>
      </c>
    </row>
    <row r="65" spans="1:16" ht="15" customHeight="1" x14ac:dyDescent="0.2">
      <c r="A65" s="120"/>
      <c r="B65" s="123"/>
      <c r="C65" s="84" t="s">
        <v>55</v>
      </c>
      <c r="D65" s="44">
        <v>1318</v>
      </c>
      <c r="E65" s="53">
        <v>1</v>
      </c>
      <c r="F65" s="44">
        <v>274053.14567499998</v>
      </c>
      <c r="G65" s="66">
        <v>0.65174500000000002</v>
      </c>
      <c r="H65" s="43">
        <v>433</v>
      </c>
      <c r="I65" s="44">
        <v>238049.86143200001</v>
      </c>
      <c r="J65" s="74">
        <v>0.270208</v>
      </c>
      <c r="K65" s="44">
        <v>885</v>
      </c>
      <c r="L65" s="44">
        <v>291668.31186399999</v>
      </c>
      <c r="M65" s="66">
        <v>0.838418</v>
      </c>
      <c r="N65" s="43">
        <v>0</v>
      </c>
      <c r="O65" s="44">
        <v>0</v>
      </c>
      <c r="P65" s="74">
        <v>0</v>
      </c>
    </row>
    <row r="66" spans="1:16" s="3" customFormat="1" ht="15" customHeight="1" x14ac:dyDescent="0.2">
      <c r="A66" s="120"/>
      <c r="B66" s="123"/>
      <c r="C66" s="84" t="s">
        <v>56</v>
      </c>
      <c r="D66" s="35">
        <v>1966</v>
      </c>
      <c r="E66" s="55">
        <v>1</v>
      </c>
      <c r="F66" s="35">
        <v>278411.58850499999</v>
      </c>
      <c r="G66" s="68">
        <v>0.417599</v>
      </c>
      <c r="H66" s="43">
        <v>753</v>
      </c>
      <c r="I66" s="44">
        <v>231022.33864500001</v>
      </c>
      <c r="J66" s="74">
        <v>9.8274E-2</v>
      </c>
      <c r="K66" s="35">
        <v>1213</v>
      </c>
      <c r="L66" s="35">
        <v>307829.64715600002</v>
      </c>
      <c r="M66" s="68">
        <v>0.61582899999999996</v>
      </c>
      <c r="N66" s="43">
        <v>0</v>
      </c>
      <c r="O66" s="44">
        <v>0</v>
      </c>
      <c r="P66" s="74">
        <v>0</v>
      </c>
    </row>
    <row r="67" spans="1:16" s="3" customFormat="1" ht="15" customHeight="1" x14ac:dyDescent="0.2">
      <c r="A67" s="121"/>
      <c r="B67" s="124"/>
      <c r="C67" s="85" t="s">
        <v>9</v>
      </c>
      <c r="D67" s="46">
        <v>19608</v>
      </c>
      <c r="E67" s="54">
        <v>1</v>
      </c>
      <c r="F67" s="46">
        <v>241269.95996499999</v>
      </c>
      <c r="G67" s="67">
        <v>0.60837399999999997</v>
      </c>
      <c r="H67" s="87">
        <v>6452</v>
      </c>
      <c r="I67" s="46">
        <v>226465.592064</v>
      </c>
      <c r="J67" s="75">
        <v>0.41692499999999999</v>
      </c>
      <c r="K67" s="46">
        <v>13156</v>
      </c>
      <c r="L67" s="46">
        <v>248530.356871</v>
      </c>
      <c r="M67" s="67">
        <v>0.70226500000000003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520" priority="30" operator="notEqual">
      <formula>H8+K8+N8</formula>
    </cfRule>
  </conditionalFormatting>
  <conditionalFormatting sqref="D20:D30">
    <cfRule type="cellIs" dxfId="519" priority="29" operator="notEqual">
      <formula>H20+K20+N20</formula>
    </cfRule>
  </conditionalFormatting>
  <conditionalFormatting sqref="D32:D42">
    <cfRule type="cellIs" dxfId="518" priority="28" operator="notEqual">
      <formula>H32+K32+N32</formula>
    </cfRule>
  </conditionalFormatting>
  <conditionalFormatting sqref="D44:D54">
    <cfRule type="cellIs" dxfId="517" priority="27" operator="notEqual">
      <formula>H44+K44+N44</formula>
    </cfRule>
  </conditionalFormatting>
  <conditionalFormatting sqref="D56:D66">
    <cfRule type="cellIs" dxfId="516" priority="26" operator="notEqual">
      <formula>H56+K56+N56</formula>
    </cfRule>
  </conditionalFormatting>
  <conditionalFormatting sqref="D19">
    <cfRule type="cellIs" dxfId="515" priority="25" operator="notEqual">
      <formula>SUM(D8:D18)</formula>
    </cfRule>
  </conditionalFormatting>
  <conditionalFormatting sqref="D31">
    <cfRule type="cellIs" dxfId="514" priority="24" operator="notEqual">
      <formula>H31+K31+N31</formula>
    </cfRule>
  </conditionalFormatting>
  <conditionalFormatting sqref="D31">
    <cfRule type="cellIs" dxfId="513" priority="23" operator="notEqual">
      <formula>SUM(D20:D30)</formula>
    </cfRule>
  </conditionalFormatting>
  <conditionalFormatting sqref="D43">
    <cfRule type="cellIs" dxfId="512" priority="22" operator="notEqual">
      <formula>H43+K43+N43</formula>
    </cfRule>
  </conditionalFormatting>
  <conditionalFormatting sqref="D43">
    <cfRule type="cellIs" dxfId="511" priority="21" operator="notEqual">
      <formula>SUM(D32:D42)</formula>
    </cfRule>
  </conditionalFormatting>
  <conditionalFormatting sqref="D55">
    <cfRule type="cellIs" dxfId="510" priority="20" operator="notEqual">
      <formula>H55+K55+N55</formula>
    </cfRule>
  </conditionalFormatting>
  <conditionalFormatting sqref="D55">
    <cfRule type="cellIs" dxfId="509" priority="19" operator="notEqual">
      <formula>SUM(D44:D54)</formula>
    </cfRule>
  </conditionalFormatting>
  <conditionalFormatting sqref="D67">
    <cfRule type="cellIs" dxfId="508" priority="18" operator="notEqual">
      <formula>H67+K67+N67</formula>
    </cfRule>
  </conditionalFormatting>
  <conditionalFormatting sqref="D67">
    <cfRule type="cellIs" dxfId="507" priority="17" operator="notEqual">
      <formula>SUM(D56:D66)</formula>
    </cfRule>
  </conditionalFormatting>
  <conditionalFormatting sqref="H19">
    <cfRule type="cellIs" dxfId="506" priority="16" operator="notEqual">
      <formula>SUM(H8:H18)</formula>
    </cfRule>
  </conditionalFormatting>
  <conditionalFormatting sqref="K19">
    <cfRule type="cellIs" dxfId="505" priority="15" operator="notEqual">
      <formula>SUM(K8:K18)</formula>
    </cfRule>
  </conditionalFormatting>
  <conditionalFormatting sqref="N19">
    <cfRule type="cellIs" dxfId="504" priority="14" operator="notEqual">
      <formula>SUM(N8:N18)</formula>
    </cfRule>
  </conditionalFormatting>
  <conditionalFormatting sqref="H31">
    <cfRule type="cellIs" dxfId="503" priority="13" operator="notEqual">
      <formula>SUM(H20:H30)</formula>
    </cfRule>
  </conditionalFormatting>
  <conditionalFormatting sqref="K31">
    <cfRule type="cellIs" dxfId="502" priority="12" operator="notEqual">
      <formula>SUM(K20:K30)</formula>
    </cfRule>
  </conditionalFormatting>
  <conditionalFormatting sqref="N31">
    <cfRule type="cellIs" dxfId="501" priority="11" operator="notEqual">
      <formula>SUM(N20:N30)</formula>
    </cfRule>
  </conditionalFormatting>
  <conditionalFormatting sqref="H43">
    <cfRule type="cellIs" dxfId="500" priority="10" operator="notEqual">
      <formula>SUM(H32:H42)</formula>
    </cfRule>
  </conditionalFormatting>
  <conditionalFormatting sqref="K43">
    <cfRule type="cellIs" dxfId="499" priority="9" operator="notEqual">
      <formula>SUM(K32:K42)</formula>
    </cfRule>
  </conditionalFormatting>
  <conditionalFormatting sqref="N43">
    <cfRule type="cellIs" dxfId="498" priority="8" operator="notEqual">
      <formula>SUM(N32:N42)</formula>
    </cfRule>
  </conditionalFormatting>
  <conditionalFormatting sqref="H55">
    <cfRule type="cellIs" dxfId="497" priority="7" operator="notEqual">
      <formula>SUM(H44:H54)</formula>
    </cfRule>
  </conditionalFormatting>
  <conditionalFormatting sqref="K55">
    <cfRule type="cellIs" dxfId="496" priority="6" operator="notEqual">
      <formula>SUM(K44:K54)</formula>
    </cfRule>
  </conditionalFormatting>
  <conditionalFormatting sqref="N55">
    <cfRule type="cellIs" dxfId="495" priority="5" operator="notEqual">
      <formula>SUM(N44:N54)</formula>
    </cfRule>
  </conditionalFormatting>
  <conditionalFormatting sqref="H67">
    <cfRule type="cellIs" dxfId="494" priority="4" operator="notEqual">
      <formula>SUM(H56:H66)</formula>
    </cfRule>
  </conditionalFormatting>
  <conditionalFormatting sqref="K67">
    <cfRule type="cellIs" dxfId="493" priority="3" operator="notEqual">
      <formula>SUM(K56:K66)</formula>
    </cfRule>
  </conditionalFormatting>
  <conditionalFormatting sqref="N67">
    <cfRule type="cellIs" dxfId="492" priority="2" operator="notEqual">
      <formula>SUM(N56:N66)</formula>
    </cfRule>
  </conditionalFormatting>
  <conditionalFormatting sqref="D32:D43">
    <cfRule type="cellIs" dxfId="4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63</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20</v>
      </c>
      <c r="E8" s="53">
        <v>0.28169</v>
      </c>
      <c r="F8" s="44">
        <v>66574.652044000002</v>
      </c>
      <c r="G8" s="66">
        <v>0.15</v>
      </c>
      <c r="H8" s="43">
        <v>9</v>
      </c>
      <c r="I8" s="44">
        <v>61714.812368999999</v>
      </c>
      <c r="J8" s="74">
        <v>0.222222</v>
      </c>
      <c r="K8" s="44">
        <v>11</v>
      </c>
      <c r="L8" s="44">
        <v>70550.884504999995</v>
      </c>
      <c r="M8" s="66">
        <v>9.0909000000000004E-2</v>
      </c>
      <c r="N8" s="43">
        <v>0</v>
      </c>
      <c r="O8" s="44">
        <v>0</v>
      </c>
      <c r="P8" s="74">
        <v>0</v>
      </c>
    </row>
    <row r="9" spans="1:16" ht="15" customHeight="1" x14ac:dyDescent="0.2">
      <c r="A9" s="120"/>
      <c r="B9" s="123"/>
      <c r="C9" s="84" t="s">
        <v>47</v>
      </c>
      <c r="D9" s="44">
        <v>97</v>
      </c>
      <c r="E9" s="53">
        <v>0.15953899999999999</v>
      </c>
      <c r="F9" s="44">
        <v>126453.31151499999</v>
      </c>
      <c r="G9" s="66">
        <v>9.2784000000000005E-2</v>
      </c>
      <c r="H9" s="43">
        <v>29</v>
      </c>
      <c r="I9" s="44">
        <v>130966.162004</v>
      </c>
      <c r="J9" s="74">
        <v>6.8966E-2</v>
      </c>
      <c r="K9" s="44">
        <v>68</v>
      </c>
      <c r="L9" s="44">
        <v>124528.713513</v>
      </c>
      <c r="M9" s="66">
        <v>0.102941</v>
      </c>
      <c r="N9" s="43">
        <v>0</v>
      </c>
      <c r="O9" s="44">
        <v>0</v>
      </c>
      <c r="P9" s="74">
        <v>0</v>
      </c>
    </row>
    <row r="10" spans="1:16" ht="15" customHeight="1" x14ac:dyDescent="0.2">
      <c r="A10" s="120"/>
      <c r="B10" s="123"/>
      <c r="C10" s="84" t="s">
        <v>48</v>
      </c>
      <c r="D10" s="44">
        <v>508</v>
      </c>
      <c r="E10" s="53">
        <v>0.13838200000000001</v>
      </c>
      <c r="F10" s="44">
        <v>156552.26105900001</v>
      </c>
      <c r="G10" s="66">
        <v>0.19685</v>
      </c>
      <c r="H10" s="43">
        <v>189</v>
      </c>
      <c r="I10" s="44">
        <v>163633.661326</v>
      </c>
      <c r="J10" s="74">
        <v>0.269841</v>
      </c>
      <c r="K10" s="44">
        <v>319</v>
      </c>
      <c r="L10" s="44">
        <v>152356.69789099999</v>
      </c>
      <c r="M10" s="66">
        <v>0.15360499999999999</v>
      </c>
      <c r="N10" s="43">
        <v>0</v>
      </c>
      <c r="O10" s="44">
        <v>0</v>
      </c>
      <c r="P10" s="74">
        <v>0</v>
      </c>
    </row>
    <row r="11" spans="1:16" ht="15" customHeight="1" x14ac:dyDescent="0.2">
      <c r="A11" s="120"/>
      <c r="B11" s="123"/>
      <c r="C11" s="84" t="s">
        <v>49</v>
      </c>
      <c r="D11" s="44">
        <v>935</v>
      </c>
      <c r="E11" s="53">
        <v>0.111896</v>
      </c>
      <c r="F11" s="44">
        <v>178377.67942199999</v>
      </c>
      <c r="G11" s="66">
        <v>0.352941</v>
      </c>
      <c r="H11" s="43">
        <v>319</v>
      </c>
      <c r="I11" s="44">
        <v>178206.72597100001</v>
      </c>
      <c r="J11" s="74">
        <v>0.38871499999999998</v>
      </c>
      <c r="K11" s="44">
        <v>616</v>
      </c>
      <c r="L11" s="44">
        <v>178466.20888699999</v>
      </c>
      <c r="M11" s="66">
        <v>0.33441599999999999</v>
      </c>
      <c r="N11" s="43">
        <v>0</v>
      </c>
      <c r="O11" s="44">
        <v>0</v>
      </c>
      <c r="P11" s="74">
        <v>0</v>
      </c>
    </row>
    <row r="12" spans="1:16" ht="15" customHeight="1" x14ac:dyDescent="0.2">
      <c r="A12" s="120"/>
      <c r="B12" s="123"/>
      <c r="C12" s="84" t="s">
        <v>50</v>
      </c>
      <c r="D12" s="44">
        <v>1062</v>
      </c>
      <c r="E12" s="53">
        <v>9.8653000000000005E-2</v>
      </c>
      <c r="F12" s="44">
        <v>204212.41087200001</v>
      </c>
      <c r="G12" s="66">
        <v>0.58097900000000002</v>
      </c>
      <c r="H12" s="43">
        <v>356</v>
      </c>
      <c r="I12" s="44">
        <v>200201.20702999999</v>
      </c>
      <c r="J12" s="74">
        <v>0.53089900000000001</v>
      </c>
      <c r="K12" s="44">
        <v>706</v>
      </c>
      <c r="L12" s="44">
        <v>206235.05756799999</v>
      </c>
      <c r="M12" s="66">
        <v>0.60623199999999999</v>
      </c>
      <c r="N12" s="43">
        <v>0</v>
      </c>
      <c r="O12" s="44">
        <v>0</v>
      </c>
      <c r="P12" s="74">
        <v>0</v>
      </c>
    </row>
    <row r="13" spans="1:16" ht="15" customHeight="1" x14ac:dyDescent="0.2">
      <c r="A13" s="120"/>
      <c r="B13" s="123"/>
      <c r="C13" s="84" t="s">
        <v>51</v>
      </c>
      <c r="D13" s="44">
        <v>799</v>
      </c>
      <c r="E13" s="53">
        <v>8.4792999999999993E-2</v>
      </c>
      <c r="F13" s="44">
        <v>222127.23647900001</v>
      </c>
      <c r="G13" s="66">
        <v>0.73842300000000005</v>
      </c>
      <c r="H13" s="43">
        <v>241</v>
      </c>
      <c r="I13" s="44">
        <v>210999.40147800001</v>
      </c>
      <c r="J13" s="74">
        <v>0.52282200000000001</v>
      </c>
      <c r="K13" s="44">
        <v>558</v>
      </c>
      <c r="L13" s="44">
        <v>226933.344427</v>
      </c>
      <c r="M13" s="66">
        <v>0.83154099999999997</v>
      </c>
      <c r="N13" s="43">
        <v>0</v>
      </c>
      <c r="O13" s="44">
        <v>0</v>
      </c>
      <c r="P13" s="74">
        <v>0</v>
      </c>
    </row>
    <row r="14" spans="1:16" s="3" customFormat="1" ht="15" customHeight="1" x14ac:dyDescent="0.2">
      <c r="A14" s="120"/>
      <c r="B14" s="123"/>
      <c r="C14" s="84" t="s">
        <v>52</v>
      </c>
      <c r="D14" s="35">
        <v>637</v>
      </c>
      <c r="E14" s="55">
        <v>7.5978000000000004E-2</v>
      </c>
      <c r="F14" s="35">
        <v>236181.93134099999</v>
      </c>
      <c r="G14" s="68">
        <v>0.86185199999999995</v>
      </c>
      <c r="H14" s="43">
        <v>176</v>
      </c>
      <c r="I14" s="44">
        <v>212167.866924</v>
      </c>
      <c r="J14" s="74">
        <v>0.52840900000000002</v>
      </c>
      <c r="K14" s="35">
        <v>461</v>
      </c>
      <c r="L14" s="35">
        <v>245349.99064100001</v>
      </c>
      <c r="M14" s="68">
        <v>0.98915399999999998</v>
      </c>
      <c r="N14" s="43">
        <v>0</v>
      </c>
      <c r="O14" s="44">
        <v>0</v>
      </c>
      <c r="P14" s="74">
        <v>0</v>
      </c>
    </row>
    <row r="15" spans="1:16" ht="15" customHeight="1" x14ac:dyDescent="0.2">
      <c r="A15" s="120"/>
      <c r="B15" s="123"/>
      <c r="C15" s="84" t="s">
        <v>53</v>
      </c>
      <c r="D15" s="44">
        <v>542</v>
      </c>
      <c r="E15" s="53">
        <v>7.0674000000000001E-2</v>
      </c>
      <c r="F15" s="44">
        <v>231562.101322</v>
      </c>
      <c r="G15" s="66">
        <v>0.77675300000000003</v>
      </c>
      <c r="H15" s="43">
        <v>166</v>
      </c>
      <c r="I15" s="44">
        <v>204589.166818</v>
      </c>
      <c r="J15" s="74">
        <v>0.46385500000000002</v>
      </c>
      <c r="K15" s="44">
        <v>376</v>
      </c>
      <c r="L15" s="44">
        <v>243470.36496000001</v>
      </c>
      <c r="M15" s="66">
        <v>0.91489399999999999</v>
      </c>
      <c r="N15" s="43">
        <v>0</v>
      </c>
      <c r="O15" s="44">
        <v>0</v>
      </c>
      <c r="P15" s="74">
        <v>0</v>
      </c>
    </row>
    <row r="16" spans="1:16" ht="15" customHeight="1" x14ac:dyDescent="0.2">
      <c r="A16" s="120"/>
      <c r="B16" s="123"/>
      <c r="C16" s="84" t="s">
        <v>54</v>
      </c>
      <c r="D16" s="44">
        <v>394</v>
      </c>
      <c r="E16" s="53">
        <v>7.0156999999999997E-2</v>
      </c>
      <c r="F16" s="44">
        <v>239020.74588599999</v>
      </c>
      <c r="G16" s="66">
        <v>0.76649699999999998</v>
      </c>
      <c r="H16" s="43">
        <v>106</v>
      </c>
      <c r="I16" s="44">
        <v>197829.056129</v>
      </c>
      <c r="J16" s="74">
        <v>0.22641500000000001</v>
      </c>
      <c r="K16" s="44">
        <v>288</v>
      </c>
      <c r="L16" s="44">
        <v>254181.57614300001</v>
      </c>
      <c r="M16" s="66">
        <v>0.96527799999999997</v>
      </c>
      <c r="N16" s="43">
        <v>0</v>
      </c>
      <c r="O16" s="44">
        <v>0</v>
      </c>
      <c r="P16" s="74">
        <v>0</v>
      </c>
    </row>
    <row r="17" spans="1:16" ht="15" customHeight="1" x14ac:dyDescent="0.2">
      <c r="A17" s="120"/>
      <c r="B17" s="123"/>
      <c r="C17" s="84" t="s">
        <v>55</v>
      </c>
      <c r="D17" s="44">
        <v>408</v>
      </c>
      <c r="E17" s="53">
        <v>9.2960000000000001E-2</v>
      </c>
      <c r="F17" s="44">
        <v>241653.00074399999</v>
      </c>
      <c r="G17" s="66">
        <v>0.70343100000000003</v>
      </c>
      <c r="H17" s="43">
        <v>107</v>
      </c>
      <c r="I17" s="44">
        <v>216019.04853599999</v>
      </c>
      <c r="J17" s="74">
        <v>0.186916</v>
      </c>
      <c r="K17" s="44">
        <v>301</v>
      </c>
      <c r="L17" s="44">
        <v>250765.402359</v>
      </c>
      <c r="M17" s="66">
        <v>0.88704300000000003</v>
      </c>
      <c r="N17" s="43">
        <v>0</v>
      </c>
      <c r="O17" s="44">
        <v>0</v>
      </c>
      <c r="P17" s="74">
        <v>0</v>
      </c>
    </row>
    <row r="18" spans="1:16" s="3" customFormat="1" ht="15" customHeight="1" x14ac:dyDescent="0.2">
      <c r="A18" s="120"/>
      <c r="B18" s="123"/>
      <c r="C18" s="84" t="s">
        <v>56</v>
      </c>
      <c r="D18" s="35">
        <v>480</v>
      </c>
      <c r="E18" s="55">
        <v>6.8492999999999998E-2</v>
      </c>
      <c r="F18" s="35">
        <v>259159.48122700001</v>
      </c>
      <c r="G18" s="68">
        <v>0.55833299999999997</v>
      </c>
      <c r="H18" s="43">
        <v>140</v>
      </c>
      <c r="I18" s="44">
        <v>221079.03695000001</v>
      </c>
      <c r="J18" s="74">
        <v>0.121429</v>
      </c>
      <c r="K18" s="35">
        <v>340</v>
      </c>
      <c r="L18" s="35">
        <v>274839.66416500002</v>
      </c>
      <c r="M18" s="68">
        <v>0.73823499999999997</v>
      </c>
      <c r="N18" s="43">
        <v>0</v>
      </c>
      <c r="O18" s="44">
        <v>0</v>
      </c>
      <c r="P18" s="74">
        <v>0</v>
      </c>
    </row>
    <row r="19" spans="1:16" s="3" customFormat="1" ht="15" customHeight="1" x14ac:dyDescent="0.2">
      <c r="A19" s="121"/>
      <c r="B19" s="124"/>
      <c r="C19" s="85" t="s">
        <v>9</v>
      </c>
      <c r="D19" s="46">
        <v>5882</v>
      </c>
      <c r="E19" s="54">
        <v>8.9175000000000004E-2</v>
      </c>
      <c r="F19" s="46">
        <v>212067.67830299999</v>
      </c>
      <c r="G19" s="67">
        <v>0.59095500000000001</v>
      </c>
      <c r="H19" s="87">
        <v>1838</v>
      </c>
      <c r="I19" s="46">
        <v>196185.51394500001</v>
      </c>
      <c r="J19" s="75">
        <v>0.39445000000000002</v>
      </c>
      <c r="K19" s="46">
        <v>4044</v>
      </c>
      <c r="L19" s="46">
        <v>219286.12985900001</v>
      </c>
      <c r="M19" s="67">
        <v>0.68026699999999996</v>
      </c>
      <c r="N19" s="87">
        <v>0</v>
      </c>
      <c r="O19" s="46">
        <v>0</v>
      </c>
      <c r="P19" s="75">
        <v>0</v>
      </c>
    </row>
    <row r="20" spans="1:16" ht="15" customHeight="1" x14ac:dyDescent="0.2">
      <c r="A20" s="119">
        <v>2</v>
      </c>
      <c r="B20" s="122" t="s">
        <v>57</v>
      </c>
      <c r="C20" s="84" t="s">
        <v>46</v>
      </c>
      <c r="D20" s="44">
        <v>27</v>
      </c>
      <c r="E20" s="53">
        <v>0.38028200000000001</v>
      </c>
      <c r="F20" s="44">
        <v>83431.888888999994</v>
      </c>
      <c r="G20" s="66">
        <v>0</v>
      </c>
      <c r="H20" s="43">
        <v>14</v>
      </c>
      <c r="I20" s="44">
        <v>74544.285713999998</v>
      </c>
      <c r="J20" s="74">
        <v>0</v>
      </c>
      <c r="K20" s="44">
        <v>13</v>
      </c>
      <c r="L20" s="44">
        <v>93003.153846000001</v>
      </c>
      <c r="M20" s="66">
        <v>0</v>
      </c>
      <c r="N20" s="43">
        <v>0</v>
      </c>
      <c r="O20" s="44">
        <v>0</v>
      </c>
      <c r="P20" s="74">
        <v>0</v>
      </c>
    </row>
    <row r="21" spans="1:16" ht="15" customHeight="1" x14ac:dyDescent="0.2">
      <c r="A21" s="120"/>
      <c r="B21" s="123"/>
      <c r="C21" s="84" t="s">
        <v>47</v>
      </c>
      <c r="D21" s="44">
        <v>278</v>
      </c>
      <c r="E21" s="53">
        <v>0.457237</v>
      </c>
      <c r="F21" s="44">
        <v>131060.25179900001</v>
      </c>
      <c r="G21" s="66">
        <v>6.8345000000000003E-2</v>
      </c>
      <c r="H21" s="43">
        <v>92</v>
      </c>
      <c r="I21" s="44">
        <v>146852.95652199999</v>
      </c>
      <c r="J21" s="74">
        <v>7.6087000000000002E-2</v>
      </c>
      <c r="K21" s="44">
        <v>186</v>
      </c>
      <c r="L21" s="44">
        <v>123248.806452</v>
      </c>
      <c r="M21" s="66">
        <v>6.4516000000000004E-2</v>
      </c>
      <c r="N21" s="43">
        <v>0</v>
      </c>
      <c r="O21" s="44">
        <v>0</v>
      </c>
      <c r="P21" s="74">
        <v>0</v>
      </c>
    </row>
    <row r="22" spans="1:16" ht="15" customHeight="1" x14ac:dyDescent="0.2">
      <c r="A22" s="120"/>
      <c r="B22" s="123"/>
      <c r="C22" s="84" t="s">
        <v>48</v>
      </c>
      <c r="D22" s="44">
        <v>862</v>
      </c>
      <c r="E22" s="53">
        <v>0.23481299999999999</v>
      </c>
      <c r="F22" s="44">
        <v>152250.80974500001</v>
      </c>
      <c r="G22" s="66">
        <v>9.7448000000000007E-2</v>
      </c>
      <c r="H22" s="43">
        <v>324</v>
      </c>
      <c r="I22" s="44">
        <v>165181.481481</v>
      </c>
      <c r="J22" s="74">
        <v>8.6419999999999997E-2</v>
      </c>
      <c r="K22" s="44">
        <v>538</v>
      </c>
      <c r="L22" s="44">
        <v>144463.56505599999</v>
      </c>
      <c r="M22" s="66">
        <v>0.104089</v>
      </c>
      <c r="N22" s="43">
        <v>0</v>
      </c>
      <c r="O22" s="44">
        <v>0</v>
      </c>
      <c r="P22" s="74">
        <v>0</v>
      </c>
    </row>
    <row r="23" spans="1:16" ht="15" customHeight="1" x14ac:dyDescent="0.2">
      <c r="A23" s="120"/>
      <c r="B23" s="123"/>
      <c r="C23" s="84" t="s">
        <v>49</v>
      </c>
      <c r="D23" s="44">
        <v>741</v>
      </c>
      <c r="E23" s="53">
        <v>8.8678999999999994E-2</v>
      </c>
      <c r="F23" s="44">
        <v>168242.08502</v>
      </c>
      <c r="G23" s="66">
        <v>0.234818</v>
      </c>
      <c r="H23" s="43">
        <v>263</v>
      </c>
      <c r="I23" s="44">
        <v>174206.88212900001</v>
      </c>
      <c r="J23" s="74">
        <v>0.24714800000000001</v>
      </c>
      <c r="K23" s="44">
        <v>478</v>
      </c>
      <c r="L23" s="44">
        <v>164960.198745</v>
      </c>
      <c r="M23" s="66">
        <v>0.22803300000000001</v>
      </c>
      <c r="N23" s="43">
        <v>0</v>
      </c>
      <c r="O23" s="44">
        <v>0</v>
      </c>
      <c r="P23" s="74">
        <v>0</v>
      </c>
    </row>
    <row r="24" spans="1:16" ht="15" customHeight="1" x14ac:dyDescent="0.2">
      <c r="A24" s="120"/>
      <c r="B24" s="123"/>
      <c r="C24" s="84" t="s">
        <v>50</v>
      </c>
      <c r="D24" s="44">
        <v>582</v>
      </c>
      <c r="E24" s="53">
        <v>5.4064000000000001E-2</v>
      </c>
      <c r="F24" s="44">
        <v>186195.46563600001</v>
      </c>
      <c r="G24" s="66">
        <v>0.38144299999999998</v>
      </c>
      <c r="H24" s="43">
        <v>197</v>
      </c>
      <c r="I24" s="44">
        <v>189852.11167499999</v>
      </c>
      <c r="J24" s="74">
        <v>0.36548199999999997</v>
      </c>
      <c r="K24" s="44">
        <v>385</v>
      </c>
      <c r="L24" s="44">
        <v>184324.40259700001</v>
      </c>
      <c r="M24" s="66">
        <v>0.38961000000000001</v>
      </c>
      <c r="N24" s="43">
        <v>0</v>
      </c>
      <c r="O24" s="44">
        <v>0</v>
      </c>
      <c r="P24" s="74">
        <v>0</v>
      </c>
    </row>
    <row r="25" spans="1:16" ht="15" customHeight="1" x14ac:dyDescent="0.2">
      <c r="A25" s="120"/>
      <c r="B25" s="123"/>
      <c r="C25" s="84" t="s">
        <v>51</v>
      </c>
      <c r="D25" s="44">
        <v>428</v>
      </c>
      <c r="E25" s="53">
        <v>4.5421000000000003E-2</v>
      </c>
      <c r="F25" s="44">
        <v>200035.16355100001</v>
      </c>
      <c r="G25" s="66">
        <v>0.47196300000000002</v>
      </c>
      <c r="H25" s="43">
        <v>144</v>
      </c>
      <c r="I25" s="44">
        <v>204668.39583299999</v>
      </c>
      <c r="J25" s="74">
        <v>0.47222199999999998</v>
      </c>
      <c r="K25" s="44">
        <v>284</v>
      </c>
      <c r="L25" s="44">
        <v>197685.91901400001</v>
      </c>
      <c r="M25" s="66">
        <v>0.471831</v>
      </c>
      <c r="N25" s="43">
        <v>0</v>
      </c>
      <c r="O25" s="44">
        <v>0</v>
      </c>
      <c r="P25" s="74">
        <v>0</v>
      </c>
    </row>
    <row r="26" spans="1:16" s="3" customFormat="1" ht="15" customHeight="1" x14ac:dyDescent="0.2">
      <c r="A26" s="120"/>
      <c r="B26" s="123"/>
      <c r="C26" s="84" t="s">
        <v>52</v>
      </c>
      <c r="D26" s="35">
        <v>291</v>
      </c>
      <c r="E26" s="55">
        <v>3.4708999999999997E-2</v>
      </c>
      <c r="F26" s="35">
        <v>212788.09278400001</v>
      </c>
      <c r="G26" s="68">
        <v>0.57388300000000003</v>
      </c>
      <c r="H26" s="43">
        <v>96</v>
      </c>
      <c r="I26" s="44">
        <v>201898.375</v>
      </c>
      <c r="J26" s="74">
        <v>0.40625</v>
      </c>
      <c r="K26" s="35">
        <v>195</v>
      </c>
      <c r="L26" s="35">
        <v>218149.18461500001</v>
      </c>
      <c r="M26" s="68">
        <v>0.65641000000000005</v>
      </c>
      <c r="N26" s="43">
        <v>0</v>
      </c>
      <c r="O26" s="44">
        <v>0</v>
      </c>
      <c r="P26" s="74">
        <v>0</v>
      </c>
    </row>
    <row r="27" spans="1:16" ht="15" customHeight="1" x14ac:dyDescent="0.2">
      <c r="A27" s="120"/>
      <c r="B27" s="123"/>
      <c r="C27" s="84" t="s">
        <v>53</v>
      </c>
      <c r="D27" s="44">
        <v>226</v>
      </c>
      <c r="E27" s="53">
        <v>2.9468999999999999E-2</v>
      </c>
      <c r="F27" s="44">
        <v>209926.119469</v>
      </c>
      <c r="G27" s="66">
        <v>0.5</v>
      </c>
      <c r="H27" s="43">
        <v>57</v>
      </c>
      <c r="I27" s="44">
        <v>193134.473684</v>
      </c>
      <c r="J27" s="74">
        <v>0.33333299999999999</v>
      </c>
      <c r="K27" s="44">
        <v>169</v>
      </c>
      <c r="L27" s="44">
        <v>215589.57396400001</v>
      </c>
      <c r="M27" s="66">
        <v>0.55621299999999996</v>
      </c>
      <c r="N27" s="43">
        <v>0</v>
      </c>
      <c r="O27" s="44">
        <v>0</v>
      </c>
      <c r="P27" s="74">
        <v>0</v>
      </c>
    </row>
    <row r="28" spans="1:16" ht="15" customHeight="1" x14ac:dyDescent="0.2">
      <c r="A28" s="120"/>
      <c r="B28" s="123"/>
      <c r="C28" s="84" t="s">
        <v>54</v>
      </c>
      <c r="D28" s="44">
        <v>90</v>
      </c>
      <c r="E28" s="53">
        <v>1.6025999999999999E-2</v>
      </c>
      <c r="F28" s="44">
        <v>211255.533333</v>
      </c>
      <c r="G28" s="66">
        <v>0.42222199999999999</v>
      </c>
      <c r="H28" s="43">
        <v>29</v>
      </c>
      <c r="I28" s="44">
        <v>190597.965517</v>
      </c>
      <c r="J28" s="74">
        <v>0.206897</v>
      </c>
      <c r="K28" s="44">
        <v>61</v>
      </c>
      <c r="L28" s="44">
        <v>221076.344262</v>
      </c>
      <c r="M28" s="66">
        <v>0.52459</v>
      </c>
      <c r="N28" s="43">
        <v>0</v>
      </c>
      <c r="O28" s="44">
        <v>0</v>
      </c>
      <c r="P28" s="74">
        <v>0</v>
      </c>
    </row>
    <row r="29" spans="1:16" ht="15" customHeight="1" x14ac:dyDescent="0.2">
      <c r="A29" s="120"/>
      <c r="B29" s="123"/>
      <c r="C29" s="84" t="s">
        <v>55</v>
      </c>
      <c r="D29" s="44">
        <v>47</v>
      </c>
      <c r="E29" s="53">
        <v>1.0709E-2</v>
      </c>
      <c r="F29" s="44">
        <v>208841.02127699999</v>
      </c>
      <c r="G29" s="66">
        <v>0.38297900000000001</v>
      </c>
      <c r="H29" s="43">
        <v>20</v>
      </c>
      <c r="I29" s="44">
        <v>146254.79999999999</v>
      </c>
      <c r="J29" s="74">
        <v>0</v>
      </c>
      <c r="K29" s="44">
        <v>27</v>
      </c>
      <c r="L29" s="44">
        <v>255201.18518500001</v>
      </c>
      <c r="M29" s="66">
        <v>0.66666700000000001</v>
      </c>
      <c r="N29" s="43">
        <v>0</v>
      </c>
      <c r="O29" s="44">
        <v>0</v>
      </c>
      <c r="P29" s="74">
        <v>0</v>
      </c>
    </row>
    <row r="30" spans="1:16" s="3" customFormat="1" ht="15" customHeight="1" x14ac:dyDescent="0.2">
      <c r="A30" s="120"/>
      <c r="B30" s="123"/>
      <c r="C30" s="84" t="s">
        <v>56</v>
      </c>
      <c r="D30" s="35">
        <v>50</v>
      </c>
      <c r="E30" s="55">
        <v>7.1349999999999998E-3</v>
      </c>
      <c r="F30" s="35">
        <v>141927.88</v>
      </c>
      <c r="G30" s="68">
        <v>0.02</v>
      </c>
      <c r="H30" s="43">
        <v>46</v>
      </c>
      <c r="I30" s="44">
        <v>133089.45652199999</v>
      </c>
      <c r="J30" s="74">
        <v>2.1739000000000001E-2</v>
      </c>
      <c r="K30" s="35">
        <v>4</v>
      </c>
      <c r="L30" s="35">
        <v>243569.75</v>
      </c>
      <c r="M30" s="68">
        <v>0</v>
      </c>
      <c r="N30" s="43">
        <v>0</v>
      </c>
      <c r="O30" s="44">
        <v>0</v>
      </c>
      <c r="P30" s="74">
        <v>0</v>
      </c>
    </row>
    <row r="31" spans="1:16" s="3" customFormat="1" ht="15" customHeight="1" x14ac:dyDescent="0.2">
      <c r="A31" s="121"/>
      <c r="B31" s="124"/>
      <c r="C31" s="85" t="s">
        <v>9</v>
      </c>
      <c r="D31" s="46">
        <v>3622</v>
      </c>
      <c r="E31" s="54">
        <v>5.4912000000000002E-2</v>
      </c>
      <c r="F31" s="46">
        <v>175004.24157899999</v>
      </c>
      <c r="G31" s="67">
        <v>0.286582</v>
      </c>
      <c r="H31" s="87">
        <v>1282</v>
      </c>
      <c r="I31" s="46">
        <v>176074.787832</v>
      </c>
      <c r="J31" s="75">
        <v>0.23791000000000001</v>
      </c>
      <c r="K31" s="46">
        <v>2340</v>
      </c>
      <c r="L31" s="46">
        <v>174417.72863200001</v>
      </c>
      <c r="M31" s="67">
        <v>0.31324800000000003</v>
      </c>
      <c r="N31" s="87">
        <v>0</v>
      </c>
      <c r="O31" s="46">
        <v>0</v>
      </c>
      <c r="P31" s="75">
        <v>0</v>
      </c>
    </row>
    <row r="32" spans="1:16" ht="15" customHeight="1" x14ac:dyDescent="0.2">
      <c r="A32" s="119">
        <v>3</v>
      </c>
      <c r="B32" s="122" t="s">
        <v>58</v>
      </c>
      <c r="C32" s="84" t="s">
        <v>46</v>
      </c>
      <c r="D32" s="44">
        <v>7</v>
      </c>
      <c r="E32" s="44">
        <v>0</v>
      </c>
      <c r="F32" s="44">
        <v>16857.236844999999</v>
      </c>
      <c r="G32" s="66">
        <v>-0.15</v>
      </c>
      <c r="H32" s="43">
        <v>5</v>
      </c>
      <c r="I32" s="44">
        <v>12829.473345</v>
      </c>
      <c r="J32" s="74">
        <v>-0.222222</v>
      </c>
      <c r="K32" s="44">
        <v>2</v>
      </c>
      <c r="L32" s="44">
        <v>22452.269340999999</v>
      </c>
      <c r="M32" s="66">
        <v>-9.0909000000000004E-2</v>
      </c>
      <c r="N32" s="43">
        <v>0</v>
      </c>
      <c r="O32" s="44">
        <v>0</v>
      </c>
      <c r="P32" s="74">
        <v>0</v>
      </c>
    </row>
    <row r="33" spans="1:16" ht="15" customHeight="1" x14ac:dyDescent="0.2">
      <c r="A33" s="120"/>
      <c r="B33" s="123"/>
      <c r="C33" s="84" t="s">
        <v>47</v>
      </c>
      <c r="D33" s="44">
        <v>181</v>
      </c>
      <c r="E33" s="44">
        <v>0</v>
      </c>
      <c r="F33" s="44">
        <v>4606.9402829999999</v>
      </c>
      <c r="G33" s="66">
        <v>-2.4438000000000001E-2</v>
      </c>
      <c r="H33" s="43">
        <v>63</v>
      </c>
      <c r="I33" s="44">
        <v>15886.794518000001</v>
      </c>
      <c r="J33" s="74">
        <v>7.1209999999999997E-3</v>
      </c>
      <c r="K33" s="44">
        <v>118</v>
      </c>
      <c r="L33" s="44">
        <v>-1279.9070610000001</v>
      </c>
      <c r="M33" s="66">
        <v>-3.8425000000000001E-2</v>
      </c>
      <c r="N33" s="43">
        <v>0</v>
      </c>
      <c r="O33" s="44">
        <v>0</v>
      </c>
      <c r="P33" s="74">
        <v>0</v>
      </c>
    </row>
    <row r="34" spans="1:16" ht="15" customHeight="1" x14ac:dyDescent="0.2">
      <c r="A34" s="120"/>
      <c r="B34" s="123"/>
      <c r="C34" s="84" t="s">
        <v>48</v>
      </c>
      <c r="D34" s="44">
        <v>354</v>
      </c>
      <c r="E34" s="44">
        <v>0</v>
      </c>
      <c r="F34" s="44">
        <v>-4301.4513139999999</v>
      </c>
      <c r="G34" s="66">
        <v>-9.9403000000000005E-2</v>
      </c>
      <c r="H34" s="43">
        <v>135</v>
      </c>
      <c r="I34" s="44">
        <v>1547.820156</v>
      </c>
      <c r="J34" s="74">
        <v>-0.183422</v>
      </c>
      <c r="K34" s="44">
        <v>219</v>
      </c>
      <c r="L34" s="44">
        <v>-7893.1328359999998</v>
      </c>
      <c r="M34" s="66">
        <v>-4.9515999999999998E-2</v>
      </c>
      <c r="N34" s="43">
        <v>0</v>
      </c>
      <c r="O34" s="44">
        <v>0</v>
      </c>
      <c r="P34" s="74">
        <v>0</v>
      </c>
    </row>
    <row r="35" spans="1:16" ht="15" customHeight="1" x14ac:dyDescent="0.2">
      <c r="A35" s="120"/>
      <c r="B35" s="123"/>
      <c r="C35" s="84" t="s">
        <v>49</v>
      </c>
      <c r="D35" s="44">
        <v>-194</v>
      </c>
      <c r="E35" s="44">
        <v>0</v>
      </c>
      <c r="F35" s="44">
        <v>-10135.594402000001</v>
      </c>
      <c r="G35" s="66">
        <v>-0.11812300000000001</v>
      </c>
      <c r="H35" s="43">
        <v>-56</v>
      </c>
      <c r="I35" s="44">
        <v>-3999.8438420000002</v>
      </c>
      <c r="J35" s="74">
        <v>-0.141566</v>
      </c>
      <c r="K35" s="44">
        <v>-138</v>
      </c>
      <c r="L35" s="44">
        <v>-13506.010141999999</v>
      </c>
      <c r="M35" s="66">
        <v>-0.106382</v>
      </c>
      <c r="N35" s="43">
        <v>0</v>
      </c>
      <c r="O35" s="44">
        <v>0</v>
      </c>
      <c r="P35" s="74">
        <v>0</v>
      </c>
    </row>
    <row r="36" spans="1:16" ht="15" customHeight="1" x14ac:dyDescent="0.2">
      <c r="A36" s="120"/>
      <c r="B36" s="123"/>
      <c r="C36" s="84" t="s">
        <v>50</v>
      </c>
      <c r="D36" s="44">
        <v>-480</v>
      </c>
      <c r="E36" s="44">
        <v>0</v>
      </c>
      <c r="F36" s="44">
        <v>-18016.945236</v>
      </c>
      <c r="G36" s="66">
        <v>-0.19953599999999999</v>
      </c>
      <c r="H36" s="43">
        <v>-159</v>
      </c>
      <c r="I36" s="44">
        <v>-10349.095354999999</v>
      </c>
      <c r="J36" s="74">
        <v>-0.16541700000000001</v>
      </c>
      <c r="K36" s="44">
        <v>-321</v>
      </c>
      <c r="L36" s="44">
        <v>-21910.654971</v>
      </c>
      <c r="M36" s="66">
        <v>-0.21662200000000001</v>
      </c>
      <c r="N36" s="43">
        <v>0</v>
      </c>
      <c r="O36" s="44">
        <v>0</v>
      </c>
      <c r="P36" s="74">
        <v>0</v>
      </c>
    </row>
    <row r="37" spans="1:16" ht="15" customHeight="1" x14ac:dyDescent="0.2">
      <c r="A37" s="120"/>
      <c r="B37" s="123"/>
      <c r="C37" s="84" t="s">
        <v>51</v>
      </c>
      <c r="D37" s="44">
        <v>-371</v>
      </c>
      <c r="E37" s="44">
        <v>0</v>
      </c>
      <c r="F37" s="44">
        <v>-22092.072927000001</v>
      </c>
      <c r="G37" s="66">
        <v>-0.26645999999999997</v>
      </c>
      <c r="H37" s="43">
        <v>-97</v>
      </c>
      <c r="I37" s="44">
        <v>-6331.0056450000002</v>
      </c>
      <c r="J37" s="74">
        <v>-5.0598999999999998E-2</v>
      </c>
      <c r="K37" s="44">
        <v>-274</v>
      </c>
      <c r="L37" s="44">
        <v>-29247.425413000001</v>
      </c>
      <c r="M37" s="66">
        <v>-0.35970999999999997</v>
      </c>
      <c r="N37" s="43">
        <v>0</v>
      </c>
      <c r="O37" s="44">
        <v>0</v>
      </c>
      <c r="P37" s="74">
        <v>0</v>
      </c>
    </row>
    <row r="38" spans="1:16" s="3" customFormat="1" ht="15" customHeight="1" x14ac:dyDescent="0.2">
      <c r="A38" s="120"/>
      <c r="B38" s="123"/>
      <c r="C38" s="84" t="s">
        <v>52</v>
      </c>
      <c r="D38" s="35">
        <v>-346</v>
      </c>
      <c r="E38" s="35">
        <v>0</v>
      </c>
      <c r="F38" s="35">
        <v>-23393.838556999999</v>
      </c>
      <c r="G38" s="68">
        <v>-0.28796899999999997</v>
      </c>
      <c r="H38" s="43">
        <v>-80</v>
      </c>
      <c r="I38" s="44">
        <v>-10269.491924</v>
      </c>
      <c r="J38" s="74">
        <v>-0.122159</v>
      </c>
      <c r="K38" s="35">
        <v>-266</v>
      </c>
      <c r="L38" s="35">
        <v>-27200.806025999998</v>
      </c>
      <c r="M38" s="68">
        <v>-0.33274399999999998</v>
      </c>
      <c r="N38" s="43">
        <v>0</v>
      </c>
      <c r="O38" s="44">
        <v>0</v>
      </c>
      <c r="P38" s="74">
        <v>0</v>
      </c>
    </row>
    <row r="39" spans="1:16" ht="15" customHeight="1" x14ac:dyDescent="0.2">
      <c r="A39" s="120"/>
      <c r="B39" s="123"/>
      <c r="C39" s="84" t="s">
        <v>53</v>
      </c>
      <c r="D39" s="44">
        <v>-316</v>
      </c>
      <c r="E39" s="44">
        <v>0</v>
      </c>
      <c r="F39" s="44">
        <v>-21635.981853000001</v>
      </c>
      <c r="G39" s="66">
        <v>-0.27675300000000003</v>
      </c>
      <c r="H39" s="43">
        <v>-109</v>
      </c>
      <c r="I39" s="44">
        <v>-11454.693133999999</v>
      </c>
      <c r="J39" s="74">
        <v>-0.130522</v>
      </c>
      <c r="K39" s="44">
        <v>-207</v>
      </c>
      <c r="L39" s="44">
        <v>-27880.790994999999</v>
      </c>
      <c r="M39" s="66">
        <v>-0.35868100000000003</v>
      </c>
      <c r="N39" s="43">
        <v>0</v>
      </c>
      <c r="O39" s="44">
        <v>0</v>
      </c>
      <c r="P39" s="74">
        <v>0</v>
      </c>
    </row>
    <row r="40" spans="1:16" ht="15" customHeight="1" x14ac:dyDescent="0.2">
      <c r="A40" s="120"/>
      <c r="B40" s="123"/>
      <c r="C40" s="84" t="s">
        <v>54</v>
      </c>
      <c r="D40" s="44">
        <v>-304</v>
      </c>
      <c r="E40" s="44">
        <v>0</v>
      </c>
      <c r="F40" s="44">
        <v>-27765.212552000001</v>
      </c>
      <c r="G40" s="66">
        <v>-0.344275</v>
      </c>
      <c r="H40" s="43">
        <v>-77</v>
      </c>
      <c r="I40" s="44">
        <v>-7231.090612</v>
      </c>
      <c r="J40" s="74">
        <v>-1.9519000000000002E-2</v>
      </c>
      <c r="K40" s="44">
        <v>-227</v>
      </c>
      <c r="L40" s="44">
        <v>-33105.231881</v>
      </c>
      <c r="M40" s="66">
        <v>-0.44068800000000002</v>
      </c>
      <c r="N40" s="43">
        <v>0</v>
      </c>
      <c r="O40" s="44">
        <v>0</v>
      </c>
      <c r="P40" s="74">
        <v>0</v>
      </c>
    </row>
    <row r="41" spans="1:16" ht="15" customHeight="1" x14ac:dyDescent="0.2">
      <c r="A41" s="120"/>
      <c r="B41" s="123"/>
      <c r="C41" s="84" t="s">
        <v>55</v>
      </c>
      <c r="D41" s="44">
        <v>-361</v>
      </c>
      <c r="E41" s="44">
        <v>0</v>
      </c>
      <c r="F41" s="44">
        <v>-32811.979466999997</v>
      </c>
      <c r="G41" s="66">
        <v>-0.32045299999999999</v>
      </c>
      <c r="H41" s="43">
        <v>-87</v>
      </c>
      <c r="I41" s="44">
        <v>-69764.248535999999</v>
      </c>
      <c r="J41" s="74">
        <v>-0.186916</v>
      </c>
      <c r="K41" s="44">
        <v>-274</v>
      </c>
      <c r="L41" s="44">
        <v>4435.7828259999997</v>
      </c>
      <c r="M41" s="66">
        <v>-0.22037699999999999</v>
      </c>
      <c r="N41" s="43">
        <v>0</v>
      </c>
      <c r="O41" s="44">
        <v>0</v>
      </c>
      <c r="P41" s="74">
        <v>0</v>
      </c>
    </row>
    <row r="42" spans="1:16" s="3" customFormat="1" ht="15" customHeight="1" x14ac:dyDescent="0.2">
      <c r="A42" s="120"/>
      <c r="B42" s="123"/>
      <c r="C42" s="84" t="s">
        <v>56</v>
      </c>
      <c r="D42" s="35">
        <v>-430</v>
      </c>
      <c r="E42" s="35">
        <v>0</v>
      </c>
      <c r="F42" s="35">
        <v>-117231.60122700001</v>
      </c>
      <c r="G42" s="68">
        <v>-0.53833299999999995</v>
      </c>
      <c r="H42" s="43">
        <v>-94</v>
      </c>
      <c r="I42" s="44">
        <v>-87989.580428000001</v>
      </c>
      <c r="J42" s="74">
        <v>-9.9689E-2</v>
      </c>
      <c r="K42" s="35">
        <v>-336</v>
      </c>
      <c r="L42" s="35">
        <v>-31269.914164999998</v>
      </c>
      <c r="M42" s="68">
        <v>-0.73823499999999997</v>
      </c>
      <c r="N42" s="43">
        <v>0</v>
      </c>
      <c r="O42" s="44">
        <v>0</v>
      </c>
      <c r="P42" s="74">
        <v>0</v>
      </c>
    </row>
    <row r="43" spans="1:16" s="3" customFormat="1" ht="15" customHeight="1" x14ac:dyDescent="0.2">
      <c r="A43" s="121"/>
      <c r="B43" s="124"/>
      <c r="C43" s="85" t="s">
        <v>9</v>
      </c>
      <c r="D43" s="46">
        <v>-2260</v>
      </c>
      <c r="E43" s="46">
        <v>0</v>
      </c>
      <c r="F43" s="46">
        <v>-37063.436723999999</v>
      </c>
      <c r="G43" s="67">
        <v>-0.304373</v>
      </c>
      <c r="H43" s="87">
        <v>-556</v>
      </c>
      <c r="I43" s="46">
        <v>-20110.726113000001</v>
      </c>
      <c r="J43" s="75">
        <v>-0.15654100000000001</v>
      </c>
      <c r="K43" s="46">
        <v>-1704</v>
      </c>
      <c r="L43" s="46">
        <v>-44868.401226000002</v>
      </c>
      <c r="M43" s="67">
        <v>-0.36701899999999998</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29</v>
      </c>
      <c r="E45" s="53">
        <v>4.7697000000000003E-2</v>
      </c>
      <c r="F45" s="44">
        <v>158918.344828</v>
      </c>
      <c r="G45" s="66">
        <v>6.8966E-2</v>
      </c>
      <c r="H45" s="43">
        <v>2</v>
      </c>
      <c r="I45" s="44">
        <v>213010</v>
      </c>
      <c r="J45" s="74">
        <v>0</v>
      </c>
      <c r="K45" s="44">
        <v>27</v>
      </c>
      <c r="L45" s="44">
        <v>154911.55555600001</v>
      </c>
      <c r="M45" s="66">
        <v>7.4074000000000001E-2</v>
      </c>
      <c r="N45" s="43">
        <v>0</v>
      </c>
      <c r="O45" s="44">
        <v>0</v>
      </c>
      <c r="P45" s="74">
        <v>0</v>
      </c>
    </row>
    <row r="46" spans="1:16" ht="15" customHeight="1" x14ac:dyDescent="0.2">
      <c r="A46" s="120"/>
      <c r="B46" s="123"/>
      <c r="C46" s="84" t="s">
        <v>48</v>
      </c>
      <c r="D46" s="44">
        <v>309</v>
      </c>
      <c r="E46" s="53">
        <v>8.4172999999999998E-2</v>
      </c>
      <c r="F46" s="44">
        <v>187180.29126200001</v>
      </c>
      <c r="G46" s="66">
        <v>0.31715199999999999</v>
      </c>
      <c r="H46" s="43">
        <v>63</v>
      </c>
      <c r="I46" s="44">
        <v>194499.31745999999</v>
      </c>
      <c r="J46" s="74">
        <v>0.31746000000000002</v>
      </c>
      <c r="K46" s="44">
        <v>246</v>
      </c>
      <c r="L46" s="44">
        <v>185305.90650400001</v>
      </c>
      <c r="M46" s="66">
        <v>0.31707299999999999</v>
      </c>
      <c r="N46" s="43">
        <v>0</v>
      </c>
      <c r="O46" s="44">
        <v>0</v>
      </c>
      <c r="P46" s="74">
        <v>0</v>
      </c>
    </row>
    <row r="47" spans="1:16" ht="15" customHeight="1" x14ac:dyDescent="0.2">
      <c r="A47" s="120"/>
      <c r="B47" s="123"/>
      <c r="C47" s="84" t="s">
        <v>49</v>
      </c>
      <c r="D47" s="44">
        <v>871</v>
      </c>
      <c r="E47" s="53">
        <v>0.104236</v>
      </c>
      <c r="F47" s="44">
        <v>204096.89322599999</v>
      </c>
      <c r="G47" s="66">
        <v>0.45465</v>
      </c>
      <c r="H47" s="43">
        <v>201</v>
      </c>
      <c r="I47" s="44">
        <v>199815.01990000001</v>
      </c>
      <c r="J47" s="74">
        <v>0.36318400000000001</v>
      </c>
      <c r="K47" s="44">
        <v>670</v>
      </c>
      <c r="L47" s="44">
        <v>205381.455224</v>
      </c>
      <c r="M47" s="66">
        <v>0.48209000000000002</v>
      </c>
      <c r="N47" s="43">
        <v>0</v>
      </c>
      <c r="O47" s="44">
        <v>0</v>
      </c>
      <c r="P47" s="74">
        <v>0</v>
      </c>
    </row>
    <row r="48" spans="1:16" ht="15" customHeight="1" x14ac:dyDescent="0.2">
      <c r="A48" s="120"/>
      <c r="B48" s="123"/>
      <c r="C48" s="84" t="s">
        <v>50</v>
      </c>
      <c r="D48" s="44">
        <v>951</v>
      </c>
      <c r="E48" s="53">
        <v>8.8342000000000004E-2</v>
      </c>
      <c r="F48" s="44">
        <v>227433.502629</v>
      </c>
      <c r="G48" s="66">
        <v>0.65930599999999995</v>
      </c>
      <c r="H48" s="43">
        <v>220</v>
      </c>
      <c r="I48" s="44">
        <v>230826.89545499999</v>
      </c>
      <c r="J48" s="74">
        <v>0.59090900000000002</v>
      </c>
      <c r="K48" s="44">
        <v>731</v>
      </c>
      <c r="L48" s="44">
        <v>226412.23529400001</v>
      </c>
      <c r="M48" s="66">
        <v>0.67989100000000002</v>
      </c>
      <c r="N48" s="43">
        <v>0</v>
      </c>
      <c r="O48" s="44">
        <v>0</v>
      </c>
      <c r="P48" s="74">
        <v>0</v>
      </c>
    </row>
    <row r="49" spans="1:16" ht="15" customHeight="1" x14ac:dyDescent="0.2">
      <c r="A49" s="120"/>
      <c r="B49" s="123"/>
      <c r="C49" s="84" t="s">
        <v>51</v>
      </c>
      <c r="D49" s="44">
        <v>786</v>
      </c>
      <c r="E49" s="53">
        <v>8.3413000000000001E-2</v>
      </c>
      <c r="F49" s="44">
        <v>250210.89185799999</v>
      </c>
      <c r="G49" s="66">
        <v>0.90712499999999996</v>
      </c>
      <c r="H49" s="43">
        <v>209</v>
      </c>
      <c r="I49" s="44">
        <v>243302.30622</v>
      </c>
      <c r="J49" s="74">
        <v>0.77512000000000003</v>
      </c>
      <c r="K49" s="44">
        <v>577</v>
      </c>
      <c r="L49" s="44">
        <v>252713.30849200001</v>
      </c>
      <c r="M49" s="66">
        <v>0.95493899999999998</v>
      </c>
      <c r="N49" s="43">
        <v>0</v>
      </c>
      <c r="O49" s="44">
        <v>0</v>
      </c>
      <c r="P49" s="74">
        <v>0</v>
      </c>
    </row>
    <row r="50" spans="1:16" s="3" customFormat="1" ht="15" customHeight="1" x14ac:dyDescent="0.2">
      <c r="A50" s="120"/>
      <c r="B50" s="123"/>
      <c r="C50" s="84" t="s">
        <v>52</v>
      </c>
      <c r="D50" s="35">
        <v>543</v>
      </c>
      <c r="E50" s="55">
        <v>6.4766000000000004E-2</v>
      </c>
      <c r="F50" s="35">
        <v>262495.87108700001</v>
      </c>
      <c r="G50" s="68">
        <v>1.046041</v>
      </c>
      <c r="H50" s="43">
        <v>111</v>
      </c>
      <c r="I50" s="44">
        <v>230951.53153199999</v>
      </c>
      <c r="J50" s="74">
        <v>0.56756799999999996</v>
      </c>
      <c r="K50" s="35">
        <v>432</v>
      </c>
      <c r="L50" s="35">
        <v>270601.01388899999</v>
      </c>
      <c r="M50" s="68">
        <v>1.168981</v>
      </c>
      <c r="N50" s="43">
        <v>0</v>
      </c>
      <c r="O50" s="44">
        <v>0</v>
      </c>
      <c r="P50" s="74">
        <v>0</v>
      </c>
    </row>
    <row r="51" spans="1:16" ht="15" customHeight="1" x14ac:dyDescent="0.2">
      <c r="A51" s="120"/>
      <c r="B51" s="123"/>
      <c r="C51" s="84" t="s">
        <v>53</v>
      </c>
      <c r="D51" s="44">
        <v>400</v>
      </c>
      <c r="E51" s="53">
        <v>5.2158000000000003E-2</v>
      </c>
      <c r="F51" s="44">
        <v>262223.21500000003</v>
      </c>
      <c r="G51" s="66">
        <v>0.9375</v>
      </c>
      <c r="H51" s="43">
        <v>84</v>
      </c>
      <c r="I51" s="44">
        <v>233622.29761899999</v>
      </c>
      <c r="J51" s="74">
        <v>0.57142899999999996</v>
      </c>
      <c r="K51" s="44">
        <v>316</v>
      </c>
      <c r="L51" s="44">
        <v>269825.990506</v>
      </c>
      <c r="M51" s="66">
        <v>1.03481</v>
      </c>
      <c r="N51" s="43">
        <v>0</v>
      </c>
      <c r="O51" s="44">
        <v>0</v>
      </c>
      <c r="P51" s="74">
        <v>0</v>
      </c>
    </row>
    <row r="52" spans="1:16" ht="15" customHeight="1" x14ac:dyDescent="0.2">
      <c r="A52" s="120"/>
      <c r="B52" s="123"/>
      <c r="C52" s="84" t="s">
        <v>54</v>
      </c>
      <c r="D52" s="44">
        <v>155</v>
      </c>
      <c r="E52" s="53">
        <v>2.76E-2</v>
      </c>
      <c r="F52" s="44">
        <v>254026.29032299999</v>
      </c>
      <c r="G52" s="66">
        <v>0.651613</v>
      </c>
      <c r="H52" s="43">
        <v>23</v>
      </c>
      <c r="I52" s="44">
        <v>236515</v>
      </c>
      <c r="J52" s="74">
        <v>0.39130399999999999</v>
      </c>
      <c r="K52" s="44">
        <v>132</v>
      </c>
      <c r="L52" s="44">
        <v>257077.5</v>
      </c>
      <c r="M52" s="66">
        <v>0.69696999999999998</v>
      </c>
      <c r="N52" s="43">
        <v>0</v>
      </c>
      <c r="O52" s="44">
        <v>0</v>
      </c>
      <c r="P52" s="74">
        <v>0</v>
      </c>
    </row>
    <row r="53" spans="1:16" ht="15" customHeight="1" x14ac:dyDescent="0.2">
      <c r="A53" s="120"/>
      <c r="B53" s="123"/>
      <c r="C53" s="84" t="s">
        <v>55</v>
      </c>
      <c r="D53" s="44">
        <v>56</v>
      </c>
      <c r="E53" s="53">
        <v>1.2759E-2</v>
      </c>
      <c r="F53" s="44">
        <v>275741.142857</v>
      </c>
      <c r="G53" s="66">
        <v>0.60714299999999999</v>
      </c>
      <c r="H53" s="43">
        <v>6</v>
      </c>
      <c r="I53" s="44">
        <v>258795.16666700001</v>
      </c>
      <c r="J53" s="74">
        <v>0.33333299999999999</v>
      </c>
      <c r="K53" s="44">
        <v>50</v>
      </c>
      <c r="L53" s="44">
        <v>277774.65999999997</v>
      </c>
      <c r="M53" s="66">
        <v>0.64</v>
      </c>
      <c r="N53" s="43">
        <v>0</v>
      </c>
      <c r="O53" s="44">
        <v>0</v>
      </c>
      <c r="P53" s="74">
        <v>0</v>
      </c>
    </row>
    <row r="54" spans="1:16" s="3" customFormat="1" ht="15" customHeight="1" x14ac:dyDescent="0.2">
      <c r="A54" s="120"/>
      <c r="B54" s="123"/>
      <c r="C54" s="84" t="s">
        <v>56</v>
      </c>
      <c r="D54" s="35">
        <v>17</v>
      </c>
      <c r="E54" s="55">
        <v>2.4260000000000002E-3</v>
      </c>
      <c r="F54" s="35">
        <v>279512.70588199998</v>
      </c>
      <c r="G54" s="68">
        <v>0.47058800000000001</v>
      </c>
      <c r="H54" s="43">
        <v>5</v>
      </c>
      <c r="I54" s="44">
        <v>248625</v>
      </c>
      <c r="J54" s="74">
        <v>0.2</v>
      </c>
      <c r="K54" s="35">
        <v>12</v>
      </c>
      <c r="L54" s="35">
        <v>292382.58333300002</v>
      </c>
      <c r="M54" s="68">
        <v>0.58333299999999999</v>
      </c>
      <c r="N54" s="43">
        <v>0</v>
      </c>
      <c r="O54" s="44">
        <v>0</v>
      </c>
      <c r="P54" s="74">
        <v>0</v>
      </c>
    </row>
    <row r="55" spans="1:16" s="3" customFormat="1" ht="15" customHeight="1" x14ac:dyDescent="0.2">
      <c r="A55" s="121"/>
      <c r="B55" s="124"/>
      <c r="C55" s="85" t="s">
        <v>9</v>
      </c>
      <c r="D55" s="46">
        <v>4117</v>
      </c>
      <c r="E55" s="54">
        <v>6.2417E-2</v>
      </c>
      <c r="F55" s="46">
        <v>233218.99368499999</v>
      </c>
      <c r="G55" s="67">
        <v>0.70974000000000004</v>
      </c>
      <c r="H55" s="87">
        <v>924</v>
      </c>
      <c r="I55" s="46">
        <v>225075.78896100001</v>
      </c>
      <c r="J55" s="75">
        <v>0.54978400000000005</v>
      </c>
      <c r="K55" s="46">
        <v>3193</v>
      </c>
      <c r="L55" s="46">
        <v>235575.49890400001</v>
      </c>
      <c r="M55" s="67">
        <v>0.75602899999999995</v>
      </c>
      <c r="N55" s="87">
        <v>0</v>
      </c>
      <c r="O55" s="46">
        <v>0</v>
      </c>
      <c r="P55" s="75">
        <v>0</v>
      </c>
    </row>
    <row r="56" spans="1:16" ht="15" customHeight="1" x14ac:dyDescent="0.2">
      <c r="A56" s="119">
        <v>5</v>
      </c>
      <c r="B56" s="122" t="s">
        <v>60</v>
      </c>
      <c r="C56" s="84" t="s">
        <v>46</v>
      </c>
      <c r="D56" s="44">
        <v>71</v>
      </c>
      <c r="E56" s="53">
        <v>1</v>
      </c>
      <c r="F56" s="44">
        <v>76144.788732000001</v>
      </c>
      <c r="G56" s="66">
        <v>5.6337999999999999E-2</v>
      </c>
      <c r="H56" s="43">
        <v>37</v>
      </c>
      <c r="I56" s="44">
        <v>75554.621622000006</v>
      </c>
      <c r="J56" s="74">
        <v>8.1081E-2</v>
      </c>
      <c r="K56" s="44">
        <v>34</v>
      </c>
      <c r="L56" s="44">
        <v>76787.029412000004</v>
      </c>
      <c r="M56" s="66">
        <v>2.9412000000000001E-2</v>
      </c>
      <c r="N56" s="43">
        <v>0</v>
      </c>
      <c r="O56" s="44">
        <v>0</v>
      </c>
      <c r="P56" s="74">
        <v>0</v>
      </c>
    </row>
    <row r="57" spans="1:16" ht="15" customHeight="1" x14ac:dyDescent="0.2">
      <c r="A57" s="120"/>
      <c r="B57" s="123"/>
      <c r="C57" s="84" t="s">
        <v>47</v>
      </c>
      <c r="D57" s="44">
        <v>608</v>
      </c>
      <c r="E57" s="53">
        <v>1</v>
      </c>
      <c r="F57" s="44">
        <v>143627.42763200001</v>
      </c>
      <c r="G57" s="66">
        <v>9.8683999999999994E-2</v>
      </c>
      <c r="H57" s="43">
        <v>189</v>
      </c>
      <c r="I57" s="44">
        <v>164004.41798900001</v>
      </c>
      <c r="J57" s="74">
        <v>0.15343899999999999</v>
      </c>
      <c r="K57" s="44">
        <v>419</v>
      </c>
      <c r="L57" s="44">
        <v>134435.897375</v>
      </c>
      <c r="M57" s="66">
        <v>7.3985999999999996E-2</v>
      </c>
      <c r="N57" s="43">
        <v>0</v>
      </c>
      <c r="O57" s="44">
        <v>0</v>
      </c>
      <c r="P57" s="74">
        <v>0</v>
      </c>
    </row>
    <row r="58" spans="1:16" ht="15" customHeight="1" x14ac:dyDescent="0.2">
      <c r="A58" s="120"/>
      <c r="B58" s="123"/>
      <c r="C58" s="84" t="s">
        <v>48</v>
      </c>
      <c r="D58" s="44">
        <v>3671</v>
      </c>
      <c r="E58" s="53">
        <v>1</v>
      </c>
      <c r="F58" s="44">
        <v>172326.82375400001</v>
      </c>
      <c r="G58" s="66">
        <v>0.17079800000000001</v>
      </c>
      <c r="H58" s="43">
        <v>1233</v>
      </c>
      <c r="I58" s="44">
        <v>184194.326845</v>
      </c>
      <c r="J58" s="74">
        <v>0.18815899999999999</v>
      </c>
      <c r="K58" s="44">
        <v>2438</v>
      </c>
      <c r="L58" s="44">
        <v>166324.924118</v>
      </c>
      <c r="M58" s="66">
        <v>0.162018</v>
      </c>
      <c r="N58" s="43">
        <v>0</v>
      </c>
      <c r="O58" s="44">
        <v>0</v>
      </c>
      <c r="P58" s="74">
        <v>0</v>
      </c>
    </row>
    <row r="59" spans="1:16" ht="15" customHeight="1" x14ac:dyDescent="0.2">
      <c r="A59" s="120"/>
      <c r="B59" s="123"/>
      <c r="C59" s="84" t="s">
        <v>49</v>
      </c>
      <c r="D59" s="44">
        <v>8356</v>
      </c>
      <c r="E59" s="53">
        <v>1</v>
      </c>
      <c r="F59" s="44">
        <v>204163.358305</v>
      </c>
      <c r="G59" s="66">
        <v>0.38044499999999998</v>
      </c>
      <c r="H59" s="43">
        <v>2869</v>
      </c>
      <c r="I59" s="44">
        <v>206974.85116799999</v>
      </c>
      <c r="J59" s="74">
        <v>0.36249599999999998</v>
      </c>
      <c r="K59" s="44">
        <v>5487</v>
      </c>
      <c r="L59" s="44">
        <v>202693.306725</v>
      </c>
      <c r="M59" s="66">
        <v>0.38983099999999998</v>
      </c>
      <c r="N59" s="43">
        <v>0</v>
      </c>
      <c r="O59" s="44">
        <v>0</v>
      </c>
      <c r="P59" s="74">
        <v>0</v>
      </c>
    </row>
    <row r="60" spans="1:16" ht="15" customHeight="1" x14ac:dyDescent="0.2">
      <c r="A60" s="120"/>
      <c r="B60" s="123"/>
      <c r="C60" s="84" t="s">
        <v>50</v>
      </c>
      <c r="D60" s="44">
        <v>10765</v>
      </c>
      <c r="E60" s="53">
        <v>1</v>
      </c>
      <c r="F60" s="44">
        <v>236731.83975799999</v>
      </c>
      <c r="G60" s="66">
        <v>0.67059899999999995</v>
      </c>
      <c r="H60" s="43">
        <v>3553</v>
      </c>
      <c r="I60" s="44">
        <v>231104.438784</v>
      </c>
      <c r="J60" s="74">
        <v>0.54348399999999997</v>
      </c>
      <c r="K60" s="44">
        <v>7212</v>
      </c>
      <c r="L60" s="44">
        <v>239504.18524699999</v>
      </c>
      <c r="M60" s="66">
        <v>0.73322200000000004</v>
      </c>
      <c r="N60" s="43">
        <v>0</v>
      </c>
      <c r="O60" s="44">
        <v>0</v>
      </c>
      <c r="P60" s="74">
        <v>0</v>
      </c>
    </row>
    <row r="61" spans="1:16" ht="15" customHeight="1" x14ac:dyDescent="0.2">
      <c r="A61" s="120"/>
      <c r="B61" s="123"/>
      <c r="C61" s="84" t="s">
        <v>51</v>
      </c>
      <c r="D61" s="44">
        <v>9423</v>
      </c>
      <c r="E61" s="53">
        <v>1</v>
      </c>
      <c r="F61" s="44">
        <v>261866.65488700001</v>
      </c>
      <c r="G61" s="66">
        <v>0.91361599999999998</v>
      </c>
      <c r="H61" s="43">
        <v>3099</v>
      </c>
      <c r="I61" s="44">
        <v>243306.24362699999</v>
      </c>
      <c r="J61" s="74">
        <v>0.62988100000000002</v>
      </c>
      <c r="K61" s="44">
        <v>6324</v>
      </c>
      <c r="L61" s="44">
        <v>270961.960784</v>
      </c>
      <c r="M61" s="66">
        <v>1.052657</v>
      </c>
      <c r="N61" s="43">
        <v>0</v>
      </c>
      <c r="O61" s="44">
        <v>0</v>
      </c>
      <c r="P61" s="74">
        <v>0</v>
      </c>
    </row>
    <row r="62" spans="1:16" s="3" customFormat="1" ht="15" customHeight="1" x14ac:dyDescent="0.2">
      <c r="A62" s="120"/>
      <c r="B62" s="123"/>
      <c r="C62" s="84" t="s">
        <v>52</v>
      </c>
      <c r="D62" s="35">
        <v>8384</v>
      </c>
      <c r="E62" s="55">
        <v>1</v>
      </c>
      <c r="F62" s="35">
        <v>280908.84410799999</v>
      </c>
      <c r="G62" s="68">
        <v>1.0885020000000001</v>
      </c>
      <c r="H62" s="43">
        <v>2620</v>
      </c>
      <c r="I62" s="44">
        <v>244909.872137</v>
      </c>
      <c r="J62" s="74">
        <v>0.59923700000000002</v>
      </c>
      <c r="K62" s="35">
        <v>5764</v>
      </c>
      <c r="L62" s="35">
        <v>297272.01318499999</v>
      </c>
      <c r="M62" s="68">
        <v>1.3108949999999999</v>
      </c>
      <c r="N62" s="43">
        <v>0</v>
      </c>
      <c r="O62" s="44">
        <v>0</v>
      </c>
      <c r="P62" s="74">
        <v>0</v>
      </c>
    </row>
    <row r="63" spans="1:16" ht="15" customHeight="1" x14ac:dyDescent="0.2">
      <c r="A63" s="120"/>
      <c r="B63" s="123"/>
      <c r="C63" s="84" t="s">
        <v>53</v>
      </c>
      <c r="D63" s="44">
        <v>7669</v>
      </c>
      <c r="E63" s="53">
        <v>1</v>
      </c>
      <c r="F63" s="44">
        <v>289448.00612899999</v>
      </c>
      <c r="G63" s="66">
        <v>1.112009</v>
      </c>
      <c r="H63" s="43">
        <v>2200</v>
      </c>
      <c r="I63" s="44">
        <v>241759.90772700001</v>
      </c>
      <c r="J63" s="74">
        <v>0.54636399999999996</v>
      </c>
      <c r="K63" s="44">
        <v>5469</v>
      </c>
      <c r="L63" s="44">
        <v>308631.36990300001</v>
      </c>
      <c r="M63" s="66">
        <v>1.33955</v>
      </c>
      <c r="N63" s="43">
        <v>0</v>
      </c>
      <c r="O63" s="44">
        <v>0</v>
      </c>
      <c r="P63" s="74">
        <v>0</v>
      </c>
    </row>
    <row r="64" spans="1:16" ht="15" customHeight="1" x14ac:dyDescent="0.2">
      <c r="A64" s="120"/>
      <c r="B64" s="123"/>
      <c r="C64" s="84" t="s">
        <v>54</v>
      </c>
      <c r="D64" s="44">
        <v>5616</v>
      </c>
      <c r="E64" s="53">
        <v>1</v>
      </c>
      <c r="F64" s="44">
        <v>284161.83101899998</v>
      </c>
      <c r="G64" s="66">
        <v>0.94604699999999997</v>
      </c>
      <c r="H64" s="43">
        <v>1581</v>
      </c>
      <c r="I64" s="44">
        <v>232280.73750799999</v>
      </c>
      <c r="J64" s="74">
        <v>0.380139</v>
      </c>
      <c r="K64" s="44">
        <v>4035</v>
      </c>
      <c r="L64" s="44">
        <v>304489.96208199998</v>
      </c>
      <c r="M64" s="66">
        <v>1.1677820000000001</v>
      </c>
      <c r="N64" s="43">
        <v>0</v>
      </c>
      <c r="O64" s="44">
        <v>0</v>
      </c>
      <c r="P64" s="74">
        <v>0</v>
      </c>
    </row>
    <row r="65" spans="1:16" ht="15" customHeight="1" x14ac:dyDescent="0.2">
      <c r="A65" s="120"/>
      <c r="B65" s="123"/>
      <c r="C65" s="84" t="s">
        <v>55</v>
      </c>
      <c r="D65" s="44">
        <v>4389</v>
      </c>
      <c r="E65" s="53">
        <v>1</v>
      </c>
      <c r="F65" s="44">
        <v>286395.183869</v>
      </c>
      <c r="G65" s="66">
        <v>0.83185200000000004</v>
      </c>
      <c r="H65" s="43">
        <v>1091</v>
      </c>
      <c r="I65" s="44">
        <v>230175.71310699999</v>
      </c>
      <c r="J65" s="74">
        <v>0.23098099999999999</v>
      </c>
      <c r="K65" s="44">
        <v>3298</v>
      </c>
      <c r="L65" s="44">
        <v>304992.95300199999</v>
      </c>
      <c r="M65" s="66">
        <v>1.0306249999999999</v>
      </c>
      <c r="N65" s="43">
        <v>0</v>
      </c>
      <c r="O65" s="44">
        <v>0</v>
      </c>
      <c r="P65" s="74">
        <v>0</v>
      </c>
    </row>
    <row r="66" spans="1:16" s="3" customFormat="1" ht="15" customHeight="1" x14ac:dyDescent="0.2">
      <c r="A66" s="120"/>
      <c r="B66" s="123"/>
      <c r="C66" s="84" t="s">
        <v>56</v>
      </c>
      <c r="D66" s="35">
        <v>7008</v>
      </c>
      <c r="E66" s="55">
        <v>1</v>
      </c>
      <c r="F66" s="35">
        <v>279348.81007399998</v>
      </c>
      <c r="G66" s="68">
        <v>0.56150100000000003</v>
      </c>
      <c r="H66" s="43">
        <v>2151</v>
      </c>
      <c r="I66" s="44">
        <v>215557.51743400001</v>
      </c>
      <c r="J66" s="74">
        <v>9.2979999999999993E-2</v>
      </c>
      <c r="K66" s="35">
        <v>4857</v>
      </c>
      <c r="L66" s="35">
        <v>307599.80255299999</v>
      </c>
      <c r="M66" s="68">
        <v>0.76899300000000004</v>
      </c>
      <c r="N66" s="43">
        <v>0</v>
      </c>
      <c r="O66" s="44">
        <v>0</v>
      </c>
      <c r="P66" s="74">
        <v>0</v>
      </c>
    </row>
    <row r="67" spans="1:16" s="3" customFormat="1" ht="15" customHeight="1" x14ac:dyDescent="0.2">
      <c r="A67" s="121"/>
      <c r="B67" s="124"/>
      <c r="C67" s="85" t="s">
        <v>9</v>
      </c>
      <c r="D67" s="46">
        <v>65960</v>
      </c>
      <c r="E67" s="54">
        <v>1</v>
      </c>
      <c r="F67" s="46">
        <v>255196.40033400001</v>
      </c>
      <c r="G67" s="67">
        <v>0.76184099999999999</v>
      </c>
      <c r="H67" s="87">
        <v>20623</v>
      </c>
      <c r="I67" s="46">
        <v>227192.56946100001</v>
      </c>
      <c r="J67" s="75">
        <v>0.43698799999999999</v>
      </c>
      <c r="K67" s="46">
        <v>45337</v>
      </c>
      <c r="L67" s="46">
        <v>267934.84804900002</v>
      </c>
      <c r="M67" s="67">
        <v>0.90961000000000003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90" priority="30" operator="notEqual">
      <formula>H8+K8+N8</formula>
    </cfRule>
  </conditionalFormatting>
  <conditionalFormatting sqref="D20:D30">
    <cfRule type="cellIs" dxfId="489" priority="29" operator="notEqual">
      <formula>H20+K20+N20</formula>
    </cfRule>
  </conditionalFormatting>
  <conditionalFormatting sqref="D32:D42">
    <cfRule type="cellIs" dxfId="488" priority="28" operator="notEqual">
      <formula>H32+K32+N32</formula>
    </cfRule>
  </conditionalFormatting>
  <conditionalFormatting sqref="D44:D54">
    <cfRule type="cellIs" dxfId="487" priority="27" operator="notEqual">
      <formula>H44+K44+N44</formula>
    </cfRule>
  </conditionalFormatting>
  <conditionalFormatting sqref="D56:D66">
    <cfRule type="cellIs" dxfId="486" priority="26" operator="notEqual">
      <formula>H56+K56+N56</formula>
    </cfRule>
  </conditionalFormatting>
  <conditionalFormatting sqref="D19">
    <cfRule type="cellIs" dxfId="485" priority="25" operator="notEqual">
      <formula>SUM(D8:D18)</formula>
    </cfRule>
  </conditionalFormatting>
  <conditionalFormatting sqref="D31">
    <cfRule type="cellIs" dxfId="484" priority="24" operator="notEqual">
      <formula>H31+K31+N31</formula>
    </cfRule>
  </conditionalFormatting>
  <conditionalFormatting sqref="D31">
    <cfRule type="cellIs" dxfId="483" priority="23" operator="notEqual">
      <formula>SUM(D20:D30)</formula>
    </cfRule>
  </conditionalFormatting>
  <conditionalFormatting sqref="D43">
    <cfRule type="cellIs" dxfId="482" priority="22" operator="notEqual">
      <formula>H43+K43+N43</formula>
    </cfRule>
  </conditionalFormatting>
  <conditionalFormatting sqref="D43">
    <cfRule type="cellIs" dxfId="481" priority="21" operator="notEqual">
      <formula>SUM(D32:D42)</formula>
    </cfRule>
  </conditionalFormatting>
  <conditionalFormatting sqref="D55">
    <cfRule type="cellIs" dxfId="480" priority="20" operator="notEqual">
      <formula>H55+K55+N55</formula>
    </cfRule>
  </conditionalFormatting>
  <conditionalFormatting sqref="D55">
    <cfRule type="cellIs" dxfId="479" priority="19" operator="notEqual">
      <formula>SUM(D44:D54)</formula>
    </cfRule>
  </conditionalFormatting>
  <conditionalFormatting sqref="D67">
    <cfRule type="cellIs" dxfId="478" priority="18" operator="notEqual">
      <formula>H67+K67+N67</formula>
    </cfRule>
  </conditionalFormatting>
  <conditionalFormatting sqref="D67">
    <cfRule type="cellIs" dxfId="477" priority="17" operator="notEqual">
      <formula>SUM(D56:D66)</formula>
    </cfRule>
  </conditionalFormatting>
  <conditionalFormatting sqref="H19">
    <cfRule type="cellIs" dxfId="476" priority="16" operator="notEqual">
      <formula>SUM(H8:H18)</formula>
    </cfRule>
  </conditionalFormatting>
  <conditionalFormatting sqref="K19">
    <cfRule type="cellIs" dxfId="475" priority="15" operator="notEqual">
      <formula>SUM(K8:K18)</formula>
    </cfRule>
  </conditionalFormatting>
  <conditionalFormatting sqref="N19">
    <cfRule type="cellIs" dxfId="474" priority="14" operator="notEqual">
      <formula>SUM(N8:N18)</formula>
    </cfRule>
  </conditionalFormatting>
  <conditionalFormatting sqref="H31">
    <cfRule type="cellIs" dxfId="473" priority="13" operator="notEqual">
      <formula>SUM(H20:H30)</formula>
    </cfRule>
  </conditionalFormatting>
  <conditionalFormatting sqref="K31">
    <cfRule type="cellIs" dxfId="472" priority="12" operator="notEqual">
      <formula>SUM(K20:K30)</formula>
    </cfRule>
  </conditionalFormatting>
  <conditionalFormatting sqref="N31">
    <cfRule type="cellIs" dxfId="471" priority="11" operator="notEqual">
      <formula>SUM(N20:N30)</formula>
    </cfRule>
  </conditionalFormatting>
  <conditionalFormatting sqref="H43">
    <cfRule type="cellIs" dxfId="470" priority="10" operator="notEqual">
      <formula>SUM(H32:H42)</formula>
    </cfRule>
  </conditionalFormatting>
  <conditionalFormatting sqref="K43">
    <cfRule type="cellIs" dxfId="469" priority="9" operator="notEqual">
      <formula>SUM(K32:K42)</formula>
    </cfRule>
  </conditionalFormatting>
  <conditionalFormatting sqref="N43">
    <cfRule type="cellIs" dxfId="468" priority="8" operator="notEqual">
      <formula>SUM(N32:N42)</formula>
    </cfRule>
  </conditionalFormatting>
  <conditionalFormatting sqref="H55">
    <cfRule type="cellIs" dxfId="467" priority="7" operator="notEqual">
      <formula>SUM(H44:H54)</formula>
    </cfRule>
  </conditionalFormatting>
  <conditionalFormatting sqref="K55">
    <cfRule type="cellIs" dxfId="466" priority="6" operator="notEqual">
      <formula>SUM(K44:K54)</formula>
    </cfRule>
  </conditionalFormatting>
  <conditionalFormatting sqref="N55">
    <cfRule type="cellIs" dxfId="465" priority="5" operator="notEqual">
      <formula>SUM(N44:N54)</formula>
    </cfRule>
  </conditionalFormatting>
  <conditionalFormatting sqref="H67">
    <cfRule type="cellIs" dxfId="464" priority="4" operator="notEqual">
      <formula>SUM(H56:H66)</formula>
    </cfRule>
  </conditionalFormatting>
  <conditionalFormatting sqref="K67">
    <cfRule type="cellIs" dxfId="463" priority="3" operator="notEqual">
      <formula>SUM(K56:K66)</formula>
    </cfRule>
  </conditionalFormatting>
  <conditionalFormatting sqref="N67">
    <cfRule type="cellIs" dxfId="462" priority="2" operator="notEqual">
      <formula>SUM(N56:N66)</formula>
    </cfRule>
  </conditionalFormatting>
  <conditionalFormatting sqref="D32:D43">
    <cfRule type="cellIs" dxfId="4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64</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4</v>
      </c>
      <c r="E8" s="53">
        <v>0.16666700000000001</v>
      </c>
      <c r="F8" s="44">
        <v>78019.305817999993</v>
      </c>
      <c r="G8" s="66">
        <v>0</v>
      </c>
      <c r="H8" s="43">
        <v>3</v>
      </c>
      <c r="I8" s="44">
        <v>91198.946016999995</v>
      </c>
      <c r="J8" s="74">
        <v>0</v>
      </c>
      <c r="K8" s="44">
        <v>1</v>
      </c>
      <c r="L8" s="44">
        <v>38480.385219999996</v>
      </c>
      <c r="M8" s="66">
        <v>0</v>
      </c>
      <c r="N8" s="43">
        <v>0</v>
      </c>
      <c r="O8" s="44">
        <v>0</v>
      </c>
      <c r="P8" s="74">
        <v>0</v>
      </c>
    </row>
    <row r="9" spans="1:16" ht="15" customHeight="1" x14ac:dyDescent="0.2">
      <c r="A9" s="120"/>
      <c r="B9" s="123"/>
      <c r="C9" s="84" t="s">
        <v>47</v>
      </c>
      <c r="D9" s="44">
        <v>22</v>
      </c>
      <c r="E9" s="53">
        <v>0.241758</v>
      </c>
      <c r="F9" s="44">
        <v>135782.259077</v>
      </c>
      <c r="G9" s="66">
        <v>9.0909000000000004E-2</v>
      </c>
      <c r="H9" s="43">
        <v>1</v>
      </c>
      <c r="I9" s="44">
        <v>296666.36163499998</v>
      </c>
      <c r="J9" s="74">
        <v>2</v>
      </c>
      <c r="K9" s="44">
        <v>21</v>
      </c>
      <c r="L9" s="44">
        <v>128121.111336</v>
      </c>
      <c r="M9" s="66">
        <v>0</v>
      </c>
      <c r="N9" s="43">
        <v>0</v>
      </c>
      <c r="O9" s="44">
        <v>0</v>
      </c>
      <c r="P9" s="74">
        <v>0</v>
      </c>
    </row>
    <row r="10" spans="1:16" ht="15" customHeight="1" x14ac:dyDescent="0.2">
      <c r="A10" s="120"/>
      <c r="B10" s="123"/>
      <c r="C10" s="84" t="s">
        <v>48</v>
      </c>
      <c r="D10" s="44">
        <v>116</v>
      </c>
      <c r="E10" s="53">
        <v>0.172876</v>
      </c>
      <c r="F10" s="44">
        <v>153612.149588</v>
      </c>
      <c r="G10" s="66">
        <v>0.206897</v>
      </c>
      <c r="H10" s="43">
        <v>34</v>
      </c>
      <c r="I10" s="44">
        <v>155190.35275600001</v>
      </c>
      <c r="J10" s="74">
        <v>0.235294</v>
      </c>
      <c r="K10" s="44">
        <v>82</v>
      </c>
      <c r="L10" s="44">
        <v>152957.772665</v>
      </c>
      <c r="M10" s="66">
        <v>0.19512199999999999</v>
      </c>
      <c r="N10" s="43">
        <v>0</v>
      </c>
      <c r="O10" s="44">
        <v>0</v>
      </c>
      <c r="P10" s="74">
        <v>0</v>
      </c>
    </row>
    <row r="11" spans="1:16" ht="15" customHeight="1" x14ac:dyDescent="0.2">
      <c r="A11" s="120"/>
      <c r="B11" s="123"/>
      <c r="C11" s="84" t="s">
        <v>49</v>
      </c>
      <c r="D11" s="44">
        <v>238</v>
      </c>
      <c r="E11" s="53">
        <v>0.114368</v>
      </c>
      <c r="F11" s="44">
        <v>176964.024985</v>
      </c>
      <c r="G11" s="66">
        <v>0.29411799999999999</v>
      </c>
      <c r="H11" s="43">
        <v>76</v>
      </c>
      <c r="I11" s="44">
        <v>179345.79491500001</v>
      </c>
      <c r="J11" s="74">
        <v>0.43421100000000001</v>
      </c>
      <c r="K11" s="44">
        <v>162</v>
      </c>
      <c r="L11" s="44">
        <v>175846.651438</v>
      </c>
      <c r="M11" s="66">
        <v>0.22839499999999999</v>
      </c>
      <c r="N11" s="43">
        <v>0</v>
      </c>
      <c r="O11" s="44">
        <v>0</v>
      </c>
      <c r="P11" s="74">
        <v>0</v>
      </c>
    </row>
    <row r="12" spans="1:16" ht="15" customHeight="1" x14ac:dyDescent="0.2">
      <c r="A12" s="120"/>
      <c r="B12" s="123"/>
      <c r="C12" s="84" t="s">
        <v>50</v>
      </c>
      <c r="D12" s="44">
        <v>319</v>
      </c>
      <c r="E12" s="53">
        <v>0.110419</v>
      </c>
      <c r="F12" s="44">
        <v>197139.64988899999</v>
      </c>
      <c r="G12" s="66">
        <v>0.51097199999999998</v>
      </c>
      <c r="H12" s="43">
        <v>74</v>
      </c>
      <c r="I12" s="44">
        <v>202582.63787599999</v>
      </c>
      <c r="J12" s="74">
        <v>0.59459499999999998</v>
      </c>
      <c r="K12" s="44">
        <v>245</v>
      </c>
      <c r="L12" s="44">
        <v>195495.64535400001</v>
      </c>
      <c r="M12" s="66">
        <v>0.48571399999999998</v>
      </c>
      <c r="N12" s="43">
        <v>0</v>
      </c>
      <c r="O12" s="44">
        <v>0</v>
      </c>
      <c r="P12" s="74">
        <v>0</v>
      </c>
    </row>
    <row r="13" spans="1:16" ht="15" customHeight="1" x14ac:dyDescent="0.2">
      <c r="A13" s="120"/>
      <c r="B13" s="123"/>
      <c r="C13" s="84" t="s">
        <v>51</v>
      </c>
      <c r="D13" s="44">
        <v>252</v>
      </c>
      <c r="E13" s="53">
        <v>9.7372E-2</v>
      </c>
      <c r="F13" s="44">
        <v>225638.184973</v>
      </c>
      <c r="G13" s="66">
        <v>0.78968300000000002</v>
      </c>
      <c r="H13" s="43">
        <v>59</v>
      </c>
      <c r="I13" s="44">
        <v>223033.350282</v>
      </c>
      <c r="J13" s="74">
        <v>0.62711899999999998</v>
      </c>
      <c r="K13" s="44">
        <v>193</v>
      </c>
      <c r="L13" s="44">
        <v>226434.481588</v>
      </c>
      <c r="M13" s="66">
        <v>0.83937799999999996</v>
      </c>
      <c r="N13" s="43">
        <v>0</v>
      </c>
      <c r="O13" s="44">
        <v>0</v>
      </c>
      <c r="P13" s="74">
        <v>0</v>
      </c>
    </row>
    <row r="14" spans="1:16" s="3" customFormat="1" ht="15" customHeight="1" x14ac:dyDescent="0.2">
      <c r="A14" s="120"/>
      <c r="B14" s="123"/>
      <c r="C14" s="84" t="s">
        <v>52</v>
      </c>
      <c r="D14" s="35">
        <v>178</v>
      </c>
      <c r="E14" s="55">
        <v>7.6690999999999995E-2</v>
      </c>
      <c r="F14" s="35">
        <v>228125.750742</v>
      </c>
      <c r="G14" s="68">
        <v>0.78651700000000002</v>
      </c>
      <c r="H14" s="43">
        <v>46</v>
      </c>
      <c r="I14" s="44">
        <v>212376.14140699999</v>
      </c>
      <c r="J14" s="74">
        <v>0.54347800000000002</v>
      </c>
      <c r="K14" s="35">
        <v>132</v>
      </c>
      <c r="L14" s="35">
        <v>233614.25096500001</v>
      </c>
      <c r="M14" s="68">
        <v>0.87121199999999999</v>
      </c>
      <c r="N14" s="43">
        <v>0</v>
      </c>
      <c r="O14" s="44">
        <v>0</v>
      </c>
      <c r="P14" s="74">
        <v>0</v>
      </c>
    </row>
    <row r="15" spans="1:16" ht="15" customHeight="1" x14ac:dyDescent="0.2">
      <c r="A15" s="120"/>
      <c r="B15" s="123"/>
      <c r="C15" s="84" t="s">
        <v>53</v>
      </c>
      <c r="D15" s="44">
        <v>153</v>
      </c>
      <c r="E15" s="53">
        <v>7.7823000000000003E-2</v>
      </c>
      <c r="F15" s="44">
        <v>230554.059759</v>
      </c>
      <c r="G15" s="66">
        <v>0.73202599999999995</v>
      </c>
      <c r="H15" s="43">
        <v>35</v>
      </c>
      <c r="I15" s="44">
        <v>205043.44717</v>
      </c>
      <c r="J15" s="74">
        <v>0.34285700000000002</v>
      </c>
      <c r="K15" s="44">
        <v>118</v>
      </c>
      <c r="L15" s="44">
        <v>238120.766883</v>
      </c>
      <c r="M15" s="66">
        <v>0.84745800000000004</v>
      </c>
      <c r="N15" s="43">
        <v>0</v>
      </c>
      <c r="O15" s="44">
        <v>0</v>
      </c>
      <c r="P15" s="74">
        <v>0</v>
      </c>
    </row>
    <row r="16" spans="1:16" ht="15" customHeight="1" x14ac:dyDescent="0.2">
      <c r="A16" s="120"/>
      <c r="B16" s="123"/>
      <c r="C16" s="84" t="s">
        <v>54</v>
      </c>
      <c r="D16" s="44">
        <v>126</v>
      </c>
      <c r="E16" s="53">
        <v>8.2515000000000005E-2</v>
      </c>
      <c r="F16" s="44">
        <v>239938.01792000001</v>
      </c>
      <c r="G16" s="66">
        <v>0.68254000000000004</v>
      </c>
      <c r="H16" s="43">
        <v>27</v>
      </c>
      <c r="I16" s="44">
        <v>234836.53249499999</v>
      </c>
      <c r="J16" s="74">
        <v>0.62963000000000002</v>
      </c>
      <c r="K16" s="44">
        <v>99</v>
      </c>
      <c r="L16" s="44">
        <v>241329.33212599999</v>
      </c>
      <c r="M16" s="66">
        <v>0.69696999999999998</v>
      </c>
      <c r="N16" s="43">
        <v>0</v>
      </c>
      <c r="O16" s="44">
        <v>0</v>
      </c>
      <c r="P16" s="74">
        <v>0</v>
      </c>
    </row>
    <row r="17" spans="1:16" ht="15" customHeight="1" x14ac:dyDescent="0.2">
      <c r="A17" s="120"/>
      <c r="B17" s="123"/>
      <c r="C17" s="84" t="s">
        <v>55</v>
      </c>
      <c r="D17" s="44">
        <v>137</v>
      </c>
      <c r="E17" s="53">
        <v>0.118718</v>
      </c>
      <c r="F17" s="44">
        <v>258925.42521700001</v>
      </c>
      <c r="G17" s="66">
        <v>0.73722600000000005</v>
      </c>
      <c r="H17" s="43">
        <v>35</v>
      </c>
      <c r="I17" s="44">
        <v>208250.51464499999</v>
      </c>
      <c r="J17" s="74">
        <v>0.28571400000000002</v>
      </c>
      <c r="K17" s="44">
        <v>102</v>
      </c>
      <c r="L17" s="44">
        <v>276313.874923</v>
      </c>
      <c r="M17" s="66">
        <v>0.89215699999999998</v>
      </c>
      <c r="N17" s="43">
        <v>0</v>
      </c>
      <c r="O17" s="44">
        <v>0</v>
      </c>
      <c r="P17" s="74">
        <v>0</v>
      </c>
    </row>
    <row r="18" spans="1:16" s="3" customFormat="1" ht="15" customHeight="1" x14ac:dyDescent="0.2">
      <c r="A18" s="120"/>
      <c r="B18" s="123"/>
      <c r="C18" s="84" t="s">
        <v>56</v>
      </c>
      <c r="D18" s="35">
        <v>124</v>
      </c>
      <c r="E18" s="55">
        <v>9.0181999999999998E-2</v>
      </c>
      <c r="F18" s="35">
        <v>255253.233136</v>
      </c>
      <c r="G18" s="68">
        <v>0.62903200000000004</v>
      </c>
      <c r="H18" s="43">
        <v>29</v>
      </c>
      <c r="I18" s="44">
        <v>206456.669757</v>
      </c>
      <c r="J18" s="74">
        <v>6.8966E-2</v>
      </c>
      <c r="K18" s="35">
        <v>95</v>
      </c>
      <c r="L18" s="35">
        <v>270149.026167</v>
      </c>
      <c r="M18" s="68">
        <v>0.8</v>
      </c>
      <c r="N18" s="43">
        <v>0</v>
      </c>
      <c r="O18" s="44">
        <v>0</v>
      </c>
      <c r="P18" s="74">
        <v>0</v>
      </c>
    </row>
    <row r="19" spans="1:16" s="3" customFormat="1" ht="15" customHeight="1" x14ac:dyDescent="0.2">
      <c r="A19" s="121"/>
      <c r="B19" s="124"/>
      <c r="C19" s="85" t="s">
        <v>9</v>
      </c>
      <c r="D19" s="46">
        <v>1669</v>
      </c>
      <c r="E19" s="54">
        <v>0.100018</v>
      </c>
      <c r="F19" s="46">
        <v>213434.172766</v>
      </c>
      <c r="G19" s="67">
        <v>0.58418199999999998</v>
      </c>
      <c r="H19" s="87">
        <v>419</v>
      </c>
      <c r="I19" s="46">
        <v>200929.64068000001</v>
      </c>
      <c r="J19" s="75">
        <v>0.453461</v>
      </c>
      <c r="K19" s="46">
        <v>1250</v>
      </c>
      <c r="L19" s="46">
        <v>217625.69192099999</v>
      </c>
      <c r="M19" s="67">
        <v>0.628</v>
      </c>
      <c r="N19" s="87">
        <v>0</v>
      </c>
      <c r="O19" s="46">
        <v>0</v>
      </c>
      <c r="P19" s="75">
        <v>0</v>
      </c>
    </row>
    <row r="20" spans="1:16" ht="15" customHeight="1" x14ac:dyDescent="0.2">
      <c r="A20" s="119">
        <v>2</v>
      </c>
      <c r="B20" s="122" t="s">
        <v>57</v>
      </c>
      <c r="C20" s="84" t="s">
        <v>46</v>
      </c>
      <c r="D20" s="44">
        <v>8</v>
      </c>
      <c r="E20" s="53">
        <v>0.33333299999999999</v>
      </c>
      <c r="F20" s="44">
        <v>74350.75</v>
      </c>
      <c r="G20" s="66">
        <v>0.125</v>
      </c>
      <c r="H20" s="43">
        <v>2</v>
      </c>
      <c r="I20" s="44">
        <v>34315</v>
      </c>
      <c r="J20" s="74">
        <v>0.5</v>
      </c>
      <c r="K20" s="44">
        <v>6</v>
      </c>
      <c r="L20" s="44">
        <v>87696</v>
      </c>
      <c r="M20" s="66">
        <v>0</v>
      </c>
      <c r="N20" s="43">
        <v>0</v>
      </c>
      <c r="O20" s="44">
        <v>0</v>
      </c>
      <c r="P20" s="74">
        <v>0</v>
      </c>
    </row>
    <row r="21" spans="1:16" ht="15" customHeight="1" x14ac:dyDescent="0.2">
      <c r="A21" s="120"/>
      <c r="B21" s="123"/>
      <c r="C21" s="84" t="s">
        <v>47</v>
      </c>
      <c r="D21" s="44">
        <v>46</v>
      </c>
      <c r="E21" s="53">
        <v>0.50549500000000003</v>
      </c>
      <c r="F21" s="44">
        <v>127419.19565199999</v>
      </c>
      <c r="G21" s="66">
        <v>2.1739000000000001E-2</v>
      </c>
      <c r="H21" s="43">
        <v>10</v>
      </c>
      <c r="I21" s="44">
        <v>163206.9</v>
      </c>
      <c r="J21" s="74">
        <v>0</v>
      </c>
      <c r="K21" s="44">
        <v>36</v>
      </c>
      <c r="L21" s="44">
        <v>117478.166667</v>
      </c>
      <c r="M21" s="66">
        <v>2.7778000000000001E-2</v>
      </c>
      <c r="N21" s="43">
        <v>0</v>
      </c>
      <c r="O21" s="44">
        <v>0</v>
      </c>
      <c r="P21" s="74">
        <v>0</v>
      </c>
    </row>
    <row r="22" spans="1:16" ht="15" customHeight="1" x14ac:dyDescent="0.2">
      <c r="A22" s="120"/>
      <c r="B22" s="123"/>
      <c r="C22" s="84" t="s">
        <v>48</v>
      </c>
      <c r="D22" s="44">
        <v>179</v>
      </c>
      <c r="E22" s="53">
        <v>0.266766</v>
      </c>
      <c r="F22" s="44">
        <v>157622.02234600001</v>
      </c>
      <c r="G22" s="66">
        <v>0.128492</v>
      </c>
      <c r="H22" s="43">
        <v>54</v>
      </c>
      <c r="I22" s="44">
        <v>175126.24074099999</v>
      </c>
      <c r="J22" s="74">
        <v>0.16666700000000001</v>
      </c>
      <c r="K22" s="44">
        <v>125</v>
      </c>
      <c r="L22" s="44">
        <v>150060.20000000001</v>
      </c>
      <c r="M22" s="66">
        <v>0.112</v>
      </c>
      <c r="N22" s="43">
        <v>0</v>
      </c>
      <c r="O22" s="44">
        <v>0</v>
      </c>
      <c r="P22" s="74">
        <v>0</v>
      </c>
    </row>
    <row r="23" spans="1:16" ht="15" customHeight="1" x14ac:dyDescent="0.2">
      <c r="A23" s="120"/>
      <c r="B23" s="123"/>
      <c r="C23" s="84" t="s">
        <v>49</v>
      </c>
      <c r="D23" s="44">
        <v>227</v>
      </c>
      <c r="E23" s="53">
        <v>0.109082</v>
      </c>
      <c r="F23" s="44">
        <v>175043.189427</v>
      </c>
      <c r="G23" s="66">
        <v>0.246696</v>
      </c>
      <c r="H23" s="43">
        <v>74</v>
      </c>
      <c r="I23" s="44">
        <v>183359.83783800001</v>
      </c>
      <c r="J23" s="74">
        <v>0.310811</v>
      </c>
      <c r="K23" s="44">
        <v>153</v>
      </c>
      <c r="L23" s="44">
        <v>171020.75816999999</v>
      </c>
      <c r="M23" s="66">
        <v>0.21568599999999999</v>
      </c>
      <c r="N23" s="43">
        <v>0</v>
      </c>
      <c r="O23" s="44">
        <v>0</v>
      </c>
      <c r="P23" s="74">
        <v>0</v>
      </c>
    </row>
    <row r="24" spans="1:16" ht="15" customHeight="1" x14ac:dyDescent="0.2">
      <c r="A24" s="120"/>
      <c r="B24" s="123"/>
      <c r="C24" s="84" t="s">
        <v>50</v>
      </c>
      <c r="D24" s="44">
        <v>151</v>
      </c>
      <c r="E24" s="53">
        <v>5.2267000000000001E-2</v>
      </c>
      <c r="F24" s="44">
        <v>196282.728477</v>
      </c>
      <c r="G24" s="66">
        <v>0.41721900000000001</v>
      </c>
      <c r="H24" s="43">
        <v>47</v>
      </c>
      <c r="I24" s="44">
        <v>198248.85106399999</v>
      </c>
      <c r="J24" s="74">
        <v>0.46808499999999997</v>
      </c>
      <c r="K24" s="44">
        <v>104</v>
      </c>
      <c r="L24" s="44">
        <v>195394.192308</v>
      </c>
      <c r="M24" s="66">
        <v>0.394231</v>
      </c>
      <c r="N24" s="43">
        <v>0</v>
      </c>
      <c r="O24" s="44">
        <v>0</v>
      </c>
      <c r="P24" s="74">
        <v>0</v>
      </c>
    </row>
    <row r="25" spans="1:16" ht="15" customHeight="1" x14ac:dyDescent="0.2">
      <c r="A25" s="120"/>
      <c r="B25" s="123"/>
      <c r="C25" s="84" t="s">
        <v>51</v>
      </c>
      <c r="D25" s="44">
        <v>116</v>
      </c>
      <c r="E25" s="53">
        <v>4.4822000000000001E-2</v>
      </c>
      <c r="F25" s="44">
        <v>196650.76724099999</v>
      </c>
      <c r="G25" s="66">
        <v>0.53448300000000004</v>
      </c>
      <c r="H25" s="43">
        <v>23</v>
      </c>
      <c r="I25" s="44">
        <v>196375.08695699999</v>
      </c>
      <c r="J25" s="74">
        <v>0.52173899999999995</v>
      </c>
      <c r="K25" s="44">
        <v>93</v>
      </c>
      <c r="L25" s="44">
        <v>196718.946237</v>
      </c>
      <c r="M25" s="66">
        <v>0.53763399999999995</v>
      </c>
      <c r="N25" s="43">
        <v>0</v>
      </c>
      <c r="O25" s="44">
        <v>0</v>
      </c>
      <c r="P25" s="74">
        <v>0</v>
      </c>
    </row>
    <row r="26" spans="1:16" s="3" customFormat="1" ht="15" customHeight="1" x14ac:dyDescent="0.2">
      <c r="A26" s="120"/>
      <c r="B26" s="123"/>
      <c r="C26" s="84" t="s">
        <v>52</v>
      </c>
      <c r="D26" s="35">
        <v>67</v>
      </c>
      <c r="E26" s="55">
        <v>2.8867E-2</v>
      </c>
      <c r="F26" s="35">
        <v>217039.656716</v>
      </c>
      <c r="G26" s="68">
        <v>0.59701499999999996</v>
      </c>
      <c r="H26" s="43">
        <v>24</v>
      </c>
      <c r="I26" s="44">
        <v>196639.16666700001</v>
      </c>
      <c r="J26" s="74">
        <v>0.41666700000000001</v>
      </c>
      <c r="K26" s="35">
        <v>43</v>
      </c>
      <c r="L26" s="35">
        <v>228425.97674400001</v>
      </c>
      <c r="M26" s="68">
        <v>0.69767400000000002</v>
      </c>
      <c r="N26" s="43">
        <v>0</v>
      </c>
      <c r="O26" s="44">
        <v>0</v>
      </c>
      <c r="P26" s="74">
        <v>0</v>
      </c>
    </row>
    <row r="27" spans="1:16" ht="15" customHeight="1" x14ac:dyDescent="0.2">
      <c r="A27" s="120"/>
      <c r="B27" s="123"/>
      <c r="C27" s="84" t="s">
        <v>53</v>
      </c>
      <c r="D27" s="44">
        <v>58</v>
      </c>
      <c r="E27" s="53">
        <v>2.9502E-2</v>
      </c>
      <c r="F27" s="44">
        <v>207881.58620699999</v>
      </c>
      <c r="G27" s="66">
        <v>0.58620700000000003</v>
      </c>
      <c r="H27" s="43">
        <v>14</v>
      </c>
      <c r="I27" s="44">
        <v>192249.214286</v>
      </c>
      <c r="J27" s="74">
        <v>0.42857099999999998</v>
      </c>
      <c r="K27" s="44">
        <v>44</v>
      </c>
      <c r="L27" s="44">
        <v>212855.522727</v>
      </c>
      <c r="M27" s="66">
        <v>0.63636400000000004</v>
      </c>
      <c r="N27" s="43">
        <v>0</v>
      </c>
      <c r="O27" s="44">
        <v>0</v>
      </c>
      <c r="P27" s="74">
        <v>0</v>
      </c>
    </row>
    <row r="28" spans="1:16" ht="15" customHeight="1" x14ac:dyDescent="0.2">
      <c r="A28" s="120"/>
      <c r="B28" s="123"/>
      <c r="C28" s="84" t="s">
        <v>54</v>
      </c>
      <c r="D28" s="44">
        <v>24</v>
      </c>
      <c r="E28" s="53">
        <v>1.5716999999999998E-2</v>
      </c>
      <c r="F28" s="44">
        <v>211968.45833299999</v>
      </c>
      <c r="G28" s="66">
        <v>0.29166700000000001</v>
      </c>
      <c r="H28" s="43">
        <v>3</v>
      </c>
      <c r="I28" s="44">
        <v>137117.33333299999</v>
      </c>
      <c r="J28" s="74">
        <v>0</v>
      </c>
      <c r="K28" s="44">
        <v>21</v>
      </c>
      <c r="L28" s="44">
        <v>222661.47618999999</v>
      </c>
      <c r="M28" s="66">
        <v>0.33333299999999999</v>
      </c>
      <c r="N28" s="43">
        <v>0</v>
      </c>
      <c r="O28" s="44">
        <v>0</v>
      </c>
      <c r="P28" s="74">
        <v>0</v>
      </c>
    </row>
    <row r="29" spans="1:16" ht="15" customHeight="1" x14ac:dyDescent="0.2">
      <c r="A29" s="120"/>
      <c r="B29" s="123"/>
      <c r="C29" s="84" t="s">
        <v>55</v>
      </c>
      <c r="D29" s="44">
        <v>9</v>
      </c>
      <c r="E29" s="53">
        <v>7.7990000000000004E-3</v>
      </c>
      <c r="F29" s="44">
        <v>248661.88888899999</v>
      </c>
      <c r="G29" s="66">
        <v>0.55555600000000005</v>
      </c>
      <c r="H29" s="43">
        <v>2</v>
      </c>
      <c r="I29" s="44">
        <v>178119</v>
      </c>
      <c r="J29" s="74">
        <v>0.5</v>
      </c>
      <c r="K29" s="44">
        <v>7</v>
      </c>
      <c r="L29" s="44">
        <v>268817</v>
      </c>
      <c r="M29" s="66">
        <v>0.57142899999999996</v>
      </c>
      <c r="N29" s="43">
        <v>0</v>
      </c>
      <c r="O29" s="44">
        <v>0</v>
      </c>
      <c r="P29" s="74">
        <v>0</v>
      </c>
    </row>
    <row r="30" spans="1:16" s="3" customFormat="1" ht="15" customHeight="1" x14ac:dyDescent="0.2">
      <c r="A30" s="120"/>
      <c r="B30" s="123"/>
      <c r="C30" s="84" t="s">
        <v>56</v>
      </c>
      <c r="D30" s="35">
        <v>7</v>
      </c>
      <c r="E30" s="55">
        <v>5.091E-3</v>
      </c>
      <c r="F30" s="35">
        <v>136852</v>
      </c>
      <c r="G30" s="68">
        <v>0</v>
      </c>
      <c r="H30" s="43">
        <v>5</v>
      </c>
      <c r="I30" s="44">
        <v>67565</v>
      </c>
      <c r="J30" s="74">
        <v>0</v>
      </c>
      <c r="K30" s="35">
        <v>2</v>
      </c>
      <c r="L30" s="35">
        <v>310069.5</v>
      </c>
      <c r="M30" s="68">
        <v>0</v>
      </c>
      <c r="N30" s="43">
        <v>0</v>
      </c>
      <c r="O30" s="44">
        <v>0</v>
      </c>
      <c r="P30" s="74">
        <v>0</v>
      </c>
    </row>
    <row r="31" spans="1:16" s="3" customFormat="1" ht="15" customHeight="1" x14ac:dyDescent="0.2">
      <c r="A31" s="121"/>
      <c r="B31" s="124"/>
      <c r="C31" s="85" t="s">
        <v>9</v>
      </c>
      <c r="D31" s="46">
        <v>892</v>
      </c>
      <c r="E31" s="54">
        <v>5.3455000000000003E-2</v>
      </c>
      <c r="F31" s="46">
        <v>181319.920404</v>
      </c>
      <c r="G31" s="67">
        <v>0.32735399999999998</v>
      </c>
      <c r="H31" s="87">
        <v>258</v>
      </c>
      <c r="I31" s="46">
        <v>182467.87209300001</v>
      </c>
      <c r="J31" s="75">
        <v>0.32558100000000001</v>
      </c>
      <c r="K31" s="46">
        <v>634</v>
      </c>
      <c r="L31" s="46">
        <v>180852.77287099999</v>
      </c>
      <c r="M31" s="67">
        <v>0.32807599999999998</v>
      </c>
      <c r="N31" s="87">
        <v>0</v>
      </c>
      <c r="O31" s="46">
        <v>0</v>
      </c>
      <c r="P31" s="75">
        <v>0</v>
      </c>
    </row>
    <row r="32" spans="1:16" ht="15" customHeight="1" x14ac:dyDescent="0.2">
      <c r="A32" s="119">
        <v>3</v>
      </c>
      <c r="B32" s="122" t="s">
        <v>58</v>
      </c>
      <c r="C32" s="84" t="s">
        <v>46</v>
      </c>
      <c r="D32" s="44">
        <v>4</v>
      </c>
      <c r="E32" s="44">
        <v>0</v>
      </c>
      <c r="F32" s="44">
        <v>-3668.5558179999998</v>
      </c>
      <c r="G32" s="66">
        <v>0.125</v>
      </c>
      <c r="H32" s="43">
        <v>-1</v>
      </c>
      <c r="I32" s="44">
        <v>-56883.946017000002</v>
      </c>
      <c r="J32" s="74">
        <v>0.5</v>
      </c>
      <c r="K32" s="44">
        <v>5</v>
      </c>
      <c r="L32" s="44">
        <v>49215.614780000004</v>
      </c>
      <c r="M32" s="66">
        <v>0</v>
      </c>
      <c r="N32" s="43">
        <v>0</v>
      </c>
      <c r="O32" s="44">
        <v>0</v>
      </c>
      <c r="P32" s="74">
        <v>0</v>
      </c>
    </row>
    <row r="33" spans="1:16" ht="15" customHeight="1" x14ac:dyDescent="0.2">
      <c r="A33" s="120"/>
      <c r="B33" s="123"/>
      <c r="C33" s="84" t="s">
        <v>47</v>
      </c>
      <c r="D33" s="44">
        <v>24</v>
      </c>
      <c r="E33" s="44">
        <v>0</v>
      </c>
      <c r="F33" s="44">
        <v>-8363.0634239999999</v>
      </c>
      <c r="G33" s="66">
        <v>-6.9169999999999995E-2</v>
      </c>
      <c r="H33" s="43">
        <v>9</v>
      </c>
      <c r="I33" s="44">
        <v>-133459.46163500001</v>
      </c>
      <c r="J33" s="74">
        <v>-2</v>
      </c>
      <c r="K33" s="44">
        <v>15</v>
      </c>
      <c r="L33" s="44">
        <v>-10642.944669</v>
      </c>
      <c r="M33" s="66">
        <v>2.7778000000000001E-2</v>
      </c>
      <c r="N33" s="43">
        <v>0</v>
      </c>
      <c r="O33" s="44">
        <v>0</v>
      </c>
      <c r="P33" s="74">
        <v>0</v>
      </c>
    </row>
    <row r="34" spans="1:16" ht="15" customHeight="1" x14ac:dyDescent="0.2">
      <c r="A34" s="120"/>
      <c r="B34" s="123"/>
      <c r="C34" s="84" t="s">
        <v>48</v>
      </c>
      <c r="D34" s="44">
        <v>63</v>
      </c>
      <c r="E34" s="44">
        <v>0</v>
      </c>
      <c r="F34" s="44">
        <v>4009.872758</v>
      </c>
      <c r="G34" s="66">
        <v>-7.8405000000000002E-2</v>
      </c>
      <c r="H34" s="43">
        <v>20</v>
      </c>
      <c r="I34" s="44">
        <v>19935.887985000001</v>
      </c>
      <c r="J34" s="74">
        <v>-6.8626999999999994E-2</v>
      </c>
      <c r="K34" s="44">
        <v>43</v>
      </c>
      <c r="L34" s="44">
        <v>-2897.5726650000001</v>
      </c>
      <c r="M34" s="66">
        <v>-8.3122000000000001E-2</v>
      </c>
      <c r="N34" s="43">
        <v>0</v>
      </c>
      <c r="O34" s="44">
        <v>0</v>
      </c>
      <c r="P34" s="74">
        <v>0</v>
      </c>
    </row>
    <row r="35" spans="1:16" ht="15" customHeight="1" x14ac:dyDescent="0.2">
      <c r="A35" s="120"/>
      <c r="B35" s="123"/>
      <c r="C35" s="84" t="s">
        <v>49</v>
      </c>
      <c r="D35" s="44">
        <v>-11</v>
      </c>
      <c r="E35" s="44">
        <v>0</v>
      </c>
      <c r="F35" s="44">
        <v>-1920.835558</v>
      </c>
      <c r="G35" s="66">
        <v>-4.7421999999999999E-2</v>
      </c>
      <c r="H35" s="43">
        <v>-2</v>
      </c>
      <c r="I35" s="44">
        <v>4014.042923</v>
      </c>
      <c r="J35" s="74">
        <v>-0.1234</v>
      </c>
      <c r="K35" s="44">
        <v>-9</v>
      </c>
      <c r="L35" s="44">
        <v>-4825.8932679999998</v>
      </c>
      <c r="M35" s="66">
        <v>-1.2709E-2</v>
      </c>
      <c r="N35" s="43">
        <v>0</v>
      </c>
      <c r="O35" s="44">
        <v>0</v>
      </c>
      <c r="P35" s="74">
        <v>0</v>
      </c>
    </row>
    <row r="36" spans="1:16" ht="15" customHeight="1" x14ac:dyDescent="0.2">
      <c r="A36" s="120"/>
      <c r="B36" s="123"/>
      <c r="C36" s="84" t="s">
        <v>50</v>
      </c>
      <c r="D36" s="44">
        <v>-168</v>
      </c>
      <c r="E36" s="44">
        <v>0</v>
      </c>
      <c r="F36" s="44">
        <v>-856.92141200000003</v>
      </c>
      <c r="G36" s="66">
        <v>-9.3753000000000003E-2</v>
      </c>
      <c r="H36" s="43">
        <v>-27</v>
      </c>
      <c r="I36" s="44">
        <v>-4333.7868120000003</v>
      </c>
      <c r="J36" s="74">
        <v>-0.12650900000000001</v>
      </c>
      <c r="K36" s="44">
        <v>-141</v>
      </c>
      <c r="L36" s="44">
        <v>-101.453046</v>
      </c>
      <c r="M36" s="66">
        <v>-9.1483999999999996E-2</v>
      </c>
      <c r="N36" s="43">
        <v>0</v>
      </c>
      <c r="O36" s="44">
        <v>0</v>
      </c>
      <c r="P36" s="74">
        <v>0</v>
      </c>
    </row>
    <row r="37" spans="1:16" ht="15" customHeight="1" x14ac:dyDescent="0.2">
      <c r="A37" s="120"/>
      <c r="B37" s="123"/>
      <c r="C37" s="84" t="s">
        <v>51</v>
      </c>
      <c r="D37" s="44">
        <v>-136</v>
      </c>
      <c r="E37" s="44">
        <v>0</v>
      </c>
      <c r="F37" s="44">
        <v>-28987.417732000002</v>
      </c>
      <c r="G37" s="66">
        <v>-0.25519999999999998</v>
      </c>
      <c r="H37" s="43">
        <v>-36</v>
      </c>
      <c r="I37" s="44">
        <v>-26658.263326</v>
      </c>
      <c r="J37" s="74">
        <v>-0.10538</v>
      </c>
      <c r="K37" s="44">
        <v>-100</v>
      </c>
      <c r="L37" s="44">
        <v>-29715.535351999999</v>
      </c>
      <c r="M37" s="66">
        <v>-0.30174400000000001</v>
      </c>
      <c r="N37" s="43">
        <v>0</v>
      </c>
      <c r="O37" s="44">
        <v>0</v>
      </c>
      <c r="P37" s="74">
        <v>0</v>
      </c>
    </row>
    <row r="38" spans="1:16" s="3" customFormat="1" ht="15" customHeight="1" x14ac:dyDescent="0.2">
      <c r="A38" s="120"/>
      <c r="B38" s="123"/>
      <c r="C38" s="84" t="s">
        <v>52</v>
      </c>
      <c r="D38" s="35">
        <v>-111</v>
      </c>
      <c r="E38" s="35">
        <v>0</v>
      </c>
      <c r="F38" s="35">
        <v>-11086.094026000001</v>
      </c>
      <c r="G38" s="68">
        <v>-0.189502</v>
      </c>
      <c r="H38" s="43">
        <v>-22</v>
      </c>
      <c r="I38" s="44">
        <v>-15736.97474</v>
      </c>
      <c r="J38" s="74">
        <v>-0.12681200000000001</v>
      </c>
      <c r="K38" s="35">
        <v>-89</v>
      </c>
      <c r="L38" s="35">
        <v>-5188.2742209999997</v>
      </c>
      <c r="M38" s="68">
        <v>-0.173538</v>
      </c>
      <c r="N38" s="43">
        <v>0</v>
      </c>
      <c r="O38" s="44">
        <v>0</v>
      </c>
      <c r="P38" s="74">
        <v>0</v>
      </c>
    </row>
    <row r="39" spans="1:16" ht="15" customHeight="1" x14ac:dyDescent="0.2">
      <c r="A39" s="120"/>
      <c r="B39" s="123"/>
      <c r="C39" s="84" t="s">
        <v>53</v>
      </c>
      <c r="D39" s="44">
        <v>-95</v>
      </c>
      <c r="E39" s="44">
        <v>0</v>
      </c>
      <c r="F39" s="44">
        <v>-22672.473551999999</v>
      </c>
      <c r="G39" s="66">
        <v>-0.145819</v>
      </c>
      <c r="H39" s="43">
        <v>-21</v>
      </c>
      <c r="I39" s="44">
        <v>-12794.232883999999</v>
      </c>
      <c r="J39" s="74">
        <v>8.5713999999999999E-2</v>
      </c>
      <c r="K39" s="44">
        <v>-74</v>
      </c>
      <c r="L39" s="44">
        <v>-25265.244155</v>
      </c>
      <c r="M39" s="66">
        <v>-0.211094</v>
      </c>
      <c r="N39" s="43">
        <v>0</v>
      </c>
      <c r="O39" s="44">
        <v>0</v>
      </c>
      <c r="P39" s="74">
        <v>0</v>
      </c>
    </row>
    <row r="40" spans="1:16" ht="15" customHeight="1" x14ac:dyDescent="0.2">
      <c r="A40" s="120"/>
      <c r="B40" s="123"/>
      <c r="C40" s="84" t="s">
        <v>54</v>
      </c>
      <c r="D40" s="44">
        <v>-102</v>
      </c>
      <c r="E40" s="44">
        <v>0</v>
      </c>
      <c r="F40" s="44">
        <v>-27969.559585999999</v>
      </c>
      <c r="G40" s="66">
        <v>-0.39087300000000003</v>
      </c>
      <c r="H40" s="43">
        <v>-24</v>
      </c>
      <c r="I40" s="44">
        <v>-97719.199160999997</v>
      </c>
      <c r="J40" s="74">
        <v>-0.62963000000000002</v>
      </c>
      <c r="K40" s="44">
        <v>-78</v>
      </c>
      <c r="L40" s="44">
        <v>-18667.855936</v>
      </c>
      <c r="M40" s="66">
        <v>-0.36363600000000001</v>
      </c>
      <c r="N40" s="43">
        <v>0</v>
      </c>
      <c r="O40" s="44">
        <v>0</v>
      </c>
      <c r="P40" s="74">
        <v>0</v>
      </c>
    </row>
    <row r="41" spans="1:16" ht="15" customHeight="1" x14ac:dyDescent="0.2">
      <c r="A41" s="120"/>
      <c r="B41" s="123"/>
      <c r="C41" s="84" t="s">
        <v>55</v>
      </c>
      <c r="D41" s="44">
        <v>-128</v>
      </c>
      <c r="E41" s="44">
        <v>0</v>
      </c>
      <c r="F41" s="44">
        <v>-10263.536328</v>
      </c>
      <c r="G41" s="66">
        <v>-0.181671</v>
      </c>
      <c r="H41" s="43">
        <v>-33</v>
      </c>
      <c r="I41" s="44">
        <v>-30131.514644999999</v>
      </c>
      <c r="J41" s="74">
        <v>0.214286</v>
      </c>
      <c r="K41" s="44">
        <v>-95</v>
      </c>
      <c r="L41" s="44">
        <v>-7496.8749230000003</v>
      </c>
      <c r="M41" s="66">
        <v>-0.32072800000000001</v>
      </c>
      <c r="N41" s="43">
        <v>0</v>
      </c>
      <c r="O41" s="44">
        <v>0</v>
      </c>
      <c r="P41" s="74">
        <v>0</v>
      </c>
    </row>
    <row r="42" spans="1:16" s="3" customFormat="1" ht="15" customHeight="1" x14ac:dyDescent="0.2">
      <c r="A42" s="120"/>
      <c r="B42" s="123"/>
      <c r="C42" s="84" t="s">
        <v>56</v>
      </c>
      <c r="D42" s="35">
        <v>-117</v>
      </c>
      <c r="E42" s="35">
        <v>0</v>
      </c>
      <c r="F42" s="35">
        <v>-118401.233136</v>
      </c>
      <c r="G42" s="68">
        <v>-0.62903200000000004</v>
      </c>
      <c r="H42" s="43">
        <v>-24</v>
      </c>
      <c r="I42" s="44">
        <v>-138891.669757</v>
      </c>
      <c r="J42" s="74">
        <v>-6.8966E-2</v>
      </c>
      <c r="K42" s="35">
        <v>-93</v>
      </c>
      <c r="L42" s="35">
        <v>39920.473832999996</v>
      </c>
      <c r="M42" s="68">
        <v>-0.8</v>
      </c>
      <c r="N42" s="43">
        <v>0</v>
      </c>
      <c r="O42" s="44">
        <v>0</v>
      </c>
      <c r="P42" s="74">
        <v>0</v>
      </c>
    </row>
    <row r="43" spans="1:16" s="3" customFormat="1" ht="15" customHeight="1" x14ac:dyDescent="0.2">
      <c r="A43" s="121"/>
      <c r="B43" s="124"/>
      <c r="C43" s="85" t="s">
        <v>9</v>
      </c>
      <c r="D43" s="46">
        <v>-777</v>
      </c>
      <c r="E43" s="46">
        <v>0</v>
      </c>
      <c r="F43" s="46">
        <v>-32114.252361999999</v>
      </c>
      <c r="G43" s="67">
        <v>-0.256828</v>
      </c>
      <c r="H43" s="87">
        <v>-161</v>
      </c>
      <c r="I43" s="46">
        <v>-18461.768586999999</v>
      </c>
      <c r="J43" s="75">
        <v>-0.12787899999999999</v>
      </c>
      <c r="K43" s="46">
        <v>-616</v>
      </c>
      <c r="L43" s="46">
        <v>-36772.919049999997</v>
      </c>
      <c r="M43" s="67">
        <v>-0.29992400000000002</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9</v>
      </c>
      <c r="E45" s="53">
        <v>9.8901000000000003E-2</v>
      </c>
      <c r="F45" s="44">
        <v>199424.33333299999</v>
      </c>
      <c r="G45" s="66">
        <v>0.111111</v>
      </c>
      <c r="H45" s="43">
        <v>2</v>
      </c>
      <c r="I45" s="44">
        <v>159398</v>
      </c>
      <c r="J45" s="74">
        <v>0</v>
      </c>
      <c r="K45" s="44">
        <v>7</v>
      </c>
      <c r="L45" s="44">
        <v>210860.428571</v>
      </c>
      <c r="M45" s="66">
        <v>0.14285700000000001</v>
      </c>
      <c r="N45" s="43">
        <v>0</v>
      </c>
      <c r="O45" s="44">
        <v>0</v>
      </c>
      <c r="P45" s="74">
        <v>0</v>
      </c>
    </row>
    <row r="46" spans="1:16" ht="15" customHeight="1" x14ac:dyDescent="0.2">
      <c r="A46" s="120"/>
      <c r="B46" s="123"/>
      <c r="C46" s="84" t="s">
        <v>48</v>
      </c>
      <c r="D46" s="44">
        <v>56</v>
      </c>
      <c r="E46" s="53">
        <v>8.3458000000000004E-2</v>
      </c>
      <c r="F46" s="44">
        <v>173831.535714</v>
      </c>
      <c r="G46" s="66">
        <v>0.214286</v>
      </c>
      <c r="H46" s="43">
        <v>11</v>
      </c>
      <c r="I46" s="44">
        <v>171535.81818199999</v>
      </c>
      <c r="J46" s="74">
        <v>0</v>
      </c>
      <c r="K46" s="44">
        <v>45</v>
      </c>
      <c r="L46" s="44">
        <v>174392.71111100001</v>
      </c>
      <c r="M46" s="66">
        <v>0.26666699999999999</v>
      </c>
      <c r="N46" s="43">
        <v>0</v>
      </c>
      <c r="O46" s="44">
        <v>0</v>
      </c>
      <c r="P46" s="74">
        <v>0</v>
      </c>
    </row>
    <row r="47" spans="1:16" ht="15" customHeight="1" x14ac:dyDescent="0.2">
      <c r="A47" s="120"/>
      <c r="B47" s="123"/>
      <c r="C47" s="84" t="s">
        <v>49</v>
      </c>
      <c r="D47" s="44">
        <v>192</v>
      </c>
      <c r="E47" s="53">
        <v>9.2262999999999998E-2</v>
      </c>
      <c r="F47" s="44">
        <v>189850.0625</v>
      </c>
      <c r="G47" s="66">
        <v>0.27083299999999999</v>
      </c>
      <c r="H47" s="43">
        <v>45</v>
      </c>
      <c r="I47" s="44">
        <v>202311.08888900001</v>
      </c>
      <c r="J47" s="74">
        <v>0.35555599999999998</v>
      </c>
      <c r="K47" s="44">
        <v>147</v>
      </c>
      <c r="L47" s="44">
        <v>186035.462585</v>
      </c>
      <c r="M47" s="66">
        <v>0.244898</v>
      </c>
      <c r="N47" s="43">
        <v>0</v>
      </c>
      <c r="O47" s="44">
        <v>0</v>
      </c>
      <c r="P47" s="74">
        <v>0</v>
      </c>
    </row>
    <row r="48" spans="1:16" ht="15" customHeight="1" x14ac:dyDescent="0.2">
      <c r="A48" s="120"/>
      <c r="B48" s="123"/>
      <c r="C48" s="84" t="s">
        <v>50</v>
      </c>
      <c r="D48" s="44">
        <v>281</v>
      </c>
      <c r="E48" s="53">
        <v>9.7265000000000004E-2</v>
      </c>
      <c r="F48" s="44">
        <v>218578.03558699999</v>
      </c>
      <c r="G48" s="66">
        <v>0.53380799999999995</v>
      </c>
      <c r="H48" s="43">
        <v>58</v>
      </c>
      <c r="I48" s="44">
        <v>223054.43103400001</v>
      </c>
      <c r="J48" s="74">
        <v>0.55172399999999999</v>
      </c>
      <c r="K48" s="44">
        <v>223</v>
      </c>
      <c r="L48" s="44">
        <v>217413.77129999999</v>
      </c>
      <c r="M48" s="66">
        <v>0.52914799999999995</v>
      </c>
      <c r="N48" s="43">
        <v>0</v>
      </c>
      <c r="O48" s="44">
        <v>0</v>
      </c>
      <c r="P48" s="74">
        <v>0</v>
      </c>
    </row>
    <row r="49" spans="1:16" ht="15" customHeight="1" x14ac:dyDescent="0.2">
      <c r="A49" s="120"/>
      <c r="B49" s="123"/>
      <c r="C49" s="84" t="s">
        <v>51</v>
      </c>
      <c r="D49" s="44">
        <v>206</v>
      </c>
      <c r="E49" s="53">
        <v>7.9598000000000002E-2</v>
      </c>
      <c r="F49" s="44">
        <v>253109.97572799999</v>
      </c>
      <c r="G49" s="66">
        <v>0.81067999999999996</v>
      </c>
      <c r="H49" s="43">
        <v>34</v>
      </c>
      <c r="I49" s="44">
        <v>291943.91176500003</v>
      </c>
      <c r="J49" s="74">
        <v>0.82352899999999996</v>
      </c>
      <c r="K49" s="44">
        <v>172</v>
      </c>
      <c r="L49" s="44">
        <v>245433.5</v>
      </c>
      <c r="M49" s="66">
        <v>0.80813999999999997</v>
      </c>
      <c r="N49" s="43">
        <v>0</v>
      </c>
      <c r="O49" s="44">
        <v>0</v>
      </c>
      <c r="P49" s="74">
        <v>0</v>
      </c>
    </row>
    <row r="50" spans="1:16" s="3" customFormat="1" ht="15" customHeight="1" x14ac:dyDescent="0.2">
      <c r="A50" s="120"/>
      <c r="B50" s="123"/>
      <c r="C50" s="84" t="s">
        <v>52</v>
      </c>
      <c r="D50" s="35">
        <v>152</v>
      </c>
      <c r="E50" s="55">
        <v>6.5489000000000006E-2</v>
      </c>
      <c r="F50" s="35">
        <v>265115.09868400003</v>
      </c>
      <c r="G50" s="68">
        <v>1</v>
      </c>
      <c r="H50" s="43">
        <v>26</v>
      </c>
      <c r="I50" s="44">
        <v>236784.961538</v>
      </c>
      <c r="J50" s="74">
        <v>0.69230800000000003</v>
      </c>
      <c r="K50" s="35">
        <v>126</v>
      </c>
      <c r="L50" s="35">
        <v>270961</v>
      </c>
      <c r="M50" s="68">
        <v>1.0634920000000001</v>
      </c>
      <c r="N50" s="43">
        <v>0</v>
      </c>
      <c r="O50" s="44">
        <v>0</v>
      </c>
      <c r="P50" s="74">
        <v>0</v>
      </c>
    </row>
    <row r="51" spans="1:16" ht="15" customHeight="1" x14ac:dyDescent="0.2">
      <c r="A51" s="120"/>
      <c r="B51" s="123"/>
      <c r="C51" s="84" t="s">
        <v>53</v>
      </c>
      <c r="D51" s="44">
        <v>94</v>
      </c>
      <c r="E51" s="53">
        <v>4.7813000000000001E-2</v>
      </c>
      <c r="F51" s="44">
        <v>233199.595745</v>
      </c>
      <c r="G51" s="66">
        <v>0.70212799999999997</v>
      </c>
      <c r="H51" s="43">
        <v>15</v>
      </c>
      <c r="I51" s="44">
        <v>208702.66666700001</v>
      </c>
      <c r="J51" s="74">
        <v>0.466667</v>
      </c>
      <c r="K51" s="44">
        <v>79</v>
      </c>
      <c r="L51" s="44">
        <v>237850.91139200001</v>
      </c>
      <c r="M51" s="66">
        <v>0.74683500000000003</v>
      </c>
      <c r="N51" s="43">
        <v>0</v>
      </c>
      <c r="O51" s="44">
        <v>0</v>
      </c>
      <c r="P51" s="74">
        <v>0</v>
      </c>
    </row>
    <row r="52" spans="1:16" ht="15" customHeight="1" x14ac:dyDescent="0.2">
      <c r="A52" s="120"/>
      <c r="B52" s="123"/>
      <c r="C52" s="84" t="s">
        <v>54</v>
      </c>
      <c r="D52" s="44">
        <v>50</v>
      </c>
      <c r="E52" s="53">
        <v>3.2744000000000002E-2</v>
      </c>
      <c r="F52" s="44">
        <v>259703.67999999999</v>
      </c>
      <c r="G52" s="66">
        <v>0.72</v>
      </c>
      <c r="H52" s="43">
        <v>12</v>
      </c>
      <c r="I52" s="44">
        <v>261032.16666700001</v>
      </c>
      <c r="J52" s="74">
        <v>0.58333299999999999</v>
      </c>
      <c r="K52" s="44">
        <v>38</v>
      </c>
      <c r="L52" s="44">
        <v>259284.15789500001</v>
      </c>
      <c r="M52" s="66">
        <v>0.763158</v>
      </c>
      <c r="N52" s="43">
        <v>0</v>
      </c>
      <c r="O52" s="44">
        <v>0</v>
      </c>
      <c r="P52" s="74">
        <v>0</v>
      </c>
    </row>
    <row r="53" spans="1:16" ht="15" customHeight="1" x14ac:dyDescent="0.2">
      <c r="A53" s="120"/>
      <c r="B53" s="123"/>
      <c r="C53" s="84" t="s">
        <v>55</v>
      </c>
      <c r="D53" s="44">
        <v>17</v>
      </c>
      <c r="E53" s="53">
        <v>1.4730999999999999E-2</v>
      </c>
      <c r="F53" s="44">
        <v>317858.23529400001</v>
      </c>
      <c r="G53" s="66">
        <v>1.058824</v>
      </c>
      <c r="H53" s="43">
        <v>3</v>
      </c>
      <c r="I53" s="44">
        <v>215084.33333299999</v>
      </c>
      <c r="J53" s="74">
        <v>0</v>
      </c>
      <c r="K53" s="44">
        <v>14</v>
      </c>
      <c r="L53" s="44">
        <v>339881.214286</v>
      </c>
      <c r="M53" s="66">
        <v>1.285714</v>
      </c>
      <c r="N53" s="43">
        <v>0</v>
      </c>
      <c r="O53" s="44">
        <v>0</v>
      </c>
      <c r="P53" s="74">
        <v>0</v>
      </c>
    </row>
    <row r="54" spans="1:16" s="3" customFormat="1" ht="15" customHeight="1" x14ac:dyDescent="0.2">
      <c r="A54" s="120"/>
      <c r="B54" s="123"/>
      <c r="C54" s="84" t="s">
        <v>56</v>
      </c>
      <c r="D54" s="35">
        <v>3</v>
      </c>
      <c r="E54" s="55">
        <v>2.1819999999999999E-3</v>
      </c>
      <c r="F54" s="35">
        <v>322379.33333300002</v>
      </c>
      <c r="G54" s="68">
        <v>0.66666700000000001</v>
      </c>
      <c r="H54" s="43">
        <v>0</v>
      </c>
      <c r="I54" s="44">
        <v>0</v>
      </c>
      <c r="J54" s="74">
        <v>0</v>
      </c>
      <c r="K54" s="35">
        <v>3</v>
      </c>
      <c r="L54" s="35">
        <v>322379.33333300002</v>
      </c>
      <c r="M54" s="68">
        <v>0.66666700000000001</v>
      </c>
      <c r="N54" s="43">
        <v>0</v>
      </c>
      <c r="O54" s="44">
        <v>0</v>
      </c>
      <c r="P54" s="74">
        <v>0</v>
      </c>
    </row>
    <row r="55" spans="1:16" s="3" customFormat="1" ht="15" customHeight="1" x14ac:dyDescent="0.2">
      <c r="A55" s="121"/>
      <c r="B55" s="124"/>
      <c r="C55" s="85" t="s">
        <v>9</v>
      </c>
      <c r="D55" s="46">
        <v>1060</v>
      </c>
      <c r="E55" s="54">
        <v>6.3522999999999996E-2</v>
      </c>
      <c r="F55" s="46">
        <v>229354.574528</v>
      </c>
      <c r="G55" s="67">
        <v>0.61886799999999997</v>
      </c>
      <c r="H55" s="87">
        <v>206</v>
      </c>
      <c r="I55" s="46">
        <v>229308.38349499999</v>
      </c>
      <c r="J55" s="75">
        <v>0.52427199999999996</v>
      </c>
      <c r="K55" s="46">
        <v>854</v>
      </c>
      <c r="L55" s="46">
        <v>229365.71662799999</v>
      </c>
      <c r="M55" s="67">
        <v>0.64168599999999998</v>
      </c>
      <c r="N55" s="87">
        <v>0</v>
      </c>
      <c r="O55" s="46">
        <v>0</v>
      </c>
      <c r="P55" s="75">
        <v>0</v>
      </c>
    </row>
    <row r="56" spans="1:16" ht="15" customHeight="1" x14ac:dyDescent="0.2">
      <c r="A56" s="119">
        <v>5</v>
      </c>
      <c r="B56" s="122" t="s">
        <v>60</v>
      </c>
      <c r="C56" s="84" t="s">
        <v>46</v>
      </c>
      <c r="D56" s="44">
        <v>24</v>
      </c>
      <c r="E56" s="53">
        <v>1</v>
      </c>
      <c r="F56" s="44">
        <v>48780.083333000002</v>
      </c>
      <c r="G56" s="66">
        <v>4.1667000000000003E-2</v>
      </c>
      <c r="H56" s="43">
        <v>10</v>
      </c>
      <c r="I56" s="44">
        <v>27637</v>
      </c>
      <c r="J56" s="74">
        <v>0.1</v>
      </c>
      <c r="K56" s="44">
        <v>14</v>
      </c>
      <c r="L56" s="44">
        <v>63882.285713999998</v>
      </c>
      <c r="M56" s="66">
        <v>0</v>
      </c>
      <c r="N56" s="43">
        <v>0</v>
      </c>
      <c r="O56" s="44">
        <v>0</v>
      </c>
      <c r="P56" s="74">
        <v>0</v>
      </c>
    </row>
    <row r="57" spans="1:16" ht="15" customHeight="1" x14ac:dyDescent="0.2">
      <c r="A57" s="120"/>
      <c r="B57" s="123"/>
      <c r="C57" s="84" t="s">
        <v>47</v>
      </c>
      <c r="D57" s="44">
        <v>91</v>
      </c>
      <c r="E57" s="53">
        <v>1</v>
      </c>
      <c r="F57" s="44">
        <v>132540.35164800001</v>
      </c>
      <c r="G57" s="66">
        <v>2.1978000000000001E-2</v>
      </c>
      <c r="H57" s="43">
        <v>19</v>
      </c>
      <c r="I57" s="44">
        <v>170992.73684200001</v>
      </c>
      <c r="J57" s="74">
        <v>0</v>
      </c>
      <c r="K57" s="44">
        <v>72</v>
      </c>
      <c r="L57" s="44">
        <v>122393.19444399999</v>
      </c>
      <c r="M57" s="66">
        <v>2.7778000000000001E-2</v>
      </c>
      <c r="N57" s="43">
        <v>0</v>
      </c>
      <c r="O57" s="44">
        <v>0</v>
      </c>
      <c r="P57" s="74">
        <v>0</v>
      </c>
    </row>
    <row r="58" spans="1:16" ht="15" customHeight="1" x14ac:dyDescent="0.2">
      <c r="A58" s="120"/>
      <c r="B58" s="123"/>
      <c r="C58" s="84" t="s">
        <v>48</v>
      </c>
      <c r="D58" s="44">
        <v>671</v>
      </c>
      <c r="E58" s="53">
        <v>1</v>
      </c>
      <c r="F58" s="44">
        <v>166362.66318900001</v>
      </c>
      <c r="G58" s="66">
        <v>0.14455999999999999</v>
      </c>
      <c r="H58" s="43">
        <v>202</v>
      </c>
      <c r="I58" s="44">
        <v>181725.405941</v>
      </c>
      <c r="J58" s="74">
        <v>0.19802</v>
      </c>
      <c r="K58" s="44">
        <v>469</v>
      </c>
      <c r="L58" s="44">
        <v>159745.87419999999</v>
      </c>
      <c r="M58" s="66">
        <v>0.121535</v>
      </c>
      <c r="N58" s="43">
        <v>0</v>
      </c>
      <c r="O58" s="44">
        <v>0</v>
      </c>
      <c r="P58" s="74">
        <v>0</v>
      </c>
    </row>
    <row r="59" spans="1:16" ht="15" customHeight="1" x14ac:dyDescent="0.2">
      <c r="A59" s="120"/>
      <c r="B59" s="123"/>
      <c r="C59" s="84" t="s">
        <v>49</v>
      </c>
      <c r="D59" s="44">
        <v>2081</v>
      </c>
      <c r="E59" s="53">
        <v>1</v>
      </c>
      <c r="F59" s="44">
        <v>196683.62614099999</v>
      </c>
      <c r="G59" s="66">
        <v>0.29120600000000002</v>
      </c>
      <c r="H59" s="43">
        <v>651</v>
      </c>
      <c r="I59" s="44">
        <v>202679.043011</v>
      </c>
      <c r="J59" s="74">
        <v>0.33640599999999998</v>
      </c>
      <c r="K59" s="44">
        <v>1430</v>
      </c>
      <c r="L59" s="44">
        <v>193954.244056</v>
      </c>
      <c r="M59" s="66">
        <v>0.27062900000000001</v>
      </c>
      <c r="N59" s="43">
        <v>0</v>
      </c>
      <c r="O59" s="44">
        <v>0</v>
      </c>
      <c r="P59" s="74">
        <v>0</v>
      </c>
    </row>
    <row r="60" spans="1:16" ht="15" customHeight="1" x14ac:dyDescent="0.2">
      <c r="A60" s="120"/>
      <c r="B60" s="123"/>
      <c r="C60" s="84" t="s">
        <v>50</v>
      </c>
      <c r="D60" s="44">
        <v>2889</v>
      </c>
      <c r="E60" s="53">
        <v>1</v>
      </c>
      <c r="F60" s="44">
        <v>227317.03565199999</v>
      </c>
      <c r="G60" s="66">
        <v>0.57147800000000004</v>
      </c>
      <c r="H60" s="43">
        <v>856</v>
      </c>
      <c r="I60" s="44">
        <v>228011.73014</v>
      </c>
      <c r="J60" s="74">
        <v>0.550234</v>
      </c>
      <c r="K60" s="44">
        <v>2033</v>
      </c>
      <c r="L60" s="44">
        <v>227024.53271</v>
      </c>
      <c r="M60" s="66">
        <v>0.58042300000000002</v>
      </c>
      <c r="N60" s="43">
        <v>0</v>
      </c>
      <c r="O60" s="44">
        <v>0</v>
      </c>
      <c r="P60" s="74">
        <v>0</v>
      </c>
    </row>
    <row r="61" spans="1:16" ht="15" customHeight="1" x14ac:dyDescent="0.2">
      <c r="A61" s="120"/>
      <c r="B61" s="123"/>
      <c r="C61" s="84" t="s">
        <v>51</v>
      </c>
      <c r="D61" s="44">
        <v>2588</v>
      </c>
      <c r="E61" s="53">
        <v>1</v>
      </c>
      <c r="F61" s="44">
        <v>253535.16924300001</v>
      </c>
      <c r="G61" s="66">
        <v>0.84814500000000004</v>
      </c>
      <c r="H61" s="43">
        <v>757</v>
      </c>
      <c r="I61" s="44">
        <v>245048.94980199999</v>
      </c>
      <c r="J61" s="74">
        <v>0.67767500000000003</v>
      </c>
      <c r="K61" s="44">
        <v>1831</v>
      </c>
      <c r="L61" s="44">
        <v>257043.671764</v>
      </c>
      <c r="M61" s="66">
        <v>0.918624</v>
      </c>
      <c r="N61" s="43">
        <v>0</v>
      </c>
      <c r="O61" s="44">
        <v>0</v>
      </c>
      <c r="P61" s="74">
        <v>0</v>
      </c>
    </row>
    <row r="62" spans="1:16" s="3" customFormat="1" ht="15" customHeight="1" x14ac:dyDescent="0.2">
      <c r="A62" s="120"/>
      <c r="B62" s="123"/>
      <c r="C62" s="84" t="s">
        <v>52</v>
      </c>
      <c r="D62" s="35">
        <v>2321</v>
      </c>
      <c r="E62" s="55">
        <v>1</v>
      </c>
      <c r="F62" s="35">
        <v>269235.05256400001</v>
      </c>
      <c r="G62" s="68">
        <v>0.99698399999999998</v>
      </c>
      <c r="H62" s="43">
        <v>673</v>
      </c>
      <c r="I62" s="44">
        <v>245195.12332799999</v>
      </c>
      <c r="J62" s="74">
        <v>0.65973300000000001</v>
      </c>
      <c r="K62" s="35">
        <v>1648</v>
      </c>
      <c r="L62" s="35">
        <v>279052.32948999997</v>
      </c>
      <c r="M62" s="68">
        <v>1.134709</v>
      </c>
      <c r="N62" s="43">
        <v>0</v>
      </c>
      <c r="O62" s="44">
        <v>0</v>
      </c>
      <c r="P62" s="74">
        <v>0</v>
      </c>
    </row>
    <row r="63" spans="1:16" ht="15" customHeight="1" x14ac:dyDescent="0.2">
      <c r="A63" s="120"/>
      <c r="B63" s="123"/>
      <c r="C63" s="84" t="s">
        <v>53</v>
      </c>
      <c r="D63" s="44">
        <v>1966</v>
      </c>
      <c r="E63" s="53">
        <v>1</v>
      </c>
      <c r="F63" s="44">
        <v>273954.52441499999</v>
      </c>
      <c r="G63" s="66">
        <v>1.0376399999999999</v>
      </c>
      <c r="H63" s="43">
        <v>547</v>
      </c>
      <c r="I63" s="44">
        <v>236855.83181</v>
      </c>
      <c r="J63" s="74">
        <v>0.56672800000000001</v>
      </c>
      <c r="K63" s="44">
        <v>1419</v>
      </c>
      <c r="L63" s="44">
        <v>288255.42988000001</v>
      </c>
      <c r="M63" s="66">
        <v>1.219168</v>
      </c>
      <c r="N63" s="43">
        <v>0</v>
      </c>
      <c r="O63" s="44">
        <v>0</v>
      </c>
      <c r="P63" s="74">
        <v>0</v>
      </c>
    </row>
    <row r="64" spans="1:16" ht="15" customHeight="1" x14ac:dyDescent="0.2">
      <c r="A64" s="120"/>
      <c r="B64" s="123"/>
      <c r="C64" s="84" t="s">
        <v>54</v>
      </c>
      <c r="D64" s="44">
        <v>1527</v>
      </c>
      <c r="E64" s="53">
        <v>1</v>
      </c>
      <c r="F64" s="44">
        <v>270363.35363500001</v>
      </c>
      <c r="G64" s="66">
        <v>0.87164399999999997</v>
      </c>
      <c r="H64" s="43">
        <v>410</v>
      </c>
      <c r="I64" s="44">
        <v>222280.673171</v>
      </c>
      <c r="J64" s="74">
        <v>0.33658500000000002</v>
      </c>
      <c r="K64" s="44">
        <v>1117</v>
      </c>
      <c r="L64" s="44">
        <v>288012.323187</v>
      </c>
      <c r="M64" s="66">
        <v>1.068039</v>
      </c>
      <c r="N64" s="43">
        <v>0</v>
      </c>
      <c r="O64" s="44">
        <v>0</v>
      </c>
      <c r="P64" s="74">
        <v>0</v>
      </c>
    </row>
    <row r="65" spans="1:16" ht="15" customHeight="1" x14ac:dyDescent="0.2">
      <c r="A65" s="120"/>
      <c r="B65" s="123"/>
      <c r="C65" s="84" t="s">
        <v>55</v>
      </c>
      <c r="D65" s="44">
        <v>1154</v>
      </c>
      <c r="E65" s="53">
        <v>1</v>
      </c>
      <c r="F65" s="44">
        <v>278857.74436700001</v>
      </c>
      <c r="G65" s="66">
        <v>0.759965</v>
      </c>
      <c r="H65" s="43">
        <v>321</v>
      </c>
      <c r="I65" s="44">
        <v>232715.81308399999</v>
      </c>
      <c r="J65" s="74">
        <v>0.28348899999999999</v>
      </c>
      <c r="K65" s="44">
        <v>833</v>
      </c>
      <c r="L65" s="44">
        <v>296638.72869100003</v>
      </c>
      <c r="M65" s="66">
        <v>0.943577</v>
      </c>
      <c r="N65" s="43">
        <v>0</v>
      </c>
      <c r="O65" s="44">
        <v>0</v>
      </c>
      <c r="P65" s="74">
        <v>0</v>
      </c>
    </row>
    <row r="66" spans="1:16" s="3" customFormat="1" ht="15" customHeight="1" x14ac:dyDescent="0.2">
      <c r="A66" s="120"/>
      <c r="B66" s="123"/>
      <c r="C66" s="84" t="s">
        <v>56</v>
      </c>
      <c r="D66" s="35">
        <v>1375</v>
      </c>
      <c r="E66" s="55">
        <v>1</v>
      </c>
      <c r="F66" s="35">
        <v>268929.41527300002</v>
      </c>
      <c r="G66" s="68">
        <v>0.48581800000000003</v>
      </c>
      <c r="H66" s="43">
        <v>443</v>
      </c>
      <c r="I66" s="44">
        <v>212432.01354399999</v>
      </c>
      <c r="J66" s="74">
        <v>9.0292999999999998E-2</v>
      </c>
      <c r="K66" s="35">
        <v>932</v>
      </c>
      <c r="L66" s="35">
        <v>295783.86695300002</v>
      </c>
      <c r="M66" s="68">
        <v>0.67381999999999997</v>
      </c>
      <c r="N66" s="43">
        <v>0</v>
      </c>
      <c r="O66" s="44">
        <v>0</v>
      </c>
      <c r="P66" s="74">
        <v>0</v>
      </c>
    </row>
    <row r="67" spans="1:16" s="3" customFormat="1" ht="15" customHeight="1" x14ac:dyDescent="0.2">
      <c r="A67" s="121"/>
      <c r="B67" s="124"/>
      <c r="C67" s="85" t="s">
        <v>9</v>
      </c>
      <c r="D67" s="46">
        <v>16687</v>
      </c>
      <c r="E67" s="54">
        <v>1</v>
      </c>
      <c r="F67" s="46">
        <v>246595.64793000001</v>
      </c>
      <c r="G67" s="67">
        <v>0.70605899999999999</v>
      </c>
      <c r="H67" s="87">
        <v>4889</v>
      </c>
      <c r="I67" s="46">
        <v>226504.11311100001</v>
      </c>
      <c r="J67" s="75">
        <v>0.463694</v>
      </c>
      <c r="K67" s="46">
        <v>11798</v>
      </c>
      <c r="L67" s="46">
        <v>254921.42464799999</v>
      </c>
      <c r="M67" s="67">
        <v>0.80649300000000002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60" priority="30" operator="notEqual">
      <formula>H8+K8+N8</formula>
    </cfRule>
  </conditionalFormatting>
  <conditionalFormatting sqref="D20:D30">
    <cfRule type="cellIs" dxfId="459" priority="29" operator="notEqual">
      <formula>H20+K20+N20</formula>
    </cfRule>
  </conditionalFormatting>
  <conditionalFormatting sqref="D32:D42">
    <cfRule type="cellIs" dxfId="458" priority="28" operator="notEqual">
      <formula>H32+K32+N32</formula>
    </cfRule>
  </conditionalFormatting>
  <conditionalFormatting sqref="D44:D54">
    <cfRule type="cellIs" dxfId="457" priority="27" operator="notEqual">
      <formula>H44+K44+N44</formula>
    </cfRule>
  </conditionalFormatting>
  <conditionalFormatting sqref="D56:D66">
    <cfRule type="cellIs" dxfId="456" priority="26" operator="notEqual">
      <formula>H56+K56+N56</formula>
    </cfRule>
  </conditionalFormatting>
  <conditionalFormatting sqref="D19">
    <cfRule type="cellIs" dxfId="455" priority="25" operator="notEqual">
      <formula>SUM(D8:D18)</formula>
    </cfRule>
  </conditionalFormatting>
  <conditionalFormatting sqref="D31">
    <cfRule type="cellIs" dxfId="454" priority="24" operator="notEqual">
      <formula>H31+K31+N31</formula>
    </cfRule>
  </conditionalFormatting>
  <conditionalFormatting sqref="D31">
    <cfRule type="cellIs" dxfId="453" priority="23" operator="notEqual">
      <formula>SUM(D20:D30)</formula>
    </cfRule>
  </conditionalFormatting>
  <conditionalFormatting sqref="D43">
    <cfRule type="cellIs" dxfId="452" priority="22" operator="notEqual">
      <formula>H43+K43+N43</formula>
    </cfRule>
  </conditionalFormatting>
  <conditionalFormatting sqref="D43">
    <cfRule type="cellIs" dxfId="451" priority="21" operator="notEqual">
      <formula>SUM(D32:D42)</formula>
    </cfRule>
  </conditionalFormatting>
  <conditionalFormatting sqref="D55">
    <cfRule type="cellIs" dxfId="450" priority="20" operator="notEqual">
      <formula>H55+K55+N55</formula>
    </cfRule>
  </conditionalFormatting>
  <conditionalFormatting sqref="D55">
    <cfRule type="cellIs" dxfId="449" priority="19" operator="notEqual">
      <formula>SUM(D44:D54)</formula>
    </cfRule>
  </conditionalFormatting>
  <conditionalFormatting sqref="D67">
    <cfRule type="cellIs" dxfId="448" priority="18" operator="notEqual">
      <formula>H67+K67+N67</formula>
    </cfRule>
  </conditionalFormatting>
  <conditionalFormatting sqref="D67">
    <cfRule type="cellIs" dxfId="447" priority="17" operator="notEqual">
      <formula>SUM(D56:D66)</formula>
    </cfRule>
  </conditionalFormatting>
  <conditionalFormatting sqref="H19">
    <cfRule type="cellIs" dxfId="446" priority="16" operator="notEqual">
      <formula>SUM(H8:H18)</formula>
    </cfRule>
  </conditionalFormatting>
  <conditionalFormatting sqref="K19">
    <cfRule type="cellIs" dxfId="445" priority="15" operator="notEqual">
      <formula>SUM(K8:K18)</formula>
    </cfRule>
  </conditionalFormatting>
  <conditionalFormatting sqref="N19">
    <cfRule type="cellIs" dxfId="444" priority="14" operator="notEqual">
      <formula>SUM(N8:N18)</formula>
    </cfRule>
  </conditionalFormatting>
  <conditionalFormatting sqref="H31">
    <cfRule type="cellIs" dxfId="443" priority="13" operator="notEqual">
      <formula>SUM(H20:H30)</formula>
    </cfRule>
  </conditionalFormatting>
  <conditionalFormatting sqref="K31">
    <cfRule type="cellIs" dxfId="442" priority="12" operator="notEqual">
      <formula>SUM(K20:K30)</formula>
    </cfRule>
  </conditionalFormatting>
  <conditionalFormatting sqref="N31">
    <cfRule type="cellIs" dxfId="441" priority="11" operator="notEqual">
      <formula>SUM(N20:N30)</formula>
    </cfRule>
  </conditionalFormatting>
  <conditionalFormatting sqref="H43">
    <cfRule type="cellIs" dxfId="440" priority="10" operator="notEqual">
      <formula>SUM(H32:H42)</formula>
    </cfRule>
  </conditionalFormatting>
  <conditionalFormatting sqref="K43">
    <cfRule type="cellIs" dxfId="439" priority="9" operator="notEqual">
      <formula>SUM(K32:K42)</formula>
    </cfRule>
  </conditionalFormatting>
  <conditionalFormatting sqref="N43">
    <cfRule type="cellIs" dxfId="438" priority="8" operator="notEqual">
      <formula>SUM(N32:N42)</formula>
    </cfRule>
  </conditionalFormatting>
  <conditionalFormatting sqref="H55">
    <cfRule type="cellIs" dxfId="437" priority="7" operator="notEqual">
      <formula>SUM(H44:H54)</formula>
    </cfRule>
  </conditionalFormatting>
  <conditionalFormatting sqref="K55">
    <cfRule type="cellIs" dxfId="436" priority="6" operator="notEqual">
      <formula>SUM(K44:K54)</formula>
    </cfRule>
  </conditionalFormatting>
  <conditionalFormatting sqref="N55">
    <cfRule type="cellIs" dxfId="435" priority="5" operator="notEqual">
      <formula>SUM(N44:N54)</formula>
    </cfRule>
  </conditionalFormatting>
  <conditionalFormatting sqref="H67">
    <cfRule type="cellIs" dxfId="434" priority="4" operator="notEqual">
      <formula>SUM(H56:H66)</formula>
    </cfRule>
  </conditionalFormatting>
  <conditionalFormatting sqref="K67">
    <cfRule type="cellIs" dxfId="433" priority="3" operator="notEqual">
      <formula>SUM(K56:K66)</formula>
    </cfRule>
  </conditionalFormatting>
  <conditionalFormatting sqref="N67">
    <cfRule type="cellIs" dxfId="432" priority="2" operator="notEqual">
      <formula>SUM(N56:N66)</formula>
    </cfRule>
  </conditionalFormatting>
  <conditionalFormatting sqref="D32:D43">
    <cfRule type="cellIs" dxfId="4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65</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8</v>
      </c>
      <c r="E8" s="53">
        <v>0.28571400000000002</v>
      </c>
      <c r="F8" s="44">
        <v>108378.01729600001</v>
      </c>
      <c r="G8" s="66">
        <v>0.25</v>
      </c>
      <c r="H8" s="43">
        <v>5</v>
      </c>
      <c r="I8" s="44">
        <v>102069.00094300001</v>
      </c>
      <c r="J8" s="74">
        <v>0.4</v>
      </c>
      <c r="K8" s="44">
        <v>3</v>
      </c>
      <c r="L8" s="44">
        <v>118893.044549</v>
      </c>
      <c r="M8" s="66">
        <v>0</v>
      </c>
      <c r="N8" s="43">
        <v>0</v>
      </c>
      <c r="O8" s="44">
        <v>0</v>
      </c>
      <c r="P8" s="74">
        <v>0</v>
      </c>
    </row>
    <row r="9" spans="1:16" ht="15" customHeight="1" x14ac:dyDescent="0.2">
      <c r="A9" s="120"/>
      <c r="B9" s="123"/>
      <c r="C9" s="84" t="s">
        <v>47</v>
      </c>
      <c r="D9" s="44">
        <v>39</v>
      </c>
      <c r="E9" s="53">
        <v>0.178899</v>
      </c>
      <c r="F9" s="44">
        <v>123089.37123</v>
      </c>
      <c r="G9" s="66">
        <v>5.1282000000000001E-2</v>
      </c>
      <c r="H9" s="43">
        <v>12</v>
      </c>
      <c r="I9" s="44">
        <v>126071.026468</v>
      </c>
      <c r="J9" s="74">
        <v>0</v>
      </c>
      <c r="K9" s="44">
        <v>27</v>
      </c>
      <c r="L9" s="44">
        <v>121764.191125</v>
      </c>
      <c r="M9" s="66">
        <v>7.4074000000000001E-2</v>
      </c>
      <c r="N9" s="43">
        <v>0</v>
      </c>
      <c r="O9" s="44">
        <v>0</v>
      </c>
      <c r="P9" s="74">
        <v>0</v>
      </c>
    </row>
    <row r="10" spans="1:16" ht="15" customHeight="1" x14ac:dyDescent="0.2">
      <c r="A10" s="120"/>
      <c r="B10" s="123"/>
      <c r="C10" s="84" t="s">
        <v>48</v>
      </c>
      <c r="D10" s="44">
        <v>199</v>
      </c>
      <c r="E10" s="53">
        <v>0.13117999999999999</v>
      </c>
      <c r="F10" s="44">
        <v>151809.269745</v>
      </c>
      <c r="G10" s="66">
        <v>0.12562799999999999</v>
      </c>
      <c r="H10" s="43">
        <v>69</v>
      </c>
      <c r="I10" s="44">
        <v>148288.61106600001</v>
      </c>
      <c r="J10" s="74">
        <v>0.17391300000000001</v>
      </c>
      <c r="K10" s="44">
        <v>130</v>
      </c>
      <c r="L10" s="44">
        <v>153677.92704400001</v>
      </c>
      <c r="M10" s="66">
        <v>0.1</v>
      </c>
      <c r="N10" s="43">
        <v>0</v>
      </c>
      <c r="O10" s="44">
        <v>0</v>
      </c>
      <c r="P10" s="74">
        <v>0</v>
      </c>
    </row>
    <row r="11" spans="1:16" ht="15" customHeight="1" x14ac:dyDescent="0.2">
      <c r="A11" s="120"/>
      <c r="B11" s="123"/>
      <c r="C11" s="84" t="s">
        <v>49</v>
      </c>
      <c r="D11" s="44">
        <v>473</v>
      </c>
      <c r="E11" s="53">
        <v>0.122475</v>
      </c>
      <c r="F11" s="44">
        <v>180886.02236800001</v>
      </c>
      <c r="G11" s="66">
        <v>0.32769599999999999</v>
      </c>
      <c r="H11" s="43">
        <v>164</v>
      </c>
      <c r="I11" s="44">
        <v>193635.48984699999</v>
      </c>
      <c r="J11" s="74">
        <v>0.5</v>
      </c>
      <c r="K11" s="44">
        <v>309</v>
      </c>
      <c r="L11" s="44">
        <v>174119.31471000001</v>
      </c>
      <c r="M11" s="66">
        <v>0.23624600000000001</v>
      </c>
      <c r="N11" s="43">
        <v>0</v>
      </c>
      <c r="O11" s="44">
        <v>0</v>
      </c>
      <c r="P11" s="74">
        <v>0</v>
      </c>
    </row>
    <row r="12" spans="1:16" ht="15" customHeight="1" x14ac:dyDescent="0.2">
      <c r="A12" s="120"/>
      <c r="B12" s="123"/>
      <c r="C12" s="84" t="s">
        <v>50</v>
      </c>
      <c r="D12" s="44">
        <v>573</v>
      </c>
      <c r="E12" s="53">
        <v>9.9947999999999995E-2</v>
      </c>
      <c r="F12" s="44">
        <v>209025.908868</v>
      </c>
      <c r="G12" s="66">
        <v>0.595113</v>
      </c>
      <c r="H12" s="43">
        <v>175</v>
      </c>
      <c r="I12" s="44">
        <v>218386.98824800001</v>
      </c>
      <c r="J12" s="74">
        <v>0.6</v>
      </c>
      <c r="K12" s="44">
        <v>398</v>
      </c>
      <c r="L12" s="44">
        <v>204909.85637699999</v>
      </c>
      <c r="M12" s="66">
        <v>0.59296499999999996</v>
      </c>
      <c r="N12" s="43">
        <v>0</v>
      </c>
      <c r="O12" s="44">
        <v>0</v>
      </c>
      <c r="P12" s="74">
        <v>0</v>
      </c>
    </row>
    <row r="13" spans="1:16" ht="15" customHeight="1" x14ac:dyDescent="0.2">
      <c r="A13" s="120"/>
      <c r="B13" s="123"/>
      <c r="C13" s="84" t="s">
        <v>51</v>
      </c>
      <c r="D13" s="44">
        <v>484</v>
      </c>
      <c r="E13" s="53">
        <v>9.1787999999999995E-2</v>
      </c>
      <c r="F13" s="44">
        <v>226215.98510200001</v>
      </c>
      <c r="G13" s="66">
        <v>0.75206600000000001</v>
      </c>
      <c r="H13" s="43">
        <v>137</v>
      </c>
      <c r="I13" s="44">
        <v>219425.440745</v>
      </c>
      <c r="J13" s="74">
        <v>0.59853999999999996</v>
      </c>
      <c r="K13" s="44">
        <v>347</v>
      </c>
      <c r="L13" s="44">
        <v>228896.97811900001</v>
      </c>
      <c r="M13" s="66">
        <v>0.81267999999999996</v>
      </c>
      <c r="N13" s="43">
        <v>0</v>
      </c>
      <c r="O13" s="44">
        <v>0</v>
      </c>
      <c r="P13" s="74">
        <v>0</v>
      </c>
    </row>
    <row r="14" spans="1:16" s="3" customFormat="1" ht="15" customHeight="1" x14ac:dyDescent="0.2">
      <c r="A14" s="120"/>
      <c r="B14" s="123"/>
      <c r="C14" s="84" t="s">
        <v>52</v>
      </c>
      <c r="D14" s="35">
        <v>385</v>
      </c>
      <c r="E14" s="55">
        <v>8.1966999999999998E-2</v>
      </c>
      <c r="F14" s="35">
        <v>241984.78705000001</v>
      </c>
      <c r="G14" s="68">
        <v>0.89090899999999995</v>
      </c>
      <c r="H14" s="43">
        <v>90</v>
      </c>
      <c r="I14" s="44">
        <v>222425.56462300001</v>
      </c>
      <c r="J14" s="74">
        <v>0.588889</v>
      </c>
      <c r="K14" s="35">
        <v>295</v>
      </c>
      <c r="L14" s="35">
        <v>247952.00745100001</v>
      </c>
      <c r="M14" s="68">
        <v>0.98305100000000001</v>
      </c>
      <c r="N14" s="43">
        <v>0</v>
      </c>
      <c r="O14" s="44">
        <v>0</v>
      </c>
      <c r="P14" s="74">
        <v>0</v>
      </c>
    </row>
    <row r="15" spans="1:16" ht="15" customHeight="1" x14ac:dyDescent="0.2">
      <c r="A15" s="120"/>
      <c r="B15" s="123"/>
      <c r="C15" s="84" t="s">
        <v>53</v>
      </c>
      <c r="D15" s="44">
        <v>314</v>
      </c>
      <c r="E15" s="53">
        <v>7.5317999999999996E-2</v>
      </c>
      <c r="F15" s="44">
        <v>257778.134013</v>
      </c>
      <c r="G15" s="66">
        <v>1.047771</v>
      </c>
      <c r="H15" s="43">
        <v>82</v>
      </c>
      <c r="I15" s="44">
        <v>229177.04741900001</v>
      </c>
      <c r="J15" s="74">
        <v>0.63414599999999999</v>
      </c>
      <c r="K15" s="44">
        <v>232</v>
      </c>
      <c r="L15" s="44">
        <v>267887.13875799999</v>
      </c>
      <c r="M15" s="66">
        <v>1.1939660000000001</v>
      </c>
      <c r="N15" s="43">
        <v>0</v>
      </c>
      <c r="O15" s="44">
        <v>0</v>
      </c>
      <c r="P15" s="74">
        <v>0</v>
      </c>
    </row>
    <row r="16" spans="1:16" ht="15" customHeight="1" x14ac:dyDescent="0.2">
      <c r="A16" s="120"/>
      <c r="B16" s="123"/>
      <c r="C16" s="84" t="s">
        <v>54</v>
      </c>
      <c r="D16" s="44">
        <v>214</v>
      </c>
      <c r="E16" s="53">
        <v>6.9367999999999999E-2</v>
      </c>
      <c r="F16" s="44">
        <v>244423.404125</v>
      </c>
      <c r="G16" s="66">
        <v>0.84579400000000005</v>
      </c>
      <c r="H16" s="43">
        <v>51</v>
      </c>
      <c r="I16" s="44">
        <v>199797.704218</v>
      </c>
      <c r="J16" s="74">
        <v>0.29411799999999999</v>
      </c>
      <c r="K16" s="44">
        <v>163</v>
      </c>
      <c r="L16" s="44">
        <v>258386.04642699999</v>
      </c>
      <c r="M16" s="66">
        <v>1.018405</v>
      </c>
      <c r="N16" s="43">
        <v>0</v>
      </c>
      <c r="O16" s="44">
        <v>0</v>
      </c>
      <c r="P16" s="74">
        <v>0</v>
      </c>
    </row>
    <row r="17" spans="1:16" ht="15" customHeight="1" x14ac:dyDescent="0.2">
      <c r="A17" s="120"/>
      <c r="B17" s="123"/>
      <c r="C17" s="84" t="s">
        <v>55</v>
      </c>
      <c r="D17" s="44">
        <v>248</v>
      </c>
      <c r="E17" s="53">
        <v>0.10052700000000001</v>
      </c>
      <c r="F17" s="44">
        <v>250338.055608</v>
      </c>
      <c r="G17" s="66">
        <v>0.75</v>
      </c>
      <c r="H17" s="43">
        <v>78</v>
      </c>
      <c r="I17" s="44">
        <v>219656.01086499999</v>
      </c>
      <c r="J17" s="74">
        <v>0.217949</v>
      </c>
      <c r="K17" s="44">
        <v>170</v>
      </c>
      <c r="L17" s="44">
        <v>264415.69966699998</v>
      </c>
      <c r="M17" s="66">
        <v>0.99411799999999995</v>
      </c>
      <c r="N17" s="43">
        <v>0</v>
      </c>
      <c r="O17" s="44">
        <v>0</v>
      </c>
      <c r="P17" s="74">
        <v>0</v>
      </c>
    </row>
    <row r="18" spans="1:16" s="3" customFormat="1" ht="15" customHeight="1" x14ac:dyDescent="0.2">
      <c r="A18" s="120"/>
      <c r="B18" s="123"/>
      <c r="C18" s="84" t="s">
        <v>56</v>
      </c>
      <c r="D18" s="35">
        <v>320</v>
      </c>
      <c r="E18" s="55">
        <v>7.6830999999999997E-2</v>
      </c>
      <c r="F18" s="35">
        <v>249906.30509499999</v>
      </c>
      <c r="G18" s="68">
        <v>0.47187499999999999</v>
      </c>
      <c r="H18" s="43">
        <v>106</v>
      </c>
      <c r="I18" s="44">
        <v>209574.16997399999</v>
      </c>
      <c r="J18" s="74">
        <v>0.132075</v>
      </c>
      <c r="K18" s="35">
        <v>214</v>
      </c>
      <c r="L18" s="35">
        <v>269883.90473499999</v>
      </c>
      <c r="M18" s="68">
        <v>0.64018699999999995</v>
      </c>
      <c r="N18" s="43">
        <v>0</v>
      </c>
      <c r="O18" s="44">
        <v>0</v>
      </c>
      <c r="P18" s="74">
        <v>0</v>
      </c>
    </row>
    <row r="19" spans="1:16" s="3" customFormat="1" ht="15" customHeight="1" x14ac:dyDescent="0.2">
      <c r="A19" s="121"/>
      <c r="B19" s="124"/>
      <c r="C19" s="85" t="s">
        <v>9</v>
      </c>
      <c r="D19" s="46">
        <v>3257</v>
      </c>
      <c r="E19" s="54">
        <v>9.2492000000000005E-2</v>
      </c>
      <c r="F19" s="46">
        <v>220805.63906799999</v>
      </c>
      <c r="G19" s="67">
        <v>0.63831700000000002</v>
      </c>
      <c r="H19" s="87">
        <v>969</v>
      </c>
      <c r="I19" s="46">
        <v>207057.66009300001</v>
      </c>
      <c r="J19" s="75">
        <v>0.447884</v>
      </c>
      <c r="K19" s="46">
        <v>2288</v>
      </c>
      <c r="L19" s="46">
        <v>226628.100443</v>
      </c>
      <c r="M19" s="67">
        <v>0.71896899999999997</v>
      </c>
      <c r="N19" s="87">
        <v>0</v>
      </c>
      <c r="O19" s="46">
        <v>0</v>
      </c>
      <c r="P19" s="75">
        <v>0</v>
      </c>
    </row>
    <row r="20" spans="1:16" ht="15" customHeight="1" x14ac:dyDescent="0.2">
      <c r="A20" s="119">
        <v>2</v>
      </c>
      <c r="B20" s="122" t="s">
        <v>57</v>
      </c>
      <c r="C20" s="84" t="s">
        <v>46</v>
      </c>
      <c r="D20" s="44">
        <v>15</v>
      </c>
      <c r="E20" s="53">
        <v>0.53571400000000002</v>
      </c>
      <c r="F20" s="44">
        <v>63601.2</v>
      </c>
      <c r="G20" s="66">
        <v>0</v>
      </c>
      <c r="H20" s="43">
        <v>2</v>
      </c>
      <c r="I20" s="44">
        <v>107141</v>
      </c>
      <c r="J20" s="74">
        <v>0</v>
      </c>
      <c r="K20" s="44">
        <v>13</v>
      </c>
      <c r="L20" s="44">
        <v>56902.769230999998</v>
      </c>
      <c r="M20" s="66">
        <v>0</v>
      </c>
      <c r="N20" s="43">
        <v>0</v>
      </c>
      <c r="O20" s="44">
        <v>0</v>
      </c>
      <c r="P20" s="74">
        <v>0</v>
      </c>
    </row>
    <row r="21" spans="1:16" ht="15" customHeight="1" x14ac:dyDescent="0.2">
      <c r="A21" s="120"/>
      <c r="B21" s="123"/>
      <c r="C21" s="84" t="s">
        <v>47</v>
      </c>
      <c r="D21" s="44">
        <v>116</v>
      </c>
      <c r="E21" s="53">
        <v>0.53210999999999997</v>
      </c>
      <c r="F21" s="44">
        <v>133702.76724099999</v>
      </c>
      <c r="G21" s="66">
        <v>7.7586000000000002E-2</v>
      </c>
      <c r="H21" s="43">
        <v>28</v>
      </c>
      <c r="I21" s="44">
        <v>139875.678571</v>
      </c>
      <c r="J21" s="74">
        <v>3.5714000000000003E-2</v>
      </c>
      <c r="K21" s="44">
        <v>88</v>
      </c>
      <c r="L21" s="44">
        <v>131738.65909100001</v>
      </c>
      <c r="M21" s="66">
        <v>9.0909000000000004E-2</v>
      </c>
      <c r="N21" s="43">
        <v>0</v>
      </c>
      <c r="O21" s="44">
        <v>0</v>
      </c>
      <c r="P21" s="74">
        <v>0</v>
      </c>
    </row>
    <row r="22" spans="1:16" ht="15" customHeight="1" x14ac:dyDescent="0.2">
      <c r="A22" s="120"/>
      <c r="B22" s="123"/>
      <c r="C22" s="84" t="s">
        <v>48</v>
      </c>
      <c r="D22" s="44">
        <v>464</v>
      </c>
      <c r="E22" s="53">
        <v>0.305867</v>
      </c>
      <c r="F22" s="44">
        <v>156134.737069</v>
      </c>
      <c r="G22" s="66">
        <v>0.12069000000000001</v>
      </c>
      <c r="H22" s="43">
        <v>158</v>
      </c>
      <c r="I22" s="44">
        <v>167687.702532</v>
      </c>
      <c r="J22" s="74">
        <v>0.126582</v>
      </c>
      <c r="K22" s="44">
        <v>306</v>
      </c>
      <c r="L22" s="44">
        <v>150169.480392</v>
      </c>
      <c r="M22" s="66">
        <v>0.117647</v>
      </c>
      <c r="N22" s="43">
        <v>0</v>
      </c>
      <c r="O22" s="44">
        <v>0</v>
      </c>
      <c r="P22" s="74">
        <v>0</v>
      </c>
    </row>
    <row r="23" spans="1:16" ht="15" customHeight="1" x14ac:dyDescent="0.2">
      <c r="A23" s="120"/>
      <c r="B23" s="123"/>
      <c r="C23" s="84" t="s">
        <v>49</v>
      </c>
      <c r="D23" s="44">
        <v>529</v>
      </c>
      <c r="E23" s="53">
        <v>0.13697599999999999</v>
      </c>
      <c r="F23" s="44">
        <v>174129.58223100001</v>
      </c>
      <c r="G23" s="66">
        <v>0.30245699999999998</v>
      </c>
      <c r="H23" s="43">
        <v>180</v>
      </c>
      <c r="I23" s="44">
        <v>185539.61666699999</v>
      </c>
      <c r="J23" s="74">
        <v>0.26666699999999999</v>
      </c>
      <c r="K23" s="44">
        <v>349</v>
      </c>
      <c r="L23" s="44">
        <v>168244.75071600001</v>
      </c>
      <c r="M23" s="66">
        <v>0.32091700000000001</v>
      </c>
      <c r="N23" s="43">
        <v>0</v>
      </c>
      <c r="O23" s="44">
        <v>0</v>
      </c>
      <c r="P23" s="74">
        <v>0</v>
      </c>
    </row>
    <row r="24" spans="1:16" ht="15" customHeight="1" x14ac:dyDescent="0.2">
      <c r="A24" s="120"/>
      <c r="B24" s="123"/>
      <c r="C24" s="84" t="s">
        <v>50</v>
      </c>
      <c r="D24" s="44">
        <v>405</v>
      </c>
      <c r="E24" s="53">
        <v>7.0643999999999998E-2</v>
      </c>
      <c r="F24" s="44">
        <v>191636.397531</v>
      </c>
      <c r="G24" s="66">
        <v>0.43456800000000001</v>
      </c>
      <c r="H24" s="43">
        <v>111</v>
      </c>
      <c r="I24" s="44">
        <v>195024.414414</v>
      </c>
      <c r="J24" s="74">
        <v>0.35135100000000002</v>
      </c>
      <c r="K24" s="44">
        <v>294</v>
      </c>
      <c r="L24" s="44">
        <v>190357.248299</v>
      </c>
      <c r="M24" s="66">
        <v>0.46598600000000001</v>
      </c>
      <c r="N24" s="43">
        <v>0</v>
      </c>
      <c r="O24" s="44">
        <v>0</v>
      </c>
      <c r="P24" s="74">
        <v>0</v>
      </c>
    </row>
    <row r="25" spans="1:16" ht="15" customHeight="1" x14ac:dyDescent="0.2">
      <c r="A25" s="120"/>
      <c r="B25" s="123"/>
      <c r="C25" s="84" t="s">
        <v>51</v>
      </c>
      <c r="D25" s="44">
        <v>299</v>
      </c>
      <c r="E25" s="53">
        <v>5.6703999999999997E-2</v>
      </c>
      <c r="F25" s="44">
        <v>203695.408027</v>
      </c>
      <c r="G25" s="66">
        <v>0.56187299999999996</v>
      </c>
      <c r="H25" s="43">
        <v>76</v>
      </c>
      <c r="I25" s="44">
        <v>203306.355263</v>
      </c>
      <c r="J25" s="74">
        <v>0.43421100000000001</v>
      </c>
      <c r="K25" s="44">
        <v>223</v>
      </c>
      <c r="L25" s="44">
        <v>203828</v>
      </c>
      <c r="M25" s="66">
        <v>0.60538099999999995</v>
      </c>
      <c r="N25" s="43">
        <v>0</v>
      </c>
      <c r="O25" s="44">
        <v>0</v>
      </c>
      <c r="P25" s="74">
        <v>0</v>
      </c>
    </row>
    <row r="26" spans="1:16" s="3" customFormat="1" ht="15" customHeight="1" x14ac:dyDescent="0.2">
      <c r="A26" s="120"/>
      <c r="B26" s="123"/>
      <c r="C26" s="84" t="s">
        <v>52</v>
      </c>
      <c r="D26" s="35">
        <v>192</v>
      </c>
      <c r="E26" s="55">
        <v>4.0876999999999997E-2</v>
      </c>
      <c r="F26" s="35">
        <v>212547.046875</v>
      </c>
      <c r="G26" s="68">
        <v>0.609375</v>
      </c>
      <c r="H26" s="43">
        <v>57</v>
      </c>
      <c r="I26" s="44">
        <v>220054.54386000001</v>
      </c>
      <c r="J26" s="74">
        <v>0.52631600000000001</v>
      </c>
      <c r="K26" s="35">
        <v>135</v>
      </c>
      <c r="L26" s="35">
        <v>209377.21481500001</v>
      </c>
      <c r="M26" s="68">
        <v>0.64444400000000002</v>
      </c>
      <c r="N26" s="43">
        <v>0</v>
      </c>
      <c r="O26" s="44">
        <v>0</v>
      </c>
      <c r="P26" s="74">
        <v>0</v>
      </c>
    </row>
    <row r="27" spans="1:16" ht="15" customHeight="1" x14ac:dyDescent="0.2">
      <c r="A27" s="120"/>
      <c r="B27" s="123"/>
      <c r="C27" s="84" t="s">
        <v>53</v>
      </c>
      <c r="D27" s="44">
        <v>145</v>
      </c>
      <c r="E27" s="53">
        <v>3.4780999999999999E-2</v>
      </c>
      <c r="F27" s="44">
        <v>206224.26206899999</v>
      </c>
      <c r="G27" s="66">
        <v>0.52413799999999999</v>
      </c>
      <c r="H27" s="43">
        <v>48</v>
      </c>
      <c r="I27" s="44">
        <v>194546.25</v>
      </c>
      <c r="J27" s="74">
        <v>0.41666700000000001</v>
      </c>
      <c r="K27" s="44">
        <v>97</v>
      </c>
      <c r="L27" s="44">
        <v>212003.07216499999</v>
      </c>
      <c r="M27" s="66">
        <v>0.57732000000000006</v>
      </c>
      <c r="N27" s="43">
        <v>0</v>
      </c>
      <c r="O27" s="44">
        <v>0</v>
      </c>
      <c r="P27" s="74">
        <v>0</v>
      </c>
    </row>
    <row r="28" spans="1:16" ht="15" customHeight="1" x14ac:dyDescent="0.2">
      <c r="A28" s="120"/>
      <c r="B28" s="123"/>
      <c r="C28" s="84" t="s">
        <v>54</v>
      </c>
      <c r="D28" s="44">
        <v>63</v>
      </c>
      <c r="E28" s="53">
        <v>2.0421000000000002E-2</v>
      </c>
      <c r="F28" s="44">
        <v>228464.46031699999</v>
      </c>
      <c r="G28" s="66">
        <v>0.52381</v>
      </c>
      <c r="H28" s="43">
        <v>13</v>
      </c>
      <c r="I28" s="44">
        <v>216035.07692299999</v>
      </c>
      <c r="J28" s="74">
        <v>0.30769200000000002</v>
      </c>
      <c r="K28" s="44">
        <v>50</v>
      </c>
      <c r="L28" s="44">
        <v>231696.1</v>
      </c>
      <c r="M28" s="66">
        <v>0.57999999999999996</v>
      </c>
      <c r="N28" s="43">
        <v>0</v>
      </c>
      <c r="O28" s="44">
        <v>0</v>
      </c>
      <c r="P28" s="74">
        <v>0</v>
      </c>
    </row>
    <row r="29" spans="1:16" ht="15" customHeight="1" x14ac:dyDescent="0.2">
      <c r="A29" s="120"/>
      <c r="B29" s="123"/>
      <c r="C29" s="84" t="s">
        <v>55</v>
      </c>
      <c r="D29" s="44">
        <v>32</v>
      </c>
      <c r="E29" s="53">
        <v>1.2971E-2</v>
      </c>
      <c r="F29" s="44">
        <v>226861.25</v>
      </c>
      <c r="G29" s="66">
        <v>0.28125</v>
      </c>
      <c r="H29" s="43">
        <v>9</v>
      </c>
      <c r="I29" s="44">
        <v>202447.66666700001</v>
      </c>
      <c r="J29" s="74">
        <v>0</v>
      </c>
      <c r="K29" s="44">
        <v>23</v>
      </c>
      <c r="L29" s="44">
        <v>236414.39130399999</v>
      </c>
      <c r="M29" s="66">
        <v>0.39130399999999999</v>
      </c>
      <c r="N29" s="43">
        <v>0</v>
      </c>
      <c r="O29" s="44">
        <v>0</v>
      </c>
      <c r="P29" s="74">
        <v>0</v>
      </c>
    </row>
    <row r="30" spans="1:16" s="3" customFormat="1" ht="15" customHeight="1" x14ac:dyDescent="0.2">
      <c r="A30" s="120"/>
      <c r="B30" s="123"/>
      <c r="C30" s="84" t="s">
        <v>56</v>
      </c>
      <c r="D30" s="35">
        <v>23</v>
      </c>
      <c r="E30" s="55">
        <v>5.522E-3</v>
      </c>
      <c r="F30" s="35">
        <v>175425</v>
      </c>
      <c r="G30" s="68">
        <v>4.3478000000000003E-2</v>
      </c>
      <c r="H30" s="43">
        <v>18</v>
      </c>
      <c r="I30" s="44">
        <v>114605.94444399999</v>
      </c>
      <c r="J30" s="74">
        <v>0</v>
      </c>
      <c r="K30" s="35">
        <v>5</v>
      </c>
      <c r="L30" s="35">
        <v>394373.6</v>
      </c>
      <c r="M30" s="68">
        <v>0.2</v>
      </c>
      <c r="N30" s="43">
        <v>0</v>
      </c>
      <c r="O30" s="44">
        <v>0</v>
      </c>
      <c r="P30" s="74">
        <v>0</v>
      </c>
    </row>
    <row r="31" spans="1:16" s="3" customFormat="1" ht="15" customHeight="1" x14ac:dyDescent="0.2">
      <c r="A31" s="121"/>
      <c r="B31" s="124"/>
      <c r="C31" s="85" t="s">
        <v>9</v>
      </c>
      <c r="D31" s="46">
        <v>2283</v>
      </c>
      <c r="E31" s="54">
        <v>6.4832000000000001E-2</v>
      </c>
      <c r="F31" s="46">
        <v>182190.72317099999</v>
      </c>
      <c r="G31" s="67">
        <v>0.35260599999999998</v>
      </c>
      <c r="H31" s="87">
        <v>700</v>
      </c>
      <c r="I31" s="46">
        <v>185280.43285700001</v>
      </c>
      <c r="J31" s="75">
        <v>0.27857100000000001</v>
      </c>
      <c r="K31" s="46">
        <v>1583</v>
      </c>
      <c r="L31" s="46">
        <v>180824.45862300001</v>
      </c>
      <c r="M31" s="67">
        <v>0.38534400000000002</v>
      </c>
      <c r="N31" s="87">
        <v>0</v>
      </c>
      <c r="O31" s="46">
        <v>0</v>
      </c>
      <c r="P31" s="75">
        <v>0</v>
      </c>
    </row>
    <row r="32" spans="1:16" ht="15" customHeight="1" x14ac:dyDescent="0.2">
      <c r="A32" s="119">
        <v>3</v>
      </c>
      <c r="B32" s="122" t="s">
        <v>58</v>
      </c>
      <c r="C32" s="84" t="s">
        <v>46</v>
      </c>
      <c r="D32" s="44">
        <v>7</v>
      </c>
      <c r="E32" s="44">
        <v>0</v>
      </c>
      <c r="F32" s="44">
        <v>-44776.817296000001</v>
      </c>
      <c r="G32" s="66">
        <v>-0.25</v>
      </c>
      <c r="H32" s="43">
        <v>-3</v>
      </c>
      <c r="I32" s="44">
        <v>5071.999057</v>
      </c>
      <c r="J32" s="74">
        <v>-0.4</v>
      </c>
      <c r="K32" s="44">
        <v>10</v>
      </c>
      <c r="L32" s="44">
        <v>-61990.275318</v>
      </c>
      <c r="M32" s="66">
        <v>0</v>
      </c>
      <c r="N32" s="43">
        <v>0</v>
      </c>
      <c r="O32" s="44">
        <v>0</v>
      </c>
      <c r="P32" s="74">
        <v>0</v>
      </c>
    </row>
    <row r="33" spans="1:16" ht="15" customHeight="1" x14ac:dyDescent="0.2">
      <c r="A33" s="120"/>
      <c r="B33" s="123"/>
      <c r="C33" s="84" t="s">
        <v>47</v>
      </c>
      <c r="D33" s="44">
        <v>77</v>
      </c>
      <c r="E33" s="44">
        <v>0</v>
      </c>
      <c r="F33" s="44">
        <v>10613.396011000001</v>
      </c>
      <c r="G33" s="66">
        <v>2.6304000000000001E-2</v>
      </c>
      <c r="H33" s="43">
        <v>16</v>
      </c>
      <c r="I33" s="44">
        <v>13804.652104000001</v>
      </c>
      <c r="J33" s="74">
        <v>3.5714000000000003E-2</v>
      </c>
      <c r="K33" s="44">
        <v>61</v>
      </c>
      <c r="L33" s="44">
        <v>9974.4679660000002</v>
      </c>
      <c r="M33" s="66">
        <v>1.6834999999999999E-2</v>
      </c>
      <c r="N33" s="43">
        <v>0</v>
      </c>
      <c r="O33" s="44">
        <v>0</v>
      </c>
      <c r="P33" s="74">
        <v>0</v>
      </c>
    </row>
    <row r="34" spans="1:16" ht="15" customHeight="1" x14ac:dyDescent="0.2">
      <c r="A34" s="120"/>
      <c r="B34" s="123"/>
      <c r="C34" s="84" t="s">
        <v>48</v>
      </c>
      <c r="D34" s="44">
        <v>265</v>
      </c>
      <c r="E34" s="44">
        <v>0</v>
      </c>
      <c r="F34" s="44">
        <v>4325.4673240000002</v>
      </c>
      <c r="G34" s="66">
        <v>-4.9379999999999997E-3</v>
      </c>
      <c r="H34" s="43">
        <v>89</v>
      </c>
      <c r="I34" s="44">
        <v>19399.091466000002</v>
      </c>
      <c r="J34" s="74">
        <v>-4.7330999999999998E-2</v>
      </c>
      <c r="K34" s="44">
        <v>176</v>
      </c>
      <c r="L34" s="44">
        <v>-3508.4466520000001</v>
      </c>
      <c r="M34" s="66">
        <v>1.7646999999999999E-2</v>
      </c>
      <c r="N34" s="43">
        <v>0</v>
      </c>
      <c r="O34" s="44">
        <v>0</v>
      </c>
      <c r="P34" s="74">
        <v>0</v>
      </c>
    </row>
    <row r="35" spans="1:16" ht="15" customHeight="1" x14ac:dyDescent="0.2">
      <c r="A35" s="120"/>
      <c r="B35" s="123"/>
      <c r="C35" s="84" t="s">
        <v>49</v>
      </c>
      <c r="D35" s="44">
        <v>56</v>
      </c>
      <c r="E35" s="44">
        <v>0</v>
      </c>
      <c r="F35" s="44">
        <v>-6756.4401379999999</v>
      </c>
      <c r="G35" s="66">
        <v>-2.5238E-2</v>
      </c>
      <c r="H35" s="43">
        <v>16</v>
      </c>
      <c r="I35" s="44">
        <v>-8095.8731799999996</v>
      </c>
      <c r="J35" s="74">
        <v>-0.23333300000000001</v>
      </c>
      <c r="K35" s="44">
        <v>40</v>
      </c>
      <c r="L35" s="44">
        <v>-5874.5639929999998</v>
      </c>
      <c r="M35" s="66">
        <v>8.4670999999999996E-2</v>
      </c>
      <c r="N35" s="43">
        <v>0</v>
      </c>
      <c r="O35" s="44">
        <v>0</v>
      </c>
      <c r="P35" s="74">
        <v>0</v>
      </c>
    </row>
    <row r="36" spans="1:16" ht="15" customHeight="1" x14ac:dyDescent="0.2">
      <c r="A36" s="120"/>
      <c r="B36" s="123"/>
      <c r="C36" s="84" t="s">
        <v>50</v>
      </c>
      <c r="D36" s="44">
        <v>-168</v>
      </c>
      <c r="E36" s="44">
        <v>0</v>
      </c>
      <c r="F36" s="44">
        <v>-17389.511337</v>
      </c>
      <c r="G36" s="66">
        <v>-0.16054599999999999</v>
      </c>
      <c r="H36" s="43">
        <v>-64</v>
      </c>
      <c r="I36" s="44">
        <v>-23362.573833999999</v>
      </c>
      <c r="J36" s="74">
        <v>-0.24864900000000001</v>
      </c>
      <c r="K36" s="44">
        <v>-104</v>
      </c>
      <c r="L36" s="44">
        <v>-14552.608077999999</v>
      </c>
      <c r="M36" s="66">
        <v>-0.12697800000000001</v>
      </c>
      <c r="N36" s="43">
        <v>0</v>
      </c>
      <c r="O36" s="44">
        <v>0</v>
      </c>
      <c r="P36" s="74">
        <v>0</v>
      </c>
    </row>
    <row r="37" spans="1:16" ht="15" customHeight="1" x14ac:dyDescent="0.2">
      <c r="A37" s="120"/>
      <c r="B37" s="123"/>
      <c r="C37" s="84" t="s">
        <v>51</v>
      </c>
      <c r="D37" s="44">
        <v>-185</v>
      </c>
      <c r="E37" s="44">
        <v>0</v>
      </c>
      <c r="F37" s="44">
        <v>-22520.577075000001</v>
      </c>
      <c r="G37" s="66">
        <v>-0.190193</v>
      </c>
      <c r="H37" s="43">
        <v>-61</v>
      </c>
      <c r="I37" s="44">
        <v>-16119.085482</v>
      </c>
      <c r="J37" s="74">
        <v>-0.16433</v>
      </c>
      <c r="K37" s="44">
        <v>-124</v>
      </c>
      <c r="L37" s="44">
        <v>-25068.978118999999</v>
      </c>
      <c r="M37" s="66">
        <v>-0.20729900000000001</v>
      </c>
      <c r="N37" s="43">
        <v>0</v>
      </c>
      <c r="O37" s="44">
        <v>0</v>
      </c>
      <c r="P37" s="74">
        <v>0</v>
      </c>
    </row>
    <row r="38" spans="1:16" s="3" customFormat="1" ht="15" customHeight="1" x14ac:dyDescent="0.2">
      <c r="A38" s="120"/>
      <c r="B38" s="123"/>
      <c r="C38" s="84" t="s">
        <v>52</v>
      </c>
      <c r="D38" s="35">
        <v>-193</v>
      </c>
      <c r="E38" s="35">
        <v>0</v>
      </c>
      <c r="F38" s="35">
        <v>-29437.740174999999</v>
      </c>
      <c r="G38" s="68">
        <v>-0.28153400000000001</v>
      </c>
      <c r="H38" s="43">
        <v>-33</v>
      </c>
      <c r="I38" s="44">
        <v>-2371.020763</v>
      </c>
      <c r="J38" s="74">
        <v>-6.2573000000000004E-2</v>
      </c>
      <c r="K38" s="35">
        <v>-160</v>
      </c>
      <c r="L38" s="35">
        <v>-38574.792635999998</v>
      </c>
      <c r="M38" s="68">
        <v>-0.33860600000000002</v>
      </c>
      <c r="N38" s="43">
        <v>0</v>
      </c>
      <c r="O38" s="44">
        <v>0</v>
      </c>
      <c r="P38" s="74">
        <v>0</v>
      </c>
    </row>
    <row r="39" spans="1:16" ht="15" customHeight="1" x14ac:dyDescent="0.2">
      <c r="A39" s="120"/>
      <c r="B39" s="123"/>
      <c r="C39" s="84" t="s">
        <v>53</v>
      </c>
      <c r="D39" s="44">
        <v>-169</v>
      </c>
      <c r="E39" s="44">
        <v>0</v>
      </c>
      <c r="F39" s="44">
        <v>-51553.871943999999</v>
      </c>
      <c r="G39" s="66">
        <v>-0.52363300000000002</v>
      </c>
      <c r="H39" s="43">
        <v>-34</v>
      </c>
      <c r="I39" s="44">
        <v>-34630.797419000002</v>
      </c>
      <c r="J39" s="74">
        <v>-0.21748000000000001</v>
      </c>
      <c r="K39" s="44">
        <v>-135</v>
      </c>
      <c r="L39" s="44">
        <v>-55884.066593000003</v>
      </c>
      <c r="M39" s="66">
        <v>-0.61664600000000003</v>
      </c>
      <c r="N39" s="43">
        <v>0</v>
      </c>
      <c r="O39" s="44">
        <v>0</v>
      </c>
      <c r="P39" s="74">
        <v>0</v>
      </c>
    </row>
    <row r="40" spans="1:16" ht="15" customHeight="1" x14ac:dyDescent="0.2">
      <c r="A40" s="120"/>
      <c r="B40" s="123"/>
      <c r="C40" s="84" t="s">
        <v>54</v>
      </c>
      <c r="D40" s="44">
        <v>-151</v>
      </c>
      <c r="E40" s="44">
        <v>0</v>
      </c>
      <c r="F40" s="44">
        <v>-15958.943807</v>
      </c>
      <c r="G40" s="66">
        <v>-0.32198500000000002</v>
      </c>
      <c r="H40" s="43">
        <v>-38</v>
      </c>
      <c r="I40" s="44">
        <v>16237.372706</v>
      </c>
      <c r="J40" s="74">
        <v>1.3575E-2</v>
      </c>
      <c r="K40" s="44">
        <v>-113</v>
      </c>
      <c r="L40" s="44">
        <v>-26689.946426999999</v>
      </c>
      <c r="M40" s="66">
        <v>-0.43840499999999999</v>
      </c>
      <c r="N40" s="43">
        <v>0</v>
      </c>
      <c r="O40" s="44">
        <v>0</v>
      </c>
      <c r="P40" s="74">
        <v>0</v>
      </c>
    </row>
    <row r="41" spans="1:16" ht="15" customHeight="1" x14ac:dyDescent="0.2">
      <c r="A41" s="120"/>
      <c r="B41" s="123"/>
      <c r="C41" s="84" t="s">
        <v>55</v>
      </c>
      <c r="D41" s="44">
        <v>-216</v>
      </c>
      <c r="E41" s="44">
        <v>0</v>
      </c>
      <c r="F41" s="44">
        <v>-23476.805607999999</v>
      </c>
      <c r="G41" s="66">
        <v>-0.46875</v>
      </c>
      <c r="H41" s="43">
        <v>-69</v>
      </c>
      <c r="I41" s="44">
        <v>-17208.344198999999</v>
      </c>
      <c r="J41" s="74">
        <v>-0.217949</v>
      </c>
      <c r="K41" s="44">
        <v>-147</v>
      </c>
      <c r="L41" s="44">
        <v>-28001.308363</v>
      </c>
      <c r="M41" s="66">
        <v>-0.60281300000000004</v>
      </c>
      <c r="N41" s="43">
        <v>0</v>
      </c>
      <c r="O41" s="44">
        <v>0</v>
      </c>
      <c r="P41" s="74">
        <v>0</v>
      </c>
    </row>
    <row r="42" spans="1:16" s="3" customFormat="1" ht="15" customHeight="1" x14ac:dyDescent="0.2">
      <c r="A42" s="120"/>
      <c r="B42" s="123"/>
      <c r="C42" s="84" t="s">
        <v>56</v>
      </c>
      <c r="D42" s="35">
        <v>-297</v>
      </c>
      <c r="E42" s="35">
        <v>0</v>
      </c>
      <c r="F42" s="35">
        <v>-74481.305095000003</v>
      </c>
      <c r="G42" s="68">
        <v>-0.42839700000000003</v>
      </c>
      <c r="H42" s="43">
        <v>-88</v>
      </c>
      <c r="I42" s="44">
        <v>-94968.225529999996</v>
      </c>
      <c r="J42" s="74">
        <v>-0.132075</v>
      </c>
      <c r="K42" s="35">
        <v>-209</v>
      </c>
      <c r="L42" s="35">
        <v>124489.695265</v>
      </c>
      <c r="M42" s="68">
        <v>-0.44018699999999999</v>
      </c>
      <c r="N42" s="43">
        <v>0</v>
      </c>
      <c r="O42" s="44">
        <v>0</v>
      </c>
      <c r="P42" s="74">
        <v>0</v>
      </c>
    </row>
    <row r="43" spans="1:16" s="3" customFormat="1" ht="15" customHeight="1" x14ac:dyDescent="0.2">
      <c r="A43" s="121"/>
      <c r="B43" s="124"/>
      <c r="C43" s="85" t="s">
        <v>9</v>
      </c>
      <c r="D43" s="46">
        <v>-974</v>
      </c>
      <c r="E43" s="46">
        <v>0</v>
      </c>
      <c r="F43" s="46">
        <v>-38614.915896999999</v>
      </c>
      <c r="G43" s="67">
        <v>-0.28571099999999999</v>
      </c>
      <c r="H43" s="87">
        <v>-269</v>
      </c>
      <c r="I43" s="46">
        <v>-21777.227235999999</v>
      </c>
      <c r="J43" s="75">
        <v>-0.16931299999999999</v>
      </c>
      <c r="K43" s="46">
        <v>-705</v>
      </c>
      <c r="L43" s="46">
        <v>-45803.641820999997</v>
      </c>
      <c r="M43" s="67">
        <v>-0.33362399999999998</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11</v>
      </c>
      <c r="E45" s="53">
        <v>5.0458999999999997E-2</v>
      </c>
      <c r="F45" s="44">
        <v>180041.36363599999</v>
      </c>
      <c r="G45" s="66">
        <v>0.272727</v>
      </c>
      <c r="H45" s="43">
        <v>2</v>
      </c>
      <c r="I45" s="44">
        <v>240099.5</v>
      </c>
      <c r="J45" s="74">
        <v>0.5</v>
      </c>
      <c r="K45" s="44">
        <v>9</v>
      </c>
      <c r="L45" s="44">
        <v>166695.11111100001</v>
      </c>
      <c r="M45" s="66">
        <v>0.222222</v>
      </c>
      <c r="N45" s="43">
        <v>0</v>
      </c>
      <c r="O45" s="44">
        <v>0</v>
      </c>
      <c r="P45" s="74">
        <v>0</v>
      </c>
    </row>
    <row r="46" spans="1:16" ht="15" customHeight="1" x14ac:dyDescent="0.2">
      <c r="A46" s="120"/>
      <c r="B46" s="123"/>
      <c r="C46" s="84" t="s">
        <v>48</v>
      </c>
      <c r="D46" s="44">
        <v>150</v>
      </c>
      <c r="E46" s="53">
        <v>9.8878999999999995E-2</v>
      </c>
      <c r="F46" s="44">
        <v>185254.533333</v>
      </c>
      <c r="G46" s="66">
        <v>0.246667</v>
      </c>
      <c r="H46" s="43">
        <v>32</v>
      </c>
      <c r="I46" s="44">
        <v>193516.125</v>
      </c>
      <c r="J46" s="74">
        <v>0.1875</v>
      </c>
      <c r="K46" s="44">
        <v>118</v>
      </c>
      <c r="L46" s="44">
        <v>183014.10169499999</v>
      </c>
      <c r="M46" s="66">
        <v>0.262712</v>
      </c>
      <c r="N46" s="43">
        <v>0</v>
      </c>
      <c r="O46" s="44">
        <v>0</v>
      </c>
      <c r="P46" s="74">
        <v>0</v>
      </c>
    </row>
    <row r="47" spans="1:16" ht="15" customHeight="1" x14ac:dyDescent="0.2">
      <c r="A47" s="120"/>
      <c r="B47" s="123"/>
      <c r="C47" s="84" t="s">
        <v>49</v>
      </c>
      <c r="D47" s="44">
        <v>472</v>
      </c>
      <c r="E47" s="53">
        <v>0.12221600000000001</v>
      </c>
      <c r="F47" s="44">
        <v>204221.305085</v>
      </c>
      <c r="G47" s="66">
        <v>0.42372900000000002</v>
      </c>
      <c r="H47" s="43">
        <v>117</v>
      </c>
      <c r="I47" s="44">
        <v>196568.73504299999</v>
      </c>
      <c r="J47" s="74">
        <v>0.32478600000000002</v>
      </c>
      <c r="K47" s="44">
        <v>355</v>
      </c>
      <c r="L47" s="44">
        <v>206743.41971799999</v>
      </c>
      <c r="M47" s="66">
        <v>0.45633800000000002</v>
      </c>
      <c r="N47" s="43">
        <v>0</v>
      </c>
      <c r="O47" s="44">
        <v>0</v>
      </c>
      <c r="P47" s="74">
        <v>0</v>
      </c>
    </row>
    <row r="48" spans="1:16" ht="15" customHeight="1" x14ac:dyDescent="0.2">
      <c r="A48" s="120"/>
      <c r="B48" s="123"/>
      <c r="C48" s="84" t="s">
        <v>50</v>
      </c>
      <c r="D48" s="44">
        <v>614</v>
      </c>
      <c r="E48" s="53">
        <v>0.107099</v>
      </c>
      <c r="F48" s="44">
        <v>225680.40553700001</v>
      </c>
      <c r="G48" s="66">
        <v>0.64495100000000005</v>
      </c>
      <c r="H48" s="43">
        <v>118</v>
      </c>
      <c r="I48" s="44">
        <v>228849.75423699999</v>
      </c>
      <c r="J48" s="74">
        <v>0.67796599999999996</v>
      </c>
      <c r="K48" s="44">
        <v>496</v>
      </c>
      <c r="L48" s="44">
        <v>224926.40725799999</v>
      </c>
      <c r="M48" s="66">
        <v>0.63709700000000002</v>
      </c>
      <c r="N48" s="43">
        <v>0</v>
      </c>
      <c r="O48" s="44">
        <v>0</v>
      </c>
      <c r="P48" s="74">
        <v>0</v>
      </c>
    </row>
    <row r="49" spans="1:16" ht="15" customHeight="1" x14ac:dyDescent="0.2">
      <c r="A49" s="120"/>
      <c r="B49" s="123"/>
      <c r="C49" s="84" t="s">
        <v>51</v>
      </c>
      <c r="D49" s="44">
        <v>482</v>
      </c>
      <c r="E49" s="53">
        <v>9.1409000000000004E-2</v>
      </c>
      <c r="F49" s="44">
        <v>248987.755187</v>
      </c>
      <c r="G49" s="66">
        <v>0.89834000000000003</v>
      </c>
      <c r="H49" s="43">
        <v>95</v>
      </c>
      <c r="I49" s="44">
        <v>255520.968421</v>
      </c>
      <c r="J49" s="74">
        <v>0.90526300000000004</v>
      </c>
      <c r="K49" s="44">
        <v>387</v>
      </c>
      <c r="L49" s="44">
        <v>247383.994832</v>
      </c>
      <c r="M49" s="66">
        <v>0.89664100000000002</v>
      </c>
      <c r="N49" s="43">
        <v>0</v>
      </c>
      <c r="O49" s="44">
        <v>0</v>
      </c>
      <c r="P49" s="74">
        <v>0</v>
      </c>
    </row>
    <row r="50" spans="1:16" s="3" customFormat="1" ht="15" customHeight="1" x14ac:dyDescent="0.2">
      <c r="A50" s="120"/>
      <c r="B50" s="123"/>
      <c r="C50" s="84" t="s">
        <v>52</v>
      </c>
      <c r="D50" s="35">
        <v>344</v>
      </c>
      <c r="E50" s="55">
        <v>7.3237999999999998E-2</v>
      </c>
      <c r="F50" s="35">
        <v>253952.18023299999</v>
      </c>
      <c r="G50" s="68">
        <v>0.956395</v>
      </c>
      <c r="H50" s="43">
        <v>62</v>
      </c>
      <c r="I50" s="44">
        <v>233126.91935499999</v>
      </c>
      <c r="J50" s="74">
        <v>0.62903200000000004</v>
      </c>
      <c r="K50" s="35">
        <v>282</v>
      </c>
      <c r="L50" s="35">
        <v>258530.783688</v>
      </c>
      <c r="M50" s="68">
        <v>1.0283690000000001</v>
      </c>
      <c r="N50" s="43">
        <v>0</v>
      </c>
      <c r="O50" s="44">
        <v>0</v>
      </c>
      <c r="P50" s="74">
        <v>0</v>
      </c>
    </row>
    <row r="51" spans="1:16" ht="15" customHeight="1" x14ac:dyDescent="0.2">
      <c r="A51" s="120"/>
      <c r="B51" s="123"/>
      <c r="C51" s="84" t="s">
        <v>53</v>
      </c>
      <c r="D51" s="44">
        <v>195</v>
      </c>
      <c r="E51" s="53">
        <v>4.6774000000000003E-2</v>
      </c>
      <c r="F51" s="44">
        <v>262364.33333300002</v>
      </c>
      <c r="G51" s="66">
        <v>0.90769200000000005</v>
      </c>
      <c r="H51" s="43">
        <v>40</v>
      </c>
      <c r="I51" s="44">
        <v>267860.625</v>
      </c>
      <c r="J51" s="74">
        <v>0.625</v>
      </c>
      <c r="K51" s="44">
        <v>155</v>
      </c>
      <c r="L51" s="44">
        <v>260945.93548399999</v>
      </c>
      <c r="M51" s="66">
        <v>0.98064499999999999</v>
      </c>
      <c r="N51" s="43">
        <v>0</v>
      </c>
      <c r="O51" s="44">
        <v>0</v>
      </c>
      <c r="P51" s="74">
        <v>0</v>
      </c>
    </row>
    <row r="52" spans="1:16" ht="15" customHeight="1" x14ac:dyDescent="0.2">
      <c r="A52" s="120"/>
      <c r="B52" s="123"/>
      <c r="C52" s="84" t="s">
        <v>54</v>
      </c>
      <c r="D52" s="44">
        <v>91</v>
      </c>
      <c r="E52" s="53">
        <v>2.9498E-2</v>
      </c>
      <c r="F52" s="44">
        <v>263013.91208799998</v>
      </c>
      <c r="G52" s="66">
        <v>0.67032999999999998</v>
      </c>
      <c r="H52" s="43">
        <v>14</v>
      </c>
      <c r="I52" s="44">
        <v>226533</v>
      </c>
      <c r="J52" s="74">
        <v>0.35714299999999999</v>
      </c>
      <c r="K52" s="44">
        <v>77</v>
      </c>
      <c r="L52" s="44">
        <v>269646.80519500002</v>
      </c>
      <c r="M52" s="66">
        <v>0.72727299999999995</v>
      </c>
      <c r="N52" s="43">
        <v>0</v>
      </c>
      <c r="O52" s="44">
        <v>0</v>
      </c>
      <c r="P52" s="74">
        <v>0</v>
      </c>
    </row>
    <row r="53" spans="1:16" ht="15" customHeight="1" x14ac:dyDescent="0.2">
      <c r="A53" s="120"/>
      <c r="B53" s="123"/>
      <c r="C53" s="84" t="s">
        <v>55</v>
      </c>
      <c r="D53" s="44">
        <v>51</v>
      </c>
      <c r="E53" s="53">
        <v>2.0673E-2</v>
      </c>
      <c r="F53" s="44">
        <v>277701.078431</v>
      </c>
      <c r="G53" s="66">
        <v>0.72548999999999997</v>
      </c>
      <c r="H53" s="43">
        <v>11</v>
      </c>
      <c r="I53" s="44">
        <v>228280.272727</v>
      </c>
      <c r="J53" s="74">
        <v>0.45454499999999998</v>
      </c>
      <c r="K53" s="44">
        <v>40</v>
      </c>
      <c r="L53" s="44">
        <v>291291.8</v>
      </c>
      <c r="M53" s="66">
        <v>0.8</v>
      </c>
      <c r="N53" s="43">
        <v>0</v>
      </c>
      <c r="O53" s="44">
        <v>0</v>
      </c>
      <c r="P53" s="74">
        <v>0</v>
      </c>
    </row>
    <row r="54" spans="1:16" s="3" customFormat="1" ht="15" customHeight="1" x14ac:dyDescent="0.2">
      <c r="A54" s="120"/>
      <c r="B54" s="123"/>
      <c r="C54" s="84" t="s">
        <v>56</v>
      </c>
      <c r="D54" s="35">
        <v>10</v>
      </c>
      <c r="E54" s="55">
        <v>2.4009999999999999E-3</v>
      </c>
      <c r="F54" s="35">
        <v>286799.3</v>
      </c>
      <c r="G54" s="68">
        <v>0.6</v>
      </c>
      <c r="H54" s="43">
        <v>2</v>
      </c>
      <c r="I54" s="44">
        <v>223068.5</v>
      </c>
      <c r="J54" s="74">
        <v>0.5</v>
      </c>
      <c r="K54" s="35">
        <v>8</v>
      </c>
      <c r="L54" s="35">
        <v>302732</v>
      </c>
      <c r="M54" s="68">
        <v>0.625</v>
      </c>
      <c r="N54" s="43">
        <v>0</v>
      </c>
      <c r="O54" s="44">
        <v>0</v>
      </c>
      <c r="P54" s="74">
        <v>0</v>
      </c>
    </row>
    <row r="55" spans="1:16" s="3" customFormat="1" ht="15" customHeight="1" x14ac:dyDescent="0.2">
      <c r="A55" s="121"/>
      <c r="B55" s="124"/>
      <c r="C55" s="85" t="s">
        <v>9</v>
      </c>
      <c r="D55" s="46">
        <v>2420</v>
      </c>
      <c r="E55" s="54">
        <v>6.8723000000000006E-2</v>
      </c>
      <c r="F55" s="46">
        <v>233151.473967</v>
      </c>
      <c r="G55" s="67">
        <v>0.69380200000000003</v>
      </c>
      <c r="H55" s="87">
        <v>493</v>
      </c>
      <c r="I55" s="46">
        <v>227681.53346899999</v>
      </c>
      <c r="J55" s="75">
        <v>0.58012200000000003</v>
      </c>
      <c r="K55" s="46">
        <v>1927</v>
      </c>
      <c r="L55" s="46">
        <v>234550.893098</v>
      </c>
      <c r="M55" s="67">
        <v>0.722885</v>
      </c>
      <c r="N55" s="87">
        <v>0</v>
      </c>
      <c r="O55" s="46">
        <v>0</v>
      </c>
      <c r="P55" s="75">
        <v>0</v>
      </c>
    </row>
    <row r="56" spans="1:16" ht="15" customHeight="1" x14ac:dyDescent="0.2">
      <c r="A56" s="119">
        <v>5</v>
      </c>
      <c r="B56" s="122" t="s">
        <v>60</v>
      </c>
      <c r="C56" s="84" t="s">
        <v>46</v>
      </c>
      <c r="D56" s="44">
        <v>28</v>
      </c>
      <c r="E56" s="53">
        <v>1</v>
      </c>
      <c r="F56" s="44">
        <v>46372.571429000003</v>
      </c>
      <c r="G56" s="66">
        <v>0</v>
      </c>
      <c r="H56" s="43">
        <v>9</v>
      </c>
      <c r="I56" s="44">
        <v>50426.222221999997</v>
      </c>
      <c r="J56" s="74">
        <v>0</v>
      </c>
      <c r="K56" s="44">
        <v>19</v>
      </c>
      <c r="L56" s="44">
        <v>44452.421052999998</v>
      </c>
      <c r="M56" s="66">
        <v>0</v>
      </c>
      <c r="N56" s="43">
        <v>0</v>
      </c>
      <c r="O56" s="44">
        <v>0</v>
      </c>
      <c r="P56" s="74">
        <v>0</v>
      </c>
    </row>
    <row r="57" spans="1:16" ht="15" customHeight="1" x14ac:dyDescent="0.2">
      <c r="A57" s="120"/>
      <c r="B57" s="123"/>
      <c r="C57" s="84" t="s">
        <v>47</v>
      </c>
      <c r="D57" s="44">
        <v>218</v>
      </c>
      <c r="E57" s="53">
        <v>1</v>
      </c>
      <c r="F57" s="44">
        <v>135222.05504599999</v>
      </c>
      <c r="G57" s="66">
        <v>7.7981999999999996E-2</v>
      </c>
      <c r="H57" s="43">
        <v>67</v>
      </c>
      <c r="I57" s="44">
        <v>138732.029851</v>
      </c>
      <c r="J57" s="74">
        <v>7.4626999999999999E-2</v>
      </c>
      <c r="K57" s="44">
        <v>151</v>
      </c>
      <c r="L57" s="44">
        <v>133664.649007</v>
      </c>
      <c r="M57" s="66">
        <v>7.9469999999999999E-2</v>
      </c>
      <c r="N57" s="43">
        <v>0</v>
      </c>
      <c r="O57" s="44">
        <v>0</v>
      </c>
      <c r="P57" s="74">
        <v>0</v>
      </c>
    </row>
    <row r="58" spans="1:16" ht="15" customHeight="1" x14ac:dyDescent="0.2">
      <c r="A58" s="120"/>
      <c r="B58" s="123"/>
      <c r="C58" s="84" t="s">
        <v>48</v>
      </c>
      <c r="D58" s="44">
        <v>1517</v>
      </c>
      <c r="E58" s="53">
        <v>1</v>
      </c>
      <c r="F58" s="44">
        <v>170757.51483199999</v>
      </c>
      <c r="G58" s="66">
        <v>0.15029699999999999</v>
      </c>
      <c r="H58" s="43">
        <v>526</v>
      </c>
      <c r="I58" s="44">
        <v>180320.085551</v>
      </c>
      <c r="J58" s="74">
        <v>0.159696</v>
      </c>
      <c r="K58" s="44">
        <v>991</v>
      </c>
      <c r="L58" s="44">
        <v>165681.92230100001</v>
      </c>
      <c r="M58" s="66">
        <v>0.14530799999999999</v>
      </c>
      <c r="N58" s="43">
        <v>0</v>
      </c>
      <c r="O58" s="44">
        <v>0</v>
      </c>
      <c r="P58" s="74">
        <v>0</v>
      </c>
    </row>
    <row r="59" spans="1:16" ht="15" customHeight="1" x14ac:dyDescent="0.2">
      <c r="A59" s="120"/>
      <c r="B59" s="123"/>
      <c r="C59" s="84" t="s">
        <v>49</v>
      </c>
      <c r="D59" s="44">
        <v>3862</v>
      </c>
      <c r="E59" s="53">
        <v>1</v>
      </c>
      <c r="F59" s="44">
        <v>204555.07457299999</v>
      </c>
      <c r="G59" s="66">
        <v>0.35732799999999998</v>
      </c>
      <c r="H59" s="43">
        <v>1345</v>
      </c>
      <c r="I59" s="44">
        <v>210833.29962800001</v>
      </c>
      <c r="J59" s="74">
        <v>0.34721200000000002</v>
      </c>
      <c r="K59" s="44">
        <v>2517</v>
      </c>
      <c r="L59" s="44">
        <v>201200.20262200001</v>
      </c>
      <c r="M59" s="66">
        <v>0.36273300000000003</v>
      </c>
      <c r="N59" s="43">
        <v>0</v>
      </c>
      <c r="O59" s="44">
        <v>0</v>
      </c>
      <c r="P59" s="74">
        <v>0</v>
      </c>
    </row>
    <row r="60" spans="1:16" ht="15" customHeight="1" x14ac:dyDescent="0.2">
      <c r="A60" s="120"/>
      <c r="B60" s="123"/>
      <c r="C60" s="84" t="s">
        <v>50</v>
      </c>
      <c r="D60" s="44">
        <v>5733</v>
      </c>
      <c r="E60" s="53">
        <v>1</v>
      </c>
      <c r="F60" s="44">
        <v>234726.334554</v>
      </c>
      <c r="G60" s="66">
        <v>0.62427999999999995</v>
      </c>
      <c r="H60" s="43">
        <v>1694</v>
      </c>
      <c r="I60" s="44">
        <v>235098.61275100001</v>
      </c>
      <c r="J60" s="74">
        <v>0.55903199999999997</v>
      </c>
      <c r="K60" s="44">
        <v>4039</v>
      </c>
      <c r="L60" s="44">
        <v>234570.197078</v>
      </c>
      <c r="M60" s="66">
        <v>0.65164599999999995</v>
      </c>
      <c r="N60" s="43">
        <v>0</v>
      </c>
      <c r="O60" s="44">
        <v>0</v>
      </c>
      <c r="P60" s="74">
        <v>0</v>
      </c>
    </row>
    <row r="61" spans="1:16" ht="15" customHeight="1" x14ac:dyDescent="0.2">
      <c r="A61" s="120"/>
      <c r="B61" s="123"/>
      <c r="C61" s="84" t="s">
        <v>51</v>
      </c>
      <c r="D61" s="44">
        <v>5273</v>
      </c>
      <c r="E61" s="53">
        <v>1</v>
      </c>
      <c r="F61" s="44">
        <v>264102.15380199999</v>
      </c>
      <c r="G61" s="66">
        <v>0.90840100000000001</v>
      </c>
      <c r="H61" s="43">
        <v>1484</v>
      </c>
      <c r="I61" s="44">
        <v>251305.20619900001</v>
      </c>
      <c r="J61" s="74">
        <v>0.67115899999999995</v>
      </c>
      <c r="K61" s="44">
        <v>3789</v>
      </c>
      <c r="L61" s="44">
        <v>269114.20717900002</v>
      </c>
      <c r="M61" s="66">
        <v>1.00132</v>
      </c>
      <c r="N61" s="43">
        <v>0</v>
      </c>
      <c r="O61" s="44">
        <v>0</v>
      </c>
      <c r="P61" s="74">
        <v>0</v>
      </c>
    </row>
    <row r="62" spans="1:16" s="3" customFormat="1" ht="15" customHeight="1" x14ac:dyDescent="0.2">
      <c r="A62" s="120"/>
      <c r="B62" s="123"/>
      <c r="C62" s="84" t="s">
        <v>52</v>
      </c>
      <c r="D62" s="35">
        <v>4697</v>
      </c>
      <c r="E62" s="55">
        <v>1</v>
      </c>
      <c r="F62" s="35">
        <v>280141.12305699999</v>
      </c>
      <c r="G62" s="68">
        <v>1.1187990000000001</v>
      </c>
      <c r="H62" s="43">
        <v>1350</v>
      </c>
      <c r="I62" s="44">
        <v>251139.623704</v>
      </c>
      <c r="J62" s="74">
        <v>0.67851899999999998</v>
      </c>
      <c r="K62" s="35">
        <v>3347</v>
      </c>
      <c r="L62" s="35">
        <v>291838.76994299999</v>
      </c>
      <c r="M62" s="68">
        <v>1.2963849999999999</v>
      </c>
      <c r="N62" s="43">
        <v>0</v>
      </c>
      <c r="O62" s="44">
        <v>0</v>
      </c>
      <c r="P62" s="74">
        <v>0</v>
      </c>
    </row>
    <row r="63" spans="1:16" ht="15" customHeight="1" x14ac:dyDescent="0.2">
      <c r="A63" s="120"/>
      <c r="B63" s="123"/>
      <c r="C63" s="84" t="s">
        <v>53</v>
      </c>
      <c r="D63" s="44">
        <v>4169</v>
      </c>
      <c r="E63" s="53">
        <v>1</v>
      </c>
      <c r="F63" s="44">
        <v>286548.08875</v>
      </c>
      <c r="G63" s="66">
        <v>1.128808</v>
      </c>
      <c r="H63" s="43">
        <v>1208</v>
      </c>
      <c r="I63" s="44">
        <v>244796.859272</v>
      </c>
      <c r="J63" s="74">
        <v>0.58692100000000003</v>
      </c>
      <c r="K63" s="44">
        <v>2961</v>
      </c>
      <c r="L63" s="44">
        <v>303581.349544</v>
      </c>
      <c r="M63" s="66">
        <v>1.349882</v>
      </c>
      <c r="N63" s="43">
        <v>0</v>
      </c>
      <c r="O63" s="44">
        <v>0</v>
      </c>
      <c r="P63" s="74">
        <v>0</v>
      </c>
    </row>
    <row r="64" spans="1:16" ht="15" customHeight="1" x14ac:dyDescent="0.2">
      <c r="A64" s="120"/>
      <c r="B64" s="123"/>
      <c r="C64" s="84" t="s">
        <v>54</v>
      </c>
      <c r="D64" s="44">
        <v>3085</v>
      </c>
      <c r="E64" s="53">
        <v>1</v>
      </c>
      <c r="F64" s="44">
        <v>293250.374068</v>
      </c>
      <c r="G64" s="66">
        <v>1.0567260000000001</v>
      </c>
      <c r="H64" s="43">
        <v>888</v>
      </c>
      <c r="I64" s="44">
        <v>247988.68018</v>
      </c>
      <c r="J64" s="74">
        <v>0.49211700000000003</v>
      </c>
      <c r="K64" s="44">
        <v>2197</v>
      </c>
      <c r="L64" s="44">
        <v>311544.58625400002</v>
      </c>
      <c r="M64" s="66">
        <v>1.284934</v>
      </c>
      <c r="N64" s="43">
        <v>0</v>
      </c>
      <c r="O64" s="44">
        <v>0</v>
      </c>
      <c r="P64" s="74">
        <v>0</v>
      </c>
    </row>
    <row r="65" spans="1:16" ht="15" customHeight="1" x14ac:dyDescent="0.2">
      <c r="A65" s="120"/>
      <c r="B65" s="123"/>
      <c r="C65" s="84" t="s">
        <v>55</v>
      </c>
      <c r="D65" s="44">
        <v>2467</v>
      </c>
      <c r="E65" s="53">
        <v>1</v>
      </c>
      <c r="F65" s="44">
        <v>287271.33157699998</v>
      </c>
      <c r="G65" s="66">
        <v>0.779084</v>
      </c>
      <c r="H65" s="43">
        <v>745</v>
      </c>
      <c r="I65" s="44">
        <v>241482.05637599999</v>
      </c>
      <c r="J65" s="74">
        <v>0.287248</v>
      </c>
      <c r="K65" s="44">
        <v>1722</v>
      </c>
      <c r="L65" s="44">
        <v>307081.44192800001</v>
      </c>
      <c r="M65" s="66">
        <v>0.99187000000000003</v>
      </c>
      <c r="N65" s="43">
        <v>0</v>
      </c>
      <c r="O65" s="44">
        <v>0</v>
      </c>
      <c r="P65" s="74">
        <v>0</v>
      </c>
    </row>
    <row r="66" spans="1:16" s="3" customFormat="1" ht="15" customHeight="1" x14ac:dyDescent="0.2">
      <c r="A66" s="120"/>
      <c r="B66" s="123"/>
      <c r="C66" s="84" t="s">
        <v>56</v>
      </c>
      <c r="D66" s="35">
        <v>4165</v>
      </c>
      <c r="E66" s="55">
        <v>1</v>
      </c>
      <c r="F66" s="35">
        <v>275694.44897999999</v>
      </c>
      <c r="G66" s="68">
        <v>0.47731099999999999</v>
      </c>
      <c r="H66" s="43">
        <v>1444</v>
      </c>
      <c r="I66" s="44">
        <v>222009.161357</v>
      </c>
      <c r="J66" s="74">
        <v>9.9723000000000006E-2</v>
      </c>
      <c r="K66" s="35">
        <v>2721</v>
      </c>
      <c r="L66" s="35">
        <v>304184.54648999998</v>
      </c>
      <c r="M66" s="68">
        <v>0.67769199999999996</v>
      </c>
      <c r="N66" s="43">
        <v>0</v>
      </c>
      <c r="O66" s="44">
        <v>0</v>
      </c>
      <c r="P66" s="74">
        <v>0</v>
      </c>
    </row>
    <row r="67" spans="1:16" s="3" customFormat="1" ht="15" customHeight="1" x14ac:dyDescent="0.2">
      <c r="A67" s="121"/>
      <c r="B67" s="124"/>
      <c r="C67" s="85" t="s">
        <v>9</v>
      </c>
      <c r="D67" s="46">
        <v>35214</v>
      </c>
      <c r="E67" s="54">
        <v>1</v>
      </c>
      <c r="F67" s="46">
        <v>258141.34767399999</v>
      </c>
      <c r="G67" s="67">
        <v>0.77029000000000003</v>
      </c>
      <c r="H67" s="87">
        <v>10760</v>
      </c>
      <c r="I67" s="46">
        <v>233718.81208199999</v>
      </c>
      <c r="J67" s="75">
        <v>0.45715600000000001</v>
      </c>
      <c r="K67" s="46">
        <v>24454</v>
      </c>
      <c r="L67" s="46">
        <v>268887.50302599999</v>
      </c>
      <c r="M67" s="67">
        <v>0.90807199999999999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30" priority="30" operator="notEqual">
      <formula>H8+K8+N8</formula>
    </cfRule>
  </conditionalFormatting>
  <conditionalFormatting sqref="D20:D30">
    <cfRule type="cellIs" dxfId="429" priority="29" operator="notEqual">
      <formula>H20+K20+N20</formula>
    </cfRule>
  </conditionalFormatting>
  <conditionalFormatting sqref="D32:D42">
    <cfRule type="cellIs" dxfId="428" priority="28" operator="notEqual">
      <formula>H32+K32+N32</formula>
    </cfRule>
  </conditionalFormatting>
  <conditionalFormatting sqref="D44:D54">
    <cfRule type="cellIs" dxfId="427" priority="27" operator="notEqual">
      <formula>H44+K44+N44</formula>
    </cfRule>
  </conditionalFormatting>
  <conditionalFormatting sqref="D56:D66">
    <cfRule type="cellIs" dxfId="426" priority="26" operator="notEqual">
      <formula>H56+K56+N56</formula>
    </cfRule>
  </conditionalFormatting>
  <conditionalFormatting sqref="D19">
    <cfRule type="cellIs" dxfId="425" priority="25" operator="notEqual">
      <formula>SUM(D8:D18)</formula>
    </cfRule>
  </conditionalFormatting>
  <conditionalFormatting sqref="D31">
    <cfRule type="cellIs" dxfId="424" priority="24" operator="notEqual">
      <formula>H31+K31+N31</formula>
    </cfRule>
  </conditionalFormatting>
  <conditionalFormatting sqref="D31">
    <cfRule type="cellIs" dxfId="423" priority="23" operator="notEqual">
      <formula>SUM(D20:D30)</formula>
    </cfRule>
  </conditionalFormatting>
  <conditionalFormatting sqref="D43">
    <cfRule type="cellIs" dxfId="422" priority="22" operator="notEqual">
      <formula>H43+K43+N43</formula>
    </cfRule>
  </conditionalFormatting>
  <conditionalFormatting sqref="D43">
    <cfRule type="cellIs" dxfId="421" priority="21" operator="notEqual">
      <formula>SUM(D32:D42)</formula>
    </cfRule>
  </conditionalFormatting>
  <conditionalFormatting sqref="D55">
    <cfRule type="cellIs" dxfId="420" priority="20" operator="notEqual">
      <formula>H55+K55+N55</formula>
    </cfRule>
  </conditionalFormatting>
  <conditionalFormatting sqref="D55">
    <cfRule type="cellIs" dxfId="419" priority="19" operator="notEqual">
      <formula>SUM(D44:D54)</formula>
    </cfRule>
  </conditionalFormatting>
  <conditionalFormatting sqref="D67">
    <cfRule type="cellIs" dxfId="418" priority="18" operator="notEqual">
      <formula>H67+K67+N67</formula>
    </cfRule>
  </conditionalFormatting>
  <conditionalFormatting sqref="D67">
    <cfRule type="cellIs" dxfId="417" priority="17" operator="notEqual">
      <formula>SUM(D56:D66)</formula>
    </cfRule>
  </conditionalFormatting>
  <conditionalFormatting sqref="H19">
    <cfRule type="cellIs" dxfId="416" priority="16" operator="notEqual">
      <formula>SUM(H8:H18)</formula>
    </cfRule>
  </conditionalFormatting>
  <conditionalFormatting sqref="K19">
    <cfRule type="cellIs" dxfId="415" priority="15" operator="notEqual">
      <formula>SUM(K8:K18)</formula>
    </cfRule>
  </conditionalFormatting>
  <conditionalFormatting sqref="N19">
    <cfRule type="cellIs" dxfId="414" priority="14" operator="notEqual">
      <formula>SUM(N8:N18)</formula>
    </cfRule>
  </conditionalFormatting>
  <conditionalFormatting sqref="H31">
    <cfRule type="cellIs" dxfId="413" priority="13" operator="notEqual">
      <formula>SUM(H20:H30)</formula>
    </cfRule>
  </conditionalFormatting>
  <conditionalFormatting sqref="K31">
    <cfRule type="cellIs" dxfId="412" priority="12" operator="notEqual">
      <formula>SUM(K20:K30)</formula>
    </cfRule>
  </conditionalFormatting>
  <conditionalFormatting sqref="N31">
    <cfRule type="cellIs" dxfId="411" priority="11" operator="notEqual">
      <formula>SUM(N20:N30)</formula>
    </cfRule>
  </conditionalFormatting>
  <conditionalFormatting sqref="H43">
    <cfRule type="cellIs" dxfId="410" priority="10" operator="notEqual">
      <formula>SUM(H32:H42)</formula>
    </cfRule>
  </conditionalFormatting>
  <conditionalFormatting sqref="K43">
    <cfRule type="cellIs" dxfId="409" priority="9" operator="notEqual">
      <formula>SUM(K32:K42)</formula>
    </cfRule>
  </conditionalFormatting>
  <conditionalFormatting sqref="N43">
    <cfRule type="cellIs" dxfId="408" priority="8" operator="notEqual">
      <formula>SUM(N32:N42)</formula>
    </cfRule>
  </conditionalFormatting>
  <conditionalFormatting sqref="H55">
    <cfRule type="cellIs" dxfId="407" priority="7" operator="notEqual">
      <formula>SUM(H44:H54)</formula>
    </cfRule>
  </conditionalFormatting>
  <conditionalFormatting sqref="K55">
    <cfRule type="cellIs" dxfId="406" priority="6" operator="notEqual">
      <formula>SUM(K44:K54)</formula>
    </cfRule>
  </conditionalFormatting>
  <conditionalFormatting sqref="N55">
    <cfRule type="cellIs" dxfId="405" priority="5" operator="notEqual">
      <formula>SUM(N44:N54)</formula>
    </cfRule>
  </conditionalFormatting>
  <conditionalFormatting sqref="H67">
    <cfRule type="cellIs" dxfId="404" priority="4" operator="notEqual">
      <formula>SUM(H56:H66)</formula>
    </cfRule>
  </conditionalFormatting>
  <conditionalFormatting sqref="K67">
    <cfRule type="cellIs" dxfId="403" priority="3" operator="notEqual">
      <formula>SUM(K56:K66)</formula>
    </cfRule>
  </conditionalFormatting>
  <conditionalFormatting sqref="N67">
    <cfRule type="cellIs" dxfId="402" priority="2" operator="notEqual">
      <formula>SUM(N56:N66)</formula>
    </cfRule>
  </conditionalFormatting>
  <conditionalFormatting sqref="D32:D43">
    <cfRule type="cellIs" dxfId="4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66</v>
      </c>
      <c r="B2" s="110"/>
      <c r="C2" s="110"/>
      <c r="D2" s="110"/>
      <c r="E2" s="110"/>
      <c r="F2" s="110"/>
      <c r="G2" s="110"/>
      <c r="H2" s="110"/>
      <c r="I2" s="110"/>
      <c r="J2" s="110"/>
      <c r="K2" s="110"/>
      <c r="L2" s="110"/>
      <c r="M2" s="110"/>
      <c r="N2" s="110"/>
      <c r="O2" s="110"/>
      <c r="P2" s="110"/>
    </row>
    <row r="3" spans="1:16" s="21" customFormat="1" ht="15" customHeight="1" x14ac:dyDescent="0.2">
      <c r="A3" s="111" t="str">
        <f>+Notas!C6</f>
        <v>MAYO 2025 Y MAYO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9</v>
      </c>
      <c r="E8" s="53">
        <v>7.4999999999999997E-2</v>
      </c>
      <c r="F8" s="44">
        <v>92272.551363000006</v>
      </c>
      <c r="G8" s="66">
        <v>0.33333299999999999</v>
      </c>
      <c r="H8" s="43">
        <v>1</v>
      </c>
      <c r="I8" s="44">
        <v>81466.171384000001</v>
      </c>
      <c r="J8" s="74">
        <v>0</v>
      </c>
      <c r="K8" s="44">
        <v>8</v>
      </c>
      <c r="L8" s="44">
        <v>93623.348859999998</v>
      </c>
      <c r="M8" s="66">
        <v>0.375</v>
      </c>
      <c r="N8" s="43">
        <v>0</v>
      </c>
      <c r="O8" s="44">
        <v>0</v>
      </c>
      <c r="P8" s="74">
        <v>0</v>
      </c>
    </row>
    <row r="9" spans="1:16" ht="15" customHeight="1" x14ac:dyDescent="0.2">
      <c r="A9" s="120"/>
      <c r="B9" s="123"/>
      <c r="C9" s="84" t="s">
        <v>47</v>
      </c>
      <c r="D9" s="44">
        <v>97</v>
      </c>
      <c r="E9" s="53">
        <v>0.17604400000000001</v>
      </c>
      <c r="F9" s="44">
        <v>130939.45847100001</v>
      </c>
      <c r="G9" s="66">
        <v>7.2165000000000007E-2</v>
      </c>
      <c r="H9" s="43">
        <v>40</v>
      </c>
      <c r="I9" s="44">
        <v>131673.17468600001</v>
      </c>
      <c r="J9" s="74">
        <v>0.1</v>
      </c>
      <c r="K9" s="44">
        <v>57</v>
      </c>
      <c r="L9" s="44">
        <v>130424.5699</v>
      </c>
      <c r="M9" s="66">
        <v>5.2631999999999998E-2</v>
      </c>
      <c r="N9" s="43">
        <v>0</v>
      </c>
      <c r="O9" s="44">
        <v>0</v>
      </c>
      <c r="P9" s="74">
        <v>0</v>
      </c>
    </row>
    <row r="10" spans="1:16" ht="15" customHeight="1" x14ac:dyDescent="0.2">
      <c r="A10" s="120"/>
      <c r="B10" s="123"/>
      <c r="C10" s="84" t="s">
        <v>48</v>
      </c>
      <c r="D10" s="44">
        <v>565</v>
      </c>
      <c r="E10" s="53">
        <v>0.128002</v>
      </c>
      <c r="F10" s="44">
        <v>152724.58528999999</v>
      </c>
      <c r="G10" s="66">
        <v>0.122124</v>
      </c>
      <c r="H10" s="43">
        <v>208</v>
      </c>
      <c r="I10" s="44">
        <v>157891.273396</v>
      </c>
      <c r="J10" s="74">
        <v>0.15865399999999999</v>
      </c>
      <c r="K10" s="44">
        <v>357</v>
      </c>
      <c r="L10" s="44">
        <v>149714.302023</v>
      </c>
      <c r="M10" s="66">
        <v>0.10084</v>
      </c>
      <c r="N10" s="43">
        <v>0</v>
      </c>
      <c r="O10" s="44">
        <v>0</v>
      </c>
      <c r="P10" s="74">
        <v>0</v>
      </c>
    </row>
    <row r="11" spans="1:16" ht="15" customHeight="1" x14ac:dyDescent="0.2">
      <c r="A11" s="120"/>
      <c r="B11" s="123"/>
      <c r="C11" s="84" t="s">
        <v>49</v>
      </c>
      <c r="D11" s="44">
        <v>1351</v>
      </c>
      <c r="E11" s="53">
        <v>0.11816699999999999</v>
      </c>
      <c r="F11" s="44">
        <v>177705.10380000001</v>
      </c>
      <c r="G11" s="66">
        <v>0.28645399999999999</v>
      </c>
      <c r="H11" s="43">
        <v>563</v>
      </c>
      <c r="I11" s="44">
        <v>190704.60293600001</v>
      </c>
      <c r="J11" s="74">
        <v>0.41563099999999997</v>
      </c>
      <c r="K11" s="44">
        <v>788</v>
      </c>
      <c r="L11" s="44">
        <v>168417.39058599999</v>
      </c>
      <c r="M11" s="66">
        <v>0.194162</v>
      </c>
      <c r="N11" s="43">
        <v>0</v>
      </c>
      <c r="O11" s="44">
        <v>0</v>
      </c>
      <c r="P11" s="74">
        <v>0</v>
      </c>
    </row>
    <row r="12" spans="1:16" ht="15" customHeight="1" x14ac:dyDescent="0.2">
      <c r="A12" s="120"/>
      <c r="B12" s="123"/>
      <c r="C12" s="84" t="s">
        <v>50</v>
      </c>
      <c r="D12" s="44">
        <v>1534</v>
      </c>
      <c r="E12" s="53">
        <v>9.0421000000000001E-2</v>
      </c>
      <c r="F12" s="44">
        <v>201244.214397</v>
      </c>
      <c r="G12" s="66">
        <v>0.49543700000000002</v>
      </c>
      <c r="H12" s="43">
        <v>579</v>
      </c>
      <c r="I12" s="44">
        <v>215728.47472599999</v>
      </c>
      <c r="J12" s="74">
        <v>0.61139900000000003</v>
      </c>
      <c r="K12" s="44">
        <v>955</v>
      </c>
      <c r="L12" s="44">
        <v>192462.657611</v>
      </c>
      <c r="M12" s="66">
        <v>0.42513099999999998</v>
      </c>
      <c r="N12" s="43">
        <v>0</v>
      </c>
      <c r="O12" s="44">
        <v>0</v>
      </c>
      <c r="P12" s="74">
        <v>0</v>
      </c>
    </row>
    <row r="13" spans="1:16" ht="15" customHeight="1" x14ac:dyDescent="0.2">
      <c r="A13" s="120"/>
      <c r="B13" s="123"/>
      <c r="C13" s="84" t="s">
        <v>51</v>
      </c>
      <c r="D13" s="44">
        <v>1226</v>
      </c>
      <c r="E13" s="53">
        <v>7.7442999999999998E-2</v>
      </c>
      <c r="F13" s="44">
        <v>224084.57971200001</v>
      </c>
      <c r="G13" s="66">
        <v>0.68841799999999997</v>
      </c>
      <c r="H13" s="43">
        <v>443</v>
      </c>
      <c r="I13" s="44">
        <v>228220.88707299999</v>
      </c>
      <c r="J13" s="74">
        <v>0.70203199999999999</v>
      </c>
      <c r="K13" s="44">
        <v>783</v>
      </c>
      <c r="L13" s="44">
        <v>221744.37005500001</v>
      </c>
      <c r="M13" s="66">
        <v>0.68071499999999996</v>
      </c>
      <c r="N13" s="43">
        <v>0</v>
      </c>
      <c r="O13" s="44">
        <v>0</v>
      </c>
      <c r="P13" s="74">
        <v>0</v>
      </c>
    </row>
    <row r="14" spans="1:16" s="3" customFormat="1" ht="15" customHeight="1" x14ac:dyDescent="0.2">
      <c r="A14" s="120"/>
      <c r="B14" s="123"/>
      <c r="C14" s="84" t="s">
        <v>52</v>
      </c>
      <c r="D14" s="35">
        <v>1011</v>
      </c>
      <c r="E14" s="55">
        <v>7.2733999999999993E-2</v>
      </c>
      <c r="F14" s="35">
        <v>234986.57734399999</v>
      </c>
      <c r="G14" s="68">
        <v>0.85558900000000004</v>
      </c>
      <c r="H14" s="43">
        <v>325</v>
      </c>
      <c r="I14" s="44">
        <v>228630.63896499999</v>
      </c>
      <c r="J14" s="74">
        <v>0.655385</v>
      </c>
      <c r="K14" s="35">
        <v>686</v>
      </c>
      <c r="L14" s="35">
        <v>237997.77264099999</v>
      </c>
      <c r="M14" s="68">
        <v>0.95043699999999998</v>
      </c>
      <c r="N14" s="43">
        <v>0</v>
      </c>
      <c r="O14" s="44">
        <v>0</v>
      </c>
      <c r="P14" s="74">
        <v>0</v>
      </c>
    </row>
    <row r="15" spans="1:16" ht="15" customHeight="1" x14ac:dyDescent="0.2">
      <c r="A15" s="120"/>
      <c r="B15" s="123"/>
      <c r="C15" s="84" t="s">
        <v>53</v>
      </c>
      <c r="D15" s="44">
        <v>810</v>
      </c>
      <c r="E15" s="53">
        <v>6.6573999999999994E-2</v>
      </c>
      <c r="F15" s="44">
        <v>234008.093532</v>
      </c>
      <c r="G15" s="66">
        <v>0.76666699999999999</v>
      </c>
      <c r="H15" s="43">
        <v>245</v>
      </c>
      <c r="I15" s="44">
        <v>226484.91358600001</v>
      </c>
      <c r="J15" s="74">
        <v>0.66122400000000003</v>
      </c>
      <c r="K15" s="44">
        <v>565</v>
      </c>
      <c r="L15" s="44">
        <v>237270.35740199999</v>
      </c>
      <c r="M15" s="66">
        <v>0.81238900000000003</v>
      </c>
      <c r="N15" s="43">
        <v>0</v>
      </c>
      <c r="O15" s="44">
        <v>0</v>
      </c>
      <c r="P15" s="74">
        <v>0</v>
      </c>
    </row>
    <row r="16" spans="1:16" ht="15" customHeight="1" x14ac:dyDescent="0.2">
      <c r="A16" s="120"/>
      <c r="B16" s="123"/>
      <c r="C16" s="84" t="s">
        <v>54</v>
      </c>
      <c r="D16" s="44">
        <v>622</v>
      </c>
      <c r="E16" s="53">
        <v>6.0824999999999997E-2</v>
      </c>
      <c r="F16" s="44">
        <v>227449.56497400001</v>
      </c>
      <c r="G16" s="66">
        <v>0.64630200000000004</v>
      </c>
      <c r="H16" s="43">
        <v>191</v>
      </c>
      <c r="I16" s="44">
        <v>206512.085391</v>
      </c>
      <c r="J16" s="74">
        <v>0.39267000000000002</v>
      </c>
      <c r="K16" s="44">
        <v>431</v>
      </c>
      <c r="L16" s="44">
        <v>236728.123211</v>
      </c>
      <c r="M16" s="66">
        <v>0.75870099999999996</v>
      </c>
      <c r="N16" s="43">
        <v>0</v>
      </c>
      <c r="O16" s="44">
        <v>0</v>
      </c>
      <c r="P16" s="74">
        <v>0</v>
      </c>
    </row>
    <row r="17" spans="1:16" ht="15" customHeight="1" x14ac:dyDescent="0.2">
      <c r="A17" s="120"/>
      <c r="B17" s="123"/>
      <c r="C17" s="84" t="s">
        <v>55</v>
      </c>
      <c r="D17" s="44">
        <v>658</v>
      </c>
      <c r="E17" s="53">
        <v>7.6121999999999995E-2</v>
      </c>
      <c r="F17" s="44">
        <v>238646.336691</v>
      </c>
      <c r="G17" s="66">
        <v>0.57598800000000006</v>
      </c>
      <c r="H17" s="43">
        <v>258</v>
      </c>
      <c r="I17" s="44">
        <v>214475.42587499999</v>
      </c>
      <c r="J17" s="74">
        <v>0.21317800000000001</v>
      </c>
      <c r="K17" s="44">
        <v>400</v>
      </c>
      <c r="L17" s="44">
        <v>254236.57416700001</v>
      </c>
      <c r="M17" s="66">
        <v>0.81</v>
      </c>
      <c r="N17" s="43">
        <v>0</v>
      </c>
      <c r="O17" s="44">
        <v>0</v>
      </c>
      <c r="P17" s="74">
        <v>0</v>
      </c>
    </row>
    <row r="18" spans="1:16" s="3" customFormat="1" ht="15" customHeight="1" x14ac:dyDescent="0.2">
      <c r="A18" s="120"/>
      <c r="B18" s="123"/>
      <c r="C18" s="84" t="s">
        <v>56</v>
      </c>
      <c r="D18" s="35">
        <v>1193</v>
      </c>
      <c r="E18" s="55">
        <v>5.7618999999999997E-2</v>
      </c>
      <c r="F18" s="35">
        <v>248680.76352000001</v>
      </c>
      <c r="G18" s="68">
        <v>0.420788</v>
      </c>
      <c r="H18" s="43">
        <v>435</v>
      </c>
      <c r="I18" s="44">
        <v>199963.834432</v>
      </c>
      <c r="J18" s="74">
        <v>8.2758999999999999E-2</v>
      </c>
      <c r="K18" s="35">
        <v>758</v>
      </c>
      <c r="L18" s="35">
        <v>276638.36794299999</v>
      </c>
      <c r="M18" s="68">
        <v>0.61477599999999999</v>
      </c>
      <c r="N18" s="43">
        <v>0</v>
      </c>
      <c r="O18" s="44">
        <v>0</v>
      </c>
      <c r="P18" s="74">
        <v>0</v>
      </c>
    </row>
    <row r="19" spans="1:16" s="3" customFormat="1" ht="15" customHeight="1" x14ac:dyDescent="0.2">
      <c r="A19" s="121"/>
      <c r="B19" s="124"/>
      <c r="C19" s="85" t="s">
        <v>9</v>
      </c>
      <c r="D19" s="46">
        <v>9076</v>
      </c>
      <c r="E19" s="54">
        <v>7.8951999999999994E-2</v>
      </c>
      <c r="F19" s="46">
        <v>214371.302475</v>
      </c>
      <c r="G19" s="67">
        <v>0.53316399999999997</v>
      </c>
      <c r="H19" s="87">
        <v>3288</v>
      </c>
      <c r="I19" s="46">
        <v>207762.045916</v>
      </c>
      <c r="J19" s="75">
        <v>0.44920900000000002</v>
      </c>
      <c r="K19" s="46">
        <v>5788</v>
      </c>
      <c r="L19" s="46">
        <v>218125.835226</v>
      </c>
      <c r="M19" s="67">
        <v>0.58085699999999996</v>
      </c>
      <c r="N19" s="87">
        <v>0</v>
      </c>
      <c r="O19" s="46">
        <v>0</v>
      </c>
      <c r="P19" s="75">
        <v>0</v>
      </c>
    </row>
    <row r="20" spans="1:16" ht="15" customHeight="1" x14ac:dyDescent="0.2">
      <c r="A20" s="119">
        <v>2</v>
      </c>
      <c r="B20" s="122" t="s">
        <v>57</v>
      </c>
      <c r="C20" s="84" t="s">
        <v>46</v>
      </c>
      <c r="D20" s="44">
        <v>36</v>
      </c>
      <c r="E20" s="53">
        <v>0.3</v>
      </c>
      <c r="F20" s="44">
        <v>105870.88888899999</v>
      </c>
      <c r="G20" s="66">
        <v>0.16666700000000001</v>
      </c>
      <c r="H20" s="43">
        <v>18</v>
      </c>
      <c r="I20" s="44">
        <v>106434.38888899999</v>
      </c>
      <c r="J20" s="74">
        <v>0.111111</v>
      </c>
      <c r="K20" s="44">
        <v>18</v>
      </c>
      <c r="L20" s="44">
        <v>105307.38888899999</v>
      </c>
      <c r="M20" s="66">
        <v>0.222222</v>
      </c>
      <c r="N20" s="43">
        <v>0</v>
      </c>
      <c r="O20" s="44">
        <v>0</v>
      </c>
      <c r="P20" s="74">
        <v>0</v>
      </c>
    </row>
    <row r="21" spans="1:16" ht="15" customHeight="1" x14ac:dyDescent="0.2">
      <c r="A21" s="120"/>
      <c r="B21" s="123"/>
      <c r="C21" s="84" t="s">
        <v>47</v>
      </c>
      <c r="D21" s="44">
        <v>274</v>
      </c>
      <c r="E21" s="53">
        <v>0.497278</v>
      </c>
      <c r="F21" s="44">
        <v>130360.92700700001</v>
      </c>
      <c r="G21" s="66">
        <v>5.8394000000000001E-2</v>
      </c>
      <c r="H21" s="43">
        <v>104</v>
      </c>
      <c r="I21" s="44">
        <v>129648.730769</v>
      </c>
      <c r="J21" s="74">
        <v>5.7692E-2</v>
      </c>
      <c r="K21" s="44">
        <v>170</v>
      </c>
      <c r="L21" s="44">
        <v>130796.623529</v>
      </c>
      <c r="M21" s="66">
        <v>5.8824000000000001E-2</v>
      </c>
      <c r="N21" s="43">
        <v>0</v>
      </c>
      <c r="O21" s="44">
        <v>0</v>
      </c>
      <c r="P21" s="74">
        <v>0</v>
      </c>
    </row>
    <row r="22" spans="1:16" ht="15" customHeight="1" x14ac:dyDescent="0.2">
      <c r="A22" s="120"/>
      <c r="B22" s="123"/>
      <c r="C22" s="84" t="s">
        <v>48</v>
      </c>
      <c r="D22" s="44">
        <v>1330</v>
      </c>
      <c r="E22" s="53">
        <v>0.30131400000000003</v>
      </c>
      <c r="F22" s="44">
        <v>150800.322556</v>
      </c>
      <c r="G22" s="66">
        <v>8.7218000000000004E-2</v>
      </c>
      <c r="H22" s="43">
        <v>597</v>
      </c>
      <c r="I22" s="44">
        <v>152904.50418799999</v>
      </c>
      <c r="J22" s="74">
        <v>8.0402000000000001E-2</v>
      </c>
      <c r="K22" s="44">
        <v>733</v>
      </c>
      <c r="L22" s="44">
        <v>149086.548431</v>
      </c>
      <c r="M22" s="66">
        <v>9.2769000000000004E-2</v>
      </c>
      <c r="N22" s="43">
        <v>0</v>
      </c>
      <c r="O22" s="44">
        <v>0</v>
      </c>
      <c r="P22" s="74">
        <v>0</v>
      </c>
    </row>
    <row r="23" spans="1:16" ht="15" customHeight="1" x14ac:dyDescent="0.2">
      <c r="A23" s="120"/>
      <c r="B23" s="123"/>
      <c r="C23" s="84" t="s">
        <v>49</v>
      </c>
      <c r="D23" s="44">
        <v>1230</v>
      </c>
      <c r="E23" s="53">
        <v>0.107583</v>
      </c>
      <c r="F23" s="44">
        <v>165061.75528499999</v>
      </c>
      <c r="G23" s="66">
        <v>0.18373999999999999</v>
      </c>
      <c r="H23" s="43">
        <v>488</v>
      </c>
      <c r="I23" s="44">
        <v>165890.08811499999</v>
      </c>
      <c r="J23" s="74">
        <v>0.188525</v>
      </c>
      <c r="K23" s="44">
        <v>742</v>
      </c>
      <c r="L23" s="44">
        <v>164516.975741</v>
      </c>
      <c r="M23" s="66">
        <v>0.180593</v>
      </c>
      <c r="N23" s="43">
        <v>0</v>
      </c>
      <c r="O23" s="44">
        <v>0</v>
      </c>
      <c r="P23" s="74">
        <v>0</v>
      </c>
    </row>
    <row r="24" spans="1:16" ht="15" customHeight="1" x14ac:dyDescent="0.2">
      <c r="A24" s="120"/>
      <c r="B24" s="123"/>
      <c r="C24" s="84" t="s">
        <v>50</v>
      </c>
      <c r="D24" s="44">
        <v>894</v>
      </c>
      <c r="E24" s="53">
        <v>5.2697000000000001E-2</v>
      </c>
      <c r="F24" s="44">
        <v>186848.89038</v>
      </c>
      <c r="G24" s="66">
        <v>0.30201299999999998</v>
      </c>
      <c r="H24" s="43">
        <v>336</v>
      </c>
      <c r="I24" s="44">
        <v>193370.51190499999</v>
      </c>
      <c r="J24" s="74">
        <v>0.34226200000000001</v>
      </c>
      <c r="K24" s="44">
        <v>558</v>
      </c>
      <c r="L24" s="44">
        <v>182921.89247300001</v>
      </c>
      <c r="M24" s="66">
        <v>0.27777800000000002</v>
      </c>
      <c r="N24" s="43">
        <v>0</v>
      </c>
      <c r="O24" s="44">
        <v>0</v>
      </c>
      <c r="P24" s="74">
        <v>0</v>
      </c>
    </row>
    <row r="25" spans="1:16" ht="15" customHeight="1" x14ac:dyDescent="0.2">
      <c r="A25" s="120"/>
      <c r="B25" s="123"/>
      <c r="C25" s="84" t="s">
        <v>51</v>
      </c>
      <c r="D25" s="44">
        <v>667</v>
      </c>
      <c r="E25" s="53">
        <v>4.2132999999999997E-2</v>
      </c>
      <c r="F25" s="44">
        <v>203886.63268400001</v>
      </c>
      <c r="G25" s="66">
        <v>0.48875600000000002</v>
      </c>
      <c r="H25" s="43">
        <v>227</v>
      </c>
      <c r="I25" s="44">
        <v>202097.95594700001</v>
      </c>
      <c r="J25" s="74">
        <v>0.45815</v>
      </c>
      <c r="K25" s="44">
        <v>440</v>
      </c>
      <c r="L25" s="44">
        <v>204809.42727300001</v>
      </c>
      <c r="M25" s="66">
        <v>0.50454500000000002</v>
      </c>
      <c r="N25" s="43">
        <v>0</v>
      </c>
      <c r="O25" s="44">
        <v>0</v>
      </c>
      <c r="P25" s="74">
        <v>0</v>
      </c>
    </row>
    <row r="26" spans="1:16" s="3" customFormat="1" ht="15" customHeight="1" x14ac:dyDescent="0.2">
      <c r="A26" s="120"/>
      <c r="B26" s="123"/>
      <c r="C26" s="84" t="s">
        <v>52</v>
      </c>
      <c r="D26" s="35">
        <v>468</v>
      </c>
      <c r="E26" s="55">
        <v>3.3668999999999998E-2</v>
      </c>
      <c r="F26" s="35">
        <v>203673.608974</v>
      </c>
      <c r="G26" s="68">
        <v>0.478632</v>
      </c>
      <c r="H26" s="43">
        <v>169</v>
      </c>
      <c r="I26" s="44">
        <v>199124.35503000001</v>
      </c>
      <c r="J26" s="74">
        <v>0.39645000000000002</v>
      </c>
      <c r="K26" s="35">
        <v>299</v>
      </c>
      <c r="L26" s="35">
        <v>206244.92642100001</v>
      </c>
      <c r="M26" s="68">
        <v>0.525084</v>
      </c>
      <c r="N26" s="43">
        <v>0</v>
      </c>
      <c r="O26" s="44">
        <v>0</v>
      </c>
      <c r="P26" s="74">
        <v>0</v>
      </c>
    </row>
    <row r="27" spans="1:16" ht="15" customHeight="1" x14ac:dyDescent="0.2">
      <c r="A27" s="120"/>
      <c r="B27" s="123"/>
      <c r="C27" s="84" t="s">
        <v>53</v>
      </c>
      <c r="D27" s="44">
        <v>371</v>
      </c>
      <c r="E27" s="53">
        <v>3.0491999999999998E-2</v>
      </c>
      <c r="F27" s="44">
        <v>212629.54986500001</v>
      </c>
      <c r="G27" s="66">
        <v>0.58221000000000001</v>
      </c>
      <c r="H27" s="43">
        <v>121</v>
      </c>
      <c r="I27" s="44">
        <v>191695.11570200001</v>
      </c>
      <c r="J27" s="74">
        <v>0.39669399999999999</v>
      </c>
      <c r="K27" s="44">
        <v>250</v>
      </c>
      <c r="L27" s="44">
        <v>222761.81599999999</v>
      </c>
      <c r="M27" s="66">
        <v>0.67200000000000004</v>
      </c>
      <c r="N27" s="43">
        <v>0</v>
      </c>
      <c r="O27" s="44">
        <v>0</v>
      </c>
      <c r="P27" s="74">
        <v>0</v>
      </c>
    </row>
    <row r="28" spans="1:16" ht="15" customHeight="1" x14ac:dyDescent="0.2">
      <c r="A28" s="120"/>
      <c r="B28" s="123"/>
      <c r="C28" s="84" t="s">
        <v>54</v>
      </c>
      <c r="D28" s="44">
        <v>170</v>
      </c>
      <c r="E28" s="53">
        <v>1.6624E-2</v>
      </c>
      <c r="F28" s="44">
        <v>231824.2</v>
      </c>
      <c r="G28" s="66">
        <v>0.4</v>
      </c>
      <c r="H28" s="43">
        <v>59</v>
      </c>
      <c r="I28" s="44">
        <v>217503.50847500001</v>
      </c>
      <c r="J28" s="74">
        <v>0.22033900000000001</v>
      </c>
      <c r="K28" s="44">
        <v>111</v>
      </c>
      <c r="L28" s="44">
        <v>239436.09909900001</v>
      </c>
      <c r="M28" s="66">
        <v>0.49549500000000002</v>
      </c>
      <c r="N28" s="43">
        <v>0</v>
      </c>
      <c r="O28" s="44">
        <v>0</v>
      </c>
      <c r="P28" s="74">
        <v>0</v>
      </c>
    </row>
    <row r="29" spans="1:16" ht="15" customHeight="1" x14ac:dyDescent="0.2">
      <c r="A29" s="120"/>
      <c r="B29" s="123"/>
      <c r="C29" s="84" t="s">
        <v>55</v>
      </c>
      <c r="D29" s="44">
        <v>64</v>
      </c>
      <c r="E29" s="53">
        <v>7.404E-3</v>
      </c>
      <c r="F29" s="44">
        <v>224828.53125</v>
      </c>
      <c r="G29" s="66">
        <v>0.40625</v>
      </c>
      <c r="H29" s="43">
        <v>33</v>
      </c>
      <c r="I29" s="44">
        <v>186980.63636400001</v>
      </c>
      <c r="J29" s="74">
        <v>0.18181800000000001</v>
      </c>
      <c r="K29" s="44">
        <v>31</v>
      </c>
      <c r="L29" s="44">
        <v>265118.225806</v>
      </c>
      <c r="M29" s="66">
        <v>0.64516099999999998</v>
      </c>
      <c r="N29" s="43">
        <v>0</v>
      </c>
      <c r="O29" s="44">
        <v>0</v>
      </c>
      <c r="P29" s="74">
        <v>0</v>
      </c>
    </row>
    <row r="30" spans="1:16" s="3" customFormat="1" ht="15" customHeight="1" x14ac:dyDescent="0.2">
      <c r="A30" s="120"/>
      <c r="B30" s="123"/>
      <c r="C30" s="84" t="s">
        <v>56</v>
      </c>
      <c r="D30" s="35">
        <v>134</v>
      </c>
      <c r="E30" s="55">
        <v>6.4720000000000003E-3</v>
      </c>
      <c r="F30" s="35">
        <v>163095.23134299999</v>
      </c>
      <c r="G30" s="68">
        <v>0.134328</v>
      </c>
      <c r="H30" s="43">
        <v>115</v>
      </c>
      <c r="I30" s="44">
        <v>142809.11304299999</v>
      </c>
      <c r="J30" s="74">
        <v>0.113043</v>
      </c>
      <c r="K30" s="35">
        <v>19</v>
      </c>
      <c r="L30" s="35">
        <v>285879.63157899998</v>
      </c>
      <c r="M30" s="68">
        <v>0.263158</v>
      </c>
      <c r="N30" s="43">
        <v>0</v>
      </c>
      <c r="O30" s="44">
        <v>0</v>
      </c>
      <c r="P30" s="74">
        <v>0</v>
      </c>
    </row>
    <row r="31" spans="1:16" s="3" customFormat="1" ht="15" customHeight="1" x14ac:dyDescent="0.2">
      <c r="A31" s="121"/>
      <c r="B31" s="124"/>
      <c r="C31" s="85" t="s">
        <v>9</v>
      </c>
      <c r="D31" s="46">
        <v>5638</v>
      </c>
      <c r="E31" s="54">
        <v>4.9044999999999998E-2</v>
      </c>
      <c r="F31" s="46">
        <v>176660.985988</v>
      </c>
      <c r="G31" s="67">
        <v>0.26817999999999997</v>
      </c>
      <c r="H31" s="87">
        <v>2267</v>
      </c>
      <c r="I31" s="46">
        <v>172368.596383</v>
      </c>
      <c r="J31" s="75">
        <v>0.22673099999999999</v>
      </c>
      <c r="K31" s="46">
        <v>3371</v>
      </c>
      <c r="L31" s="46">
        <v>179547.62118099999</v>
      </c>
      <c r="M31" s="67">
        <v>0.29605500000000001</v>
      </c>
      <c r="N31" s="87">
        <v>0</v>
      </c>
      <c r="O31" s="46">
        <v>0</v>
      </c>
      <c r="P31" s="75">
        <v>0</v>
      </c>
    </row>
    <row r="32" spans="1:16" ht="15" customHeight="1" x14ac:dyDescent="0.2">
      <c r="A32" s="119">
        <v>3</v>
      </c>
      <c r="B32" s="122" t="s">
        <v>58</v>
      </c>
      <c r="C32" s="84" t="s">
        <v>46</v>
      </c>
      <c r="D32" s="44">
        <v>27</v>
      </c>
      <c r="E32" s="44">
        <v>0</v>
      </c>
      <c r="F32" s="44">
        <v>13598.337525999999</v>
      </c>
      <c r="G32" s="66">
        <v>-0.16666700000000001</v>
      </c>
      <c r="H32" s="43">
        <v>17</v>
      </c>
      <c r="I32" s="44">
        <v>24968.217505000001</v>
      </c>
      <c r="J32" s="74">
        <v>0.111111</v>
      </c>
      <c r="K32" s="44">
        <v>10</v>
      </c>
      <c r="L32" s="44">
        <v>11684.040029</v>
      </c>
      <c r="M32" s="66">
        <v>-0.152778</v>
      </c>
      <c r="N32" s="43">
        <v>0</v>
      </c>
      <c r="O32" s="44">
        <v>0</v>
      </c>
      <c r="P32" s="74">
        <v>0</v>
      </c>
    </row>
    <row r="33" spans="1:16" ht="15" customHeight="1" x14ac:dyDescent="0.2">
      <c r="A33" s="120"/>
      <c r="B33" s="123"/>
      <c r="C33" s="84" t="s">
        <v>47</v>
      </c>
      <c r="D33" s="44">
        <v>177</v>
      </c>
      <c r="E33" s="44">
        <v>0</v>
      </c>
      <c r="F33" s="44">
        <v>-578.53146400000003</v>
      </c>
      <c r="G33" s="66">
        <v>-1.3771E-2</v>
      </c>
      <c r="H33" s="43">
        <v>64</v>
      </c>
      <c r="I33" s="44">
        <v>-2024.4439159999999</v>
      </c>
      <c r="J33" s="74">
        <v>-4.2307999999999998E-2</v>
      </c>
      <c r="K33" s="44">
        <v>113</v>
      </c>
      <c r="L33" s="44">
        <v>372.05363</v>
      </c>
      <c r="M33" s="66">
        <v>6.1919999999999996E-3</v>
      </c>
      <c r="N33" s="43">
        <v>0</v>
      </c>
      <c r="O33" s="44">
        <v>0</v>
      </c>
      <c r="P33" s="74">
        <v>0</v>
      </c>
    </row>
    <row r="34" spans="1:16" ht="15" customHeight="1" x14ac:dyDescent="0.2">
      <c r="A34" s="120"/>
      <c r="B34" s="123"/>
      <c r="C34" s="84" t="s">
        <v>48</v>
      </c>
      <c r="D34" s="44">
        <v>765</v>
      </c>
      <c r="E34" s="44">
        <v>0</v>
      </c>
      <c r="F34" s="44">
        <v>-1924.262733</v>
      </c>
      <c r="G34" s="66">
        <v>-3.4906E-2</v>
      </c>
      <c r="H34" s="43">
        <v>389</v>
      </c>
      <c r="I34" s="44">
        <v>-4986.7692079999997</v>
      </c>
      <c r="J34" s="74">
        <v>-7.8252000000000002E-2</v>
      </c>
      <c r="K34" s="44">
        <v>376</v>
      </c>
      <c r="L34" s="44">
        <v>-627.75359200000003</v>
      </c>
      <c r="M34" s="66">
        <v>-8.071E-3</v>
      </c>
      <c r="N34" s="43">
        <v>0</v>
      </c>
      <c r="O34" s="44">
        <v>0</v>
      </c>
      <c r="P34" s="74">
        <v>0</v>
      </c>
    </row>
    <row r="35" spans="1:16" ht="15" customHeight="1" x14ac:dyDescent="0.2">
      <c r="A35" s="120"/>
      <c r="B35" s="123"/>
      <c r="C35" s="84" t="s">
        <v>49</v>
      </c>
      <c r="D35" s="44">
        <v>-121</v>
      </c>
      <c r="E35" s="44">
        <v>0</v>
      </c>
      <c r="F35" s="44">
        <v>-12643.348516</v>
      </c>
      <c r="G35" s="66">
        <v>-0.102715</v>
      </c>
      <c r="H35" s="43">
        <v>-75</v>
      </c>
      <c r="I35" s="44">
        <v>-24814.514821000001</v>
      </c>
      <c r="J35" s="74">
        <v>-0.227106</v>
      </c>
      <c r="K35" s="44">
        <v>-46</v>
      </c>
      <c r="L35" s="44">
        <v>-3900.4148439999999</v>
      </c>
      <c r="M35" s="66">
        <v>-1.3568999999999999E-2</v>
      </c>
      <c r="N35" s="43">
        <v>0</v>
      </c>
      <c r="O35" s="44">
        <v>0</v>
      </c>
      <c r="P35" s="74">
        <v>0</v>
      </c>
    </row>
    <row r="36" spans="1:16" ht="15" customHeight="1" x14ac:dyDescent="0.2">
      <c r="A36" s="120"/>
      <c r="B36" s="123"/>
      <c r="C36" s="84" t="s">
        <v>50</v>
      </c>
      <c r="D36" s="44">
        <v>-640</v>
      </c>
      <c r="E36" s="44">
        <v>0</v>
      </c>
      <c r="F36" s="44">
        <v>-14395.324017000001</v>
      </c>
      <c r="G36" s="66">
        <v>-0.19342300000000001</v>
      </c>
      <c r="H36" s="43">
        <v>-243</v>
      </c>
      <c r="I36" s="44">
        <v>-22357.962821000001</v>
      </c>
      <c r="J36" s="74">
        <v>-0.26913700000000002</v>
      </c>
      <c r="K36" s="44">
        <v>-397</v>
      </c>
      <c r="L36" s="44">
        <v>-9540.7651380000007</v>
      </c>
      <c r="M36" s="66">
        <v>-0.14735300000000001</v>
      </c>
      <c r="N36" s="43">
        <v>0</v>
      </c>
      <c r="O36" s="44">
        <v>0</v>
      </c>
      <c r="P36" s="74">
        <v>0</v>
      </c>
    </row>
    <row r="37" spans="1:16" ht="15" customHeight="1" x14ac:dyDescent="0.2">
      <c r="A37" s="120"/>
      <c r="B37" s="123"/>
      <c r="C37" s="84" t="s">
        <v>51</v>
      </c>
      <c r="D37" s="44">
        <v>-559</v>
      </c>
      <c r="E37" s="44">
        <v>0</v>
      </c>
      <c r="F37" s="44">
        <v>-20197.947027999999</v>
      </c>
      <c r="G37" s="66">
        <v>-0.19966200000000001</v>
      </c>
      <c r="H37" s="43">
        <v>-216</v>
      </c>
      <c r="I37" s="44">
        <v>-26122.931125999999</v>
      </c>
      <c r="J37" s="74">
        <v>-0.24388199999999999</v>
      </c>
      <c r="K37" s="44">
        <v>-343</v>
      </c>
      <c r="L37" s="44">
        <v>-16934.942781999998</v>
      </c>
      <c r="M37" s="66">
        <v>-0.17616999999999999</v>
      </c>
      <c r="N37" s="43">
        <v>0</v>
      </c>
      <c r="O37" s="44">
        <v>0</v>
      </c>
      <c r="P37" s="74">
        <v>0</v>
      </c>
    </row>
    <row r="38" spans="1:16" s="3" customFormat="1" ht="15" customHeight="1" x14ac:dyDescent="0.2">
      <c r="A38" s="120"/>
      <c r="B38" s="123"/>
      <c r="C38" s="84" t="s">
        <v>52</v>
      </c>
      <c r="D38" s="35">
        <v>-543</v>
      </c>
      <c r="E38" s="35">
        <v>0</v>
      </c>
      <c r="F38" s="35">
        <v>-31312.968369999999</v>
      </c>
      <c r="G38" s="68">
        <v>-0.37695600000000001</v>
      </c>
      <c r="H38" s="43">
        <v>-156</v>
      </c>
      <c r="I38" s="44">
        <v>-29506.283934999999</v>
      </c>
      <c r="J38" s="74">
        <v>-0.25893500000000003</v>
      </c>
      <c r="K38" s="35">
        <v>-387</v>
      </c>
      <c r="L38" s="35">
        <v>-31752.846218999999</v>
      </c>
      <c r="M38" s="68">
        <v>-0.42535400000000001</v>
      </c>
      <c r="N38" s="43">
        <v>0</v>
      </c>
      <c r="O38" s="44">
        <v>0</v>
      </c>
      <c r="P38" s="74">
        <v>0</v>
      </c>
    </row>
    <row r="39" spans="1:16" ht="15" customHeight="1" x14ac:dyDescent="0.2">
      <c r="A39" s="120"/>
      <c r="B39" s="123"/>
      <c r="C39" s="84" t="s">
        <v>53</v>
      </c>
      <c r="D39" s="44">
        <v>-439</v>
      </c>
      <c r="E39" s="44">
        <v>0</v>
      </c>
      <c r="F39" s="44">
        <v>-21378.543667000002</v>
      </c>
      <c r="G39" s="66">
        <v>-0.18445600000000001</v>
      </c>
      <c r="H39" s="43">
        <v>-124</v>
      </c>
      <c r="I39" s="44">
        <v>-34789.797884</v>
      </c>
      <c r="J39" s="74">
        <v>-0.26452999999999999</v>
      </c>
      <c r="K39" s="44">
        <v>-315</v>
      </c>
      <c r="L39" s="44">
        <v>-14508.541402000001</v>
      </c>
      <c r="M39" s="66">
        <v>-0.14038900000000001</v>
      </c>
      <c r="N39" s="43">
        <v>0</v>
      </c>
      <c r="O39" s="44">
        <v>0</v>
      </c>
      <c r="P39" s="74">
        <v>0</v>
      </c>
    </row>
    <row r="40" spans="1:16" ht="15" customHeight="1" x14ac:dyDescent="0.2">
      <c r="A40" s="120"/>
      <c r="B40" s="123"/>
      <c r="C40" s="84" t="s">
        <v>54</v>
      </c>
      <c r="D40" s="44">
        <v>-452</v>
      </c>
      <c r="E40" s="44">
        <v>0</v>
      </c>
      <c r="F40" s="44">
        <v>4374.6350259999999</v>
      </c>
      <c r="G40" s="66">
        <v>-0.24630199999999999</v>
      </c>
      <c r="H40" s="43">
        <v>-132</v>
      </c>
      <c r="I40" s="44">
        <v>10991.423083</v>
      </c>
      <c r="J40" s="74">
        <v>-0.17233100000000001</v>
      </c>
      <c r="K40" s="44">
        <v>-320</v>
      </c>
      <c r="L40" s="44">
        <v>2707.9758879999999</v>
      </c>
      <c r="M40" s="66">
        <v>-0.26320500000000002</v>
      </c>
      <c r="N40" s="43">
        <v>0</v>
      </c>
      <c r="O40" s="44">
        <v>0</v>
      </c>
      <c r="P40" s="74">
        <v>0</v>
      </c>
    </row>
    <row r="41" spans="1:16" ht="15" customHeight="1" x14ac:dyDescent="0.2">
      <c r="A41" s="120"/>
      <c r="B41" s="123"/>
      <c r="C41" s="84" t="s">
        <v>55</v>
      </c>
      <c r="D41" s="44">
        <v>-594</v>
      </c>
      <c r="E41" s="44">
        <v>0</v>
      </c>
      <c r="F41" s="44">
        <v>-13817.805441</v>
      </c>
      <c r="G41" s="66">
        <v>-0.169738</v>
      </c>
      <c r="H41" s="43">
        <v>-225</v>
      </c>
      <c r="I41" s="44">
        <v>-27494.789511999999</v>
      </c>
      <c r="J41" s="74">
        <v>-3.1359999999999999E-2</v>
      </c>
      <c r="K41" s="44">
        <v>-369</v>
      </c>
      <c r="L41" s="44">
        <v>10881.65164</v>
      </c>
      <c r="M41" s="66">
        <v>-0.16483900000000001</v>
      </c>
      <c r="N41" s="43">
        <v>0</v>
      </c>
      <c r="O41" s="44">
        <v>0</v>
      </c>
      <c r="P41" s="74">
        <v>0</v>
      </c>
    </row>
    <row r="42" spans="1:16" s="3" customFormat="1" ht="15" customHeight="1" x14ac:dyDescent="0.2">
      <c r="A42" s="120"/>
      <c r="B42" s="123"/>
      <c r="C42" s="84" t="s">
        <v>56</v>
      </c>
      <c r="D42" s="35">
        <v>-1059</v>
      </c>
      <c r="E42" s="35">
        <v>0</v>
      </c>
      <c r="F42" s="35">
        <v>-85585.532175999993</v>
      </c>
      <c r="G42" s="68">
        <v>-0.28645999999999999</v>
      </c>
      <c r="H42" s="43">
        <v>-320</v>
      </c>
      <c r="I42" s="44">
        <v>-57154.721388999998</v>
      </c>
      <c r="J42" s="74">
        <v>3.0284999999999999E-2</v>
      </c>
      <c r="K42" s="35">
        <v>-739</v>
      </c>
      <c r="L42" s="35">
        <v>9241.2636359999997</v>
      </c>
      <c r="M42" s="68">
        <v>-0.35161799999999999</v>
      </c>
      <c r="N42" s="43">
        <v>0</v>
      </c>
      <c r="O42" s="44">
        <v>0</v>
      </c>
      <c r="P42" s="74">
        <v>0</v>
      </c>
    </row>
    <row r="43" spans="1:16" s="3" customFormat="1" ht="15" customHeight="1" x14ac:dyDescent="0.2">
      <c r="A43" s="121"/>
      <c r="B43" s="124"/>
      <c r="C43" s="85" t="s">
        <v>9</v>
      </c>
      <c r="D43" s="46">
        <v>-3438</v>
      </c>
      <c r="E43" s="46">
        <v>0</v>
      </c>
      <c r="F43" s="46">
        <v>-37710.316486999996</v>
      </c>
      <c r="G43" s="67">
        <v>-0.264984</v>
      </c>
      <c r="H43" s="87">
        <v>-1021</v>
      </c>
      <c r="I43" s="46">
        <v>-35393.449533999999</v>
      </c>
      <c r="J43" s="75">
        <v>-0.22247800000000001</v>
      </c>
      <c r="K43" s="46">
        <v>-2417</v>
      </c>
      <c r="L43" s="46">
        <v>-38578.214045000001</v>
      </c>
      <c r="M43" s="67">
        <v>-0.284802</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18</v>
      </c>
      <c r="E45" s="53">
        <v>3.2668000000000003E-2</v>
      </c>
      <c r="F45" s="44">
        <v>178262.88888899999</v>
      </c>
      <c r="G45" s="66">
        <v>0.33333299999999999</v>
      </c>
      <c r="H45" s="43">
        <v>1</v>
      </c>
      <c r="I45" s="44">
        <v>95125</v>
      </c>
      <c r="J45" s="74">
        <v>0</v>
      </c>
      <c r="K45" s="44">
        <v>17</v>
      </c>
      <c r="L45" s="44">
        <v>183153.35294099999</v>
      </c>
      <c r="M45" s="66">
        <v>0.352941</v>
      </c>
      <c r="N45" s="43">
        <v>0</v>
      </c>
      <c r="O45" s="44">
        <v>0</v>
      </c>
      <c r="P45" s="74">
        <v>0</v>
      </c>
    </row>
    <row r="46" spans="1:16" ht="15" customHeight="1" x14ac:dyDescent="0.2">
      <c r="A46" s="120"/>
      <c r="B46" s="123"/>
      <c r="C46" s="84" t="s">
        <v>48</v>
      </c>
      <c r="D46" s="44">
        <v>325</v>
      </c>
      <c r="E46" s="53">
        <v>7.3629E-2</v>
      </c>
      <c r="F46" s="44">
        <v>176413.012308</v>
      </c>
      <c r="G46" s="66">
        <v>0.212308</v>
      </c>
      <c r="H46" s="43">
        <v>115</v>
      </c>
      <c r="I46" s="44">
        <v>174041.12173899999</v>
      </c>
      <c r="J46" s="74">
        <v>0.2</v>
      </c>
      <c r="K46" s="44">
        <v>210</v>
      </c>
      <c r="L46" s="44">
        <v>177711.90476199999</v>
      </c>
      <c r="M46" s="66">
        <v>0.21904799999999999</v>
      </c>
      <c r="N46" s="43">
        <v>0</v>
      </c>
      <c r="O46" s="44">
        <v>0</v>
      </c>
      <c r="P46" s="74">
        <v>0</v>
      </c>
    </row>
    <row r="47" spans="1:16" ht="15" customHeight="1" x14ac:dyDescent="0.2">
      <c r="A47" s="120"/>
      <c r="B47" s="123"/>
      <c r="C47" s="84" t="s">
        <v>49</v>
      </c>
      <c r="D47" s="44">
        <v>1061</v>
      </c>
      <c r="E47" s="53">
        <v>9.2801999999999996E-2</v>
      </c>
      <c r="F47" s="44">
        <v>199131.47502400001</v>
      </c>
      <c r="G47" s="66">
        <v>0.32328000000000001</v>
      </c>
      <c r="H47" s="43">
        <v>345</v>
      </c>
      <c r="I47" s="44">
        <v>198306.87826100001</v>
      </c>
      <c r="J47" s="74">
        <v>0.310145</v>
      </c>
      <c r="K47" s="44">
        <v>716</v>
      </c>
      <c r="L47" s="44">
        <v>199528.801676</v>
      </c>
      <c r="M47" s="66">
        <v>0.32960899999999999</v>
      </c>
      <c r="N47" s="43">
        <v>0</v>
      </c>
      <c r="O47" s="44">
        <v>0</v>
      </c>
      <c r="P47" s="74">
        <v>0</v>
      </c>
    </row>
    <row r="48" spans="1:16" ht="15" customHeight="1" x14ac:dyDescent="0.2">
      <c r="A48" s="120"/>
      <c r="B48" s="123"/>
      <c r="C48" s="84" t="s">
        <v>50</v>
      </c>
      <c r="D48" s="44">
        <v>1434</v>
      </c>
      <c r="E48" s="53">
        <v>8.4527000000000005E-2</v>
      </c>
      <c r="F48" s="44">
        <v>225972.26011199999</v>
      </c>
      <c r="G48" s="66">
        <v>0.54811699999999997</v>
      </c>
      <c r="H48" s="43">
        <v>448</v>
      </c>
      <c r="I48" s="44">
        <v>225411.158482</v>
      </c>
      <c r="J48" s="74">
        <v>0.54241099999999998</v>
      </c>
      <c r="K48" s="44">
        <v>986</v>
      </c>
      <c r="L48" s="44">
        <v>226227.20284000001</v>
      </c>
      <c r="M48" s="66">
        <v>0.55071000000000003</v>
      </c>
      <c r="N48" s="43">
        <v>0</v>
      </c>
      <c r="O48" s="44">
        <v>0</v>
      </c>
      <c r="P48" s="74">
        <v>0</v>
      </c>
    </row>
    <row r="49" spans="1:16" ht="15" customHeight="1" x14ac:dyDescent="0.2">
      <c r="A49" s="120"/>
      <c r="B49" s="123"/>
      <c r="C49" s="84" t="s">
        <v>51</v>
      </c>
      <c r="D49" s="44">
        <v>1173</v>
      </c>
      <c r="E49" s="53">
        <v>7.4094999999999994E-2</v>
      </c>
      <c r="F49" s="44">
        <v>245092.54902000001</v>
      </c>
      <c r="G49" s="66">
        <v>0.79454400000000003</v>
      </c>
      <c r="H49" s="43">
        <v>349</v>
      </c>
      <c r="I49" s="44">
        <v>240658.446991</v>
      </c>
      <c r="J49" s="74">
        <v>0.78223500000000001</v>
      </c>
      <c r="K49" s="44">
        <v>824</v>
      </c>
      <c r="L49" s="44">
        <v>246970.584951</v>
      </c>
      <c r="M49" s="66">
        <v>0.79975700000000005</v>
      </c>
      <c r="N49" s="43">
        <v>0</v>
      </c>
      <c r="O49" s="44">
        <v>0</v>
      </c>
      <c r="P49" s="74">
        <v>0</v>
      </c>
    </row>
    <row r="50" spans="1:16" s="3" customFormat="1" ht="15" customHeight="1" x14ac:dyDescent="0.2">
      <c r="A50" s="120"/>
      <c r="B50" s="123"/>
      <c r="C50" s="84" t="s">
        <v>52</v>
      </c>
      <c r="D50" s="35">
        <v>836</v>
      </c>
      <c r="E50" s="55">
        <v>6.0144000000000003E-2</v>
      </c>
      <c r="F50" s="35">
        <v>256719.36842099999</v>
      </c>
      <c r="G50" s="68">
        <v>0.94258399999999998</v>
      </c>
      <c r="H50" s="43">
        <v>250</v>
      </c>
      <c r="I50" s="44">
        <v>243740.804</v>
      </c>
      <c r="J50" s="74">
        <v>0.76</v>
      </c>
      <c r="K50" s="35">
        <v>586</v>
      </c>
      <c r="L50" s="35">
        <v>262256.29863500001</v>
      </c>
      <c r="M50" s="68">
        <v>1.020478</v>
      </c>
      <c r="N50" s="43">
        <v>0</v>
      </c>
      <c r="O50" s="44">
        <v>0</v>
      </c>
      <c r="P50" s="74">
        <v>0</v>
      </c>
    </row>
    <row r="51" spans="1:16" ht="15" customHeight="1" x14ac:dyDescent="0.2">
      <c r="A51" s="120"/>
      <c r="B51" s="123"/>
      <c r="C51" s="84" t="s">
        <v>53</v>
      </c>
      <c r="D51" s="44">
        <v>538</v>
      </c>
      <c r="E51" s="53">
        <v>4.4218E-2</v>
      </c>
      <c r="F51" s="44">
        <v>265031.94052</v>
      </c>
      <c r="G51" s="66">
        <v>0.95167299999999999</v>
      </c>
      <c r="H51" s="43">
        <v>162</v>
      </c>
      <c r="I51" s="44">
        <v>257194.024691</v>
      </c>
      <c r="J51" s="74">
        <v>0.83333299999999999</v>
      </c>
      <c r="K51" s="44">
        <v>376</v>
      </c>
      <c r="L51" s="44">
        <v>268408.91489399999</v>
      </c>
      <c r="M51" s="66">
        <v>1.0026600000000001</v>
      </c>
      <c r="N51" s="43">
        <v>0</v>
      </c>
      <c r="O51" s="44">
        <v>0</v>
      </c>
      <c r="P51" s="74">
        <v>0</v>
      </c>
    </row>
    <row r="52" spans="1:16" ht="15" customHeight="1" x14ac:dyDescent="0.2">
      <c r="A52" s="120"/>
      <c r="B52" s="123"/>
      <c r="C52" s="84" t="s">
        <v>54</v>
      </c>
      <c r="D52" s="44">
        <v>236</v>
      </c>
      <c r="E52" s="53">
        <v>2.3078000000000001E-2</v>
      </c>
      <c r="F52" s="44">
        <v>271735.93644100003</v>
      </c>
      <c r="G52" s="66">
        <v>0.70762700000000001</v>
      </c>
      <c r="H52" s="43">
        <v>64</v>
      </c>
      <c r="I52" s="44">
        <v>232187.53125</v>
      </c>
      <c r="J52" s="74">
        <v>0.3125</v>
      </c>
      <c r="K52" s="44">
        <v>172</v>
      </c>
      <c r="L52" s="44">
        <v>286451.62209299998</v>
      </c>
      <c r="M52" s="66">
        <v>0.85465100000000005</v>
      </c>
      <c r="N52" s="43">
        <v>0</v>
      </c>
      <c r="O52" s="44">
        <v>0</v>
      </c>
      <c r="P52" s="74">
        <v>0</v>
      </c>
    </row>
    <row r="53" spans="1:16" ht="15" customHeight="1" x14ac:dyDescent="0.2">
      <c r="A53" s="120"/>
      <c r="B53" s="123"/>
      <c r="C53" s="84" t="s">
        <v>55</v>
      </c>
      <c r="D53" s="44">
        <v>104</v>
      </c>
      <c r="E53" s="53">
        <v>1.2031E-2</v>
      </c>
      <c r="F53" s="44">
        <v>276627.63461499999</v>
      </c>
      <c r="G53" s="66">
        <v>0.480769</v>
      </c>
      <c r="H53" s="43">
        <v>33</v>
      </c>
      <c r="I53" s="44">
        <v>249423.606061</v>
      </c>
      <c r="J53" s="74">
        <v>0.18181800000000001</v>
      </c>
      <c r="K53" s="44">
        <v>71</v>
      </c>
      <c r="L53" s="44">
        <v>289271.76056299999</v>
      </c>
      <c r="M53" s="66">
        <v>0.61971799999999999</v>
      </c>
      <c r="N53" s="43">
        <v>0</v>
      </c>
      <c r="O53" s="44">
        <v>0</v>
      </c>
      <c r="P53" s="74">
        <v>0</v>
      </c>
    </row>
    <row r="54" spans="1:16" s="3" customFormat="1" ht="15" customHeight="1" x14ac:dyDescent="0.2">
      <c r="A54" s="120"/>
      <c r="B54" s="123"/>
      <c r="C54" s="84" t="s">
        <v>56</v>
      </c>
      <c r="D54" s="35">
        <v>36</v>
      </c>
      <c r="E54" s="55">
        <v>1.7390000000000001E-3</v>
      </c>
      <c r="F54" s="35">
        <v>285683.33333300002</v>
      </c>
      <c r="G54" s="68">
        <v>0.27777800000000002</v>
      </c>
      <c r="H54" s="43">
        <v>12</v>
      </c>
      <c r="I54" s="44">
        <v>274214.91666699998</v>
      </c>
      <c r="J54" s="74">
        <v>0</v>
      </c>
      <c r="K54" s="35">
        <v>24</v>
      </c>
      <c r="L54" s="35">
        <v>291417.54166699998</v>
      </c>
      <c r="M54" s="68">
        <v>0.41666700000000001</v>
      </c>
      <c r="N54" s="43">
        <v>0</v>
      </c>
      <c r="O54" s="44">
        <v>0</v>
      </c>
      <c r="P54" s="74">
        <v>0</v>
      </c>
    </row>
    <row r="55" spans="1:16" s="3" customFormat="1" ht="15" customHeight="1" x14ac:dyDescent="0.2">
      <c r="A55" s="121"/>
      <c r="B55" s="124"/>
      <c r="C55" s="85" t="s">
        <v>9</v>
      </c>
      <c r="D55" s="46">
        <v>5761</v>
      </c>
      <c r="E55" s="54">
        <v>5.0115E-2</v>
      </c>
      <c r="F55" s="46">
        <v>233248.978997</v>
      </c>
      <c r="G55" s="67">
        <v>0.63582700000000003</v>
      </c>
      <c r="H55" s="87">
        <v>1779</v>
      </c>
      <c r="I55" s="46">
        <v>226240.537943</v>
      </c>
      <c r="J55" s="75">
        <v>0.56042700000000001</v>
      </c>
      <c r="K55" s="46">
        <v>3982</v>
      </c>
      <c r="L55" s="46">
        <v>236380.07307899999</v>
      </c>
      <c r="M55" s="67">
        <v>0.66951300000000002</v>
      </c>
      <c r="N55" s="87">
        <v>0</v>
      </c>
      <c r="O55" s="46">
        <v>0</v>
      </c>
      <c r="P55" s="75">
        <v>0</v>
      </c>
    </row>
    <row r="56" spans="1:16" ht="15" customHeight="1" x14ac:dyDescent="0.2">
      <c r="A56" s="119">
        <v>5</v>
      </c>
      <c r="B56" s="122" t="s">
        <v>60</v>
      </c>
      <c r="C56" s="84" t="s">
        <v>46</v>
      </c>
      <c r="D56" s="44">
        <v>120</v>
      </c>
      <c r="E56" s="53">
        <v>1</v>
      </c>
      <c r="F56" s="44">
        <v>60756.216667000001</v>
      </c>
      <c r="G56" s="66">
        <v>7.4999999999999997E-2</v>
      </c>
      <c r="H56" s="43">
        <v>55</v>
      </c>
      <c r="I56" s="44">
        <v>70902.436363999994</v>
      </c>
      <c r="J56" s="74">
        <v>7.2727E-2</v>
      </c>
      <c r="K56" s="44">
        <v>65</v>
      </c>
      <c r="L56" s="44">
        <v>52170.953845999997</v>
      </c>
      <c r="M56" s="66">
        <v>7.6923000000000005E-2</v>
      </c>
      <c r="N56" s="43">
        <v>0</v>
      </c>
      <c r="O56" s="44">
        <v>0</v>
      </c>
      <c r="P56" s="74">
        <v>0</v>
      </c>
    </row>
    <row r="57" spans="1:16" ht="15" customHeight="1" x14ac:dyDescent="0.2">
      <c r="A57" s="120"/>
      <c r="B57" s="123"/>
      <c r="C57" s="84" t="s">
        <v>47</v>
      </c>
      <c r="D57" s="44">
        <v>551</v>
      </c>
      <c r="E57" s="53">
        <v>1</v>
      </c>
      <c r="F57" s="44">
        <v>133371.51179700001</v>
      </c>
      <c r="G57" s="66">
        <v>8.3485000000000004E-2</v>
      </c>
      <c r="H57" s="43">
        <v>224</v>
      </c>
      <c r="I57" s="44">
        <v>129134.477679</v>
      </c>
      <c r="J57" s="74">
        <v>7.1429000000000006E-2</v>
      </c>
      <c r="K57" s="44">
        <v>327</v>
      </c>
      <c r="L57" s="44">
        <v>136273.94495400001</v>
      </c>
      <c r="M57" s="66">
        <v>9.1743000000000005E-2</v>
      </c>
      <c r="N57" s="43">
        <v>0</v>
      </c>
      <c r="O57" s="44">
        <v>0</v>
      </c>
      <c r="P57" s="74">
        <v>0</v>
      </c>
    </row>
    <row r="58" spans="1:16" ht="15" customHeight="1" x14ac:dyDescent="0.2">
      <c r="A58" s="120"/>
      <c r="B58" s="123"/>
      <c r="C58" s="84" t="s">
        <v>48</v>
      </c>
      <c r="D58" s="44">
        <v>4414</v>
      </c>
      <c r="E58" s="53">
        <v>1</v>
      </c>
      <c r="F58" s="44">
        <v>164735.04349800001</v>
      </c>
      <c r="G58" s="66">
        <v>0.108292</v>
      </c>
      <c r="H58" s="43">
        <v>1909</v>
      </c>
      <c r="I58" s="44">
        <v>166270.132006</v>
      </c>
      <c r="J58" s="74">
        <v>0.113148</v>
      </c>
      <c r="K58" s="44">
        <v>2505</v>
      </c>
      <c r="L58" s="44">
        <v>163565.189621</v>
      </c>
      <c r="M58" s="66">
        <v>0.104591</v>
      </c>
      <c r="N58" s="43">
        <v>0</v>
      </c>
      <c r="O58" s="44">
        <v>0</v>
      </c>
      <c r="P58" s="74">
        <v>0</v>
      </c>
    </row>
    <row r="59" spans="1:16" ht="15" customHeight="1" x14ac:dyDescent="0.2">
      <c r="A59" s="120"/>
      <c r="B59" s="123"/>
      <c r="C59" s="84" t="s">
        <v>49</v>
      </c>
      <c r="D59" s="44">
        <v>11433</v>
      </c>
      <c r="E59" s="53">
        <v>1</v>
      </c>
      <c r="F59" s="44">
        <v>195091.608852</v>
      </c>
      <c r="G59" s="66">
        <v>0.26038699999999998</v>
      </c>
      <c r="H59" s="43">
        <v>4671</v>
      </c>
      <c r="I59" s="44">
        <v>198219.45921599999</v>
      </c>
      <c r="J59" s="74">
        <v>0.30571599999999999</v>
      </c>
      <c r="K59" s="44">
        <v>6762</v>
      </c>
      <c r="L59" s="44">
        <v>192930.97752099999</v>
      </c>
      <c r="M59" s="66">
        <v>0.229074</v>
      </c>
      <c r="N59" s="43">
        <v>0</v>
      </c>
      <c r="O59" s="44">
        <v>0</v>
      </c>
      <c r="P59" s="74">
        <v>0</v>
      </c>
    </row>
    <row r="60" spans="1:16" ht="15" customHeight="1" x14ac:dyDescent="0.2">
      <c r="A60" s="120"/>
      <c r="B60" s="123"/>
      <c r="C60" s="84" t="s">
        <v>50</v>
      </c>
      <c r="D60" s="44">
        <v>16965</v>
      </c>
      <c r="E60" s="53">
        <v>1</v>
      </c>
      <c r="F60" s="44">
        <v>225808.96881799999</v>
      </c>
      <c r="G60" s="66">
        <v>0.50987300000000002</v>
      </c>
      <c r="H60" s="43">
        <v>6589</v>
      </c>
      <c r="I60" s="44">
        <v>232820.921688</v>
      </c>
      <c r="J60" s="74">
        <v>0.57004100000000002</v>
      </c>
      <c r="K60" s="44">
        <v>10376</v>
      </c>
      <c r="L60" s="44">
        <v>221356.21655700001</v>
      </c>
      <c r="M60" s="66">
        <v>0.471665</v>
      </c>
      <c r="N60" s="43">
        <v>0</v>
      </c>
      <c r="O60" s="44">
        <v>0</v>
      </c>
      <c r="P60" s="74">
        <v>0</v>
      </c>
    </row>
    <row r="61" spans="1:16" ht="15" customHeight="1" x14ac:dyDescent="0.2">
      <c r="A61" s="120"/>
      <c r="B61" s="123"/>
      <c r="C61" s="84" t="s">
        <v>51</v>
      </c>
      <c r="D61" s="44">
        <v>15831</v>
      </c>
      <c r="E61" s="53">
        <v>1</v>
      </c>
      <c r="F61" s="44">
        <v>254332.08887599999</v>
      </c>
      <c r="G61" s="66">
        <v>0.78289399999999998</v>
      </c>
      <c r="H61" s="43">
        <v>5753</v>
      </c>
      <c r="I61" s="44">
        <v>253738.89344700001</v>
      </c>
      <c r="J61" s="74">
        <v>0.71336699999999997</v>
      </c>
      <c r="K61" s="44">
        <v>10078</v>
      </c>
      <c r="L61" s="44">
        <v>254670.71293899999</v>
      </c>
      <c r="M61" s="66">
        <v>0.82258399999999998</v>
      </c>
      <c r="N61" s="43">
        <v>0</v>
      </c>
      <c r="O61" s="44">
        <v>0</v>
      </c>
      <c r="P61" s="74">
        <v>0</v>
      </c>
    </row>
    <row r="62" spans="1:16" s="3" customFormat="1" ht="15" customHeight="1" x14ac:dyDescent="0.2">
      <c r="A62" s="120"/>
      <c r="B62" s="123"/>
      <c r="C62" s="84" t="s">
        <v>52</v>
      </c>
      <c r="D62" s="35">
        <v>13900</v>
      </c>
      <c r="E62" s="55">
        <v>1</v>
      </c>
      <c r="F62" s="35">
        <v>268291.52669099998</v>
      </c>
      <c r="G62" s="68">
        <v>0.95553999999999994</v>
      </c>
      <c r="H62" s="43">
        <v>5080</v>
      </c>
      <c r="I62" s="44">
        <v>250022.184843</v>
      </c>
      <c r="J62" s="74">
        <v>0.709449</v>
      </c>
      <c r="K62" s="35">
        <v>8820</v>
      </c>
      <c r="L62" s="35">
        <v>278814.004762</v>
      </c>
      <c r="M62" s="68">
        <v>1.0972789999999999</v>
      </c>
      <c r="N62" s="43">
        <v>0</v>
      </c>
      <c r="O62" s="44">
        <v>0</v>
      </c>
      <c r="P62" s="74">
        <v>0</v>
      </c>
    </row>
    <row r="63" spans="1:16" ht="15" customHeight="1" x14ac:dyDescent="0.2">
      <c r="A63" s="120"/>
      <c r="B63" s="123"/>
      <c r="C63" s="84" t="s">
        <v>53</v>
      </c>
      <c r="D63" s="44">
        <v>12167</v>
      </c>
      <c r="E63" s="53">
        <v>1</v>
      </c>
      <c r="F63" s="44">
        <v>274088.07947699999</v>
      </c>
      <c r="G63" s="66">
        <v>1</v>
      </c>
      <c r="H63" s="43">
        <v>4434</v>
      </c>
      <c r="I63" s="44">
        <v>246060.41317099999</v>
      </c>
      <c r="J63" s="74">
        <v>0.65178199999999997</v>
      </c>
      <c r="K63" s="44">
        <v>7733</v>
      </c>
      <c r="L63" s="44">
        <v>290158.77292100003</v>
      </c>
      <c r="M63" s="66">
        <v>1.1996640000000001</v>
      </c>
      <c r="N63" s="43">
        <v>0</v>
      </c>
      <c r="O63" s="44">
        <v>0</v>
      </c>
      <c r="P63" s="74">
        <v>0</v>
      </c>
    </row>
    <row r="64" spans="1:16" ht="15" customHeight="1" x14ac:dyDescent="0.2">
      <c r="A64" s="120"/>
      <c r="B64" s="123"/>
      <c r="C64" s="84" t="s">
        <v>54</v>
      </c>
      <c r="D64" s="44">
        <v>10226</v>
      </c>
      <c r="E64" s="53">
        <v>1</v>
      </c>
      <c r="F64" s="44">
        <v>268881.20750999998</v>
      </c>
      <c r="G64" s="66">
        <v>0.853217</v>
      </c>
      <c r="H64" s="43">
        <v>3794</v>
      </c>
      <c r="I64" s="44">
        <v>233394.93384300001</v>
      </c>
      <c r="J64" s="74">
        <v>0.46178200000000003</v>
      </c>
      <c r="K64" s="44">
        <v>6432</v>
      </c>
      <c r="L64" s="44">
        <v>289813.25388700003</v>
      </c>
      <c r="M64" s="66">
        <v>1.084111</v>
      </c>
      <c r="N64" s="43">
        <v>0</v>
      </c>
      <c r="O64" s="44">
        <v>0</v>
      </c>
      <c r="P64" s="74">
        <v>0</v>
      </c>
    </row>
    <row r="65" spans="1:16" ht="15" customHeight="1" x14ac:dyDescent="0.2">
      <c r="A65" s="120"/>
      <c r="B65" s="123"/>
      <c r="C65" s="84" t="s">
        <v>55</v>
      </c>
      <c r="D65" s="44">
        <v>8644</v>
      </c>
      <c r="E65" s="53">
        <v>1</v>
      </c>
      <c r="F65" s="44">
        <v>269074.00011600001</v>
      </c>
      <c r="G65" s="66">
        <v>0.64483999999999997</v>
      </c>
      <c r="H65" s="43">
        <v>3198</v>
      </c>
      <c r="I65" s="44">
        <v>235415.24577899999</v>
      </c>
      <c r="J65" s="74">
        <v>0.26547799999999999</v>
      </c>
      <c r="K65" s="44">
        <v>5446</v>
      </c>
      <c r="L65" s="44">
        <v>288839.09309600003</v>
      </c>
      <c r="M65" s="66">
        <v>0.86760899999999996</v>
      </c>
      <c r="N65" s="43">
        <v>0</v>
      </c>
      <c r="O65" s="44">
        <v>0</v>
      </c>
      <c r="P65" s="74">
        <v>0</v>
      </c>
    </row>
    <row r="66" spans="1:16" s="3" customFormat="1" ht="15" customHeight="1" x14ac:dyDescent="0.2">
      <c r="A66" s="120"/>
      <c r="B66" s="123"/>
      <c r="C66" s="84" t="s">
        <v>56</v>
      </c>
      <c r="D66" s="35">
        <v>20705</v>
      </c>
      <c r="E66" s="55">
        <v>1</v>
      </c>
      <c r="F66" s="35">
        <v>264567.624342</v>
      </c>
      <c r="G66" s="68">
        <v>0.39497700000000002</v>
      </c>
      <c r="H66" s="43">
        <v>8664</v>
      </c>
      <c r="I66" s="44">
        <v>211708.001154</v>
      </c>
      <c r="J66" s="74">
        <v>8.2179000000000002E-2</v>
      </c>
      <c r="K66" s="35">
        <v>12041</v>
      </c>
      <c r="L66" s="35">
        <v>302602.32040500001</v>
      </c>
      <c r="M66" s="68">
        <v>0.62004800000000004</v>
      </c>
      <c r="N66" s="43">
        <v>0</v>
      </c>
      <c r="O66" s="44">
        <v>0</v>
      </c>
      <c r="P66" s="74">
        <v>0</v>
      </c>
    </row>
    <row r="67" spans="1:16" s="3" customFormat="1" ht="15" customHeight="1" x14ac:dyDescent="0.2">
      <c r="A67" s="121"/>
      <c r="B67" s="124"/>
      <c r="C67" s="85" t="s">
        <v>9</v>
      </c>
      <c r="D67" s="46">
        <v>114956</v>
      </c>
      <c r="E67" s="54">
        <v>1</v>
      </c>
      <c r="F67" s="46">
        <v>248033.953695</v>
      </c>
      <c r="G67" s="67">
        <v>0.63050200000000001</v>
      </c>
      <c r="H67" s="87">
        <v>44371</v>
      </c>
      <c r="I67" s="46">
        <v>227709.00966800001</v>
      </c>
      <c r="J67" s="75">
        <v>0.43566700000000003</v>
      </c>
      <c r="K67" s="46">
        <v>70585</v>
      </c>
      <c r="L67" s="46">
        <v>260810.57891899999</v>
      </c>
      <c r="M67" s="67">
        <v>0.75297899999999995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46196</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00" priority="30" operator="notEqual">
      <formula>H8+K8+N8</formula>
    </cfRule>
  </conditionalFormatting>
  <conditionalFormatting sqref="D20:D30">
    <cfRule type="cellIs" dxfId="399" priority="29" operator="notEqual">
      <formula>H20+K20+N20</formula>
    </cfRule>
  </conditionalFormatting>
  <conditionalFormatting sqref="D32:D42">
    <cfRule type="cellIs" dxfId="398" priority="28" operator="notEqual">
      <formula>H32+K32+N32</formula>
    </cfRule>
  </conditionalFormatting>
  <conditionalFormatting sqref="D44:D54">
    <cfRule type="cellIs" dxfId="397" priority="27" operator="notEqual">
      <formula>H44+K44+N44</formula>
    </cfRule>
  </conditionalFormatting>
  <conditionalFormatting sqref="D56:D66">
    <cfRule type="cellIs" dxfId="396" priority="26" operator="notEqual">
      <formula>H56+K56+N56</formula>
    </cfRule>
  </conditionalFormatting>
  <conditionalFormatting sqref="D19">
    <cfRule type="cellIs" dxfId="395" priority="25" operator="notEqual">
      <formula>SUM(D8:D18)</formula>
    </cfRule>
  </conditionalFormatting>
  <conditionalFormatting sqref="D31">
    <cfRule type="cellIs" dxfId="394" priority="24" operator="notEqual">
      <formula>H31+K31+N31</formula>
    </cfRule>
  </conditionalFormatting>
  <conditionalFormatting sqref="D31">
    <cfRule type="cellIs" dxfId="393" priority="23" operator="notEqual">
      <formula>SUM(D20:D30)</formula>
    </cfRule>
  </conditionalFormatting>
  <conditionalFormatting sqref="D43">
    <cfRule type="cellIs" dxfId="392" priority="22" operator="notEqual">
      <formula>H43+K43+N43</formula>
    </cfRule>
  </conditionalFormatting>
  <conditionalFormatting sqref="D43">
    <cfRule type="cellIs" dxfId="391" priority="21" operator="notEqual">
      <formula>SUM(D32:D42)</formula>
    </cfRule>
  </conditionalFormatting>
  <conditionalFormatting sqref="D55">
    <cfRule type="cellIs" dxfId="390" priority="20" operator="notEqual">
      <formula>H55+K55+N55</formula>
    </cfRule>
  </conditionalFormatting>
  <conditionalFormatting sqref="D55">
    <cfRule type="cellIs" dxfId="389" priority="19" operator="notEqual">
      <formula>SUM(D44:D54)</formula>
    </cfRule>
  </conditionalFormatting>
  <conditionalFormatting sqref="D67">
    <cfRule type="cellIs" dxfId="388" priority="18" operator="notEqual">
      <formula>H67+K67+N67</formula>
    </cfRule>
  </conditionalFormatting>
  <conditionalFormatting sqref="D67">
    <cfRule type="cellIs" dxfId="387" priority="17" operator="notEqual">
      <formula>SUM(D56:D66)</formula>
    </cfRule>
  </conditionalFormatting>
  <conditionalFormatting sqref="H19">
    <cfRule type="cellIs" dxfId="386" priority="16" operator="notEqual">
      <formula>SUM(H8:H18)</formula>
    </cfRule>
  </conditionalFormatting>
  <conditionalFormatting sqref="K19">
    <cfRule type="cellIs" dxfId="385" priority="15" operator="notEqual">
      <formula>SUM(K8:K18)</formula>
    </cfRule>
  </conditionalFormatting>
  <conditionalFormatting sqref="N19">
    <cfRule type="cellIs" dxfId="384" priority="14" operator="notEqual">
      <formula>SUM(N8:N18)</formula>
    </cfRule>
  </conditionalFormatting>
  <conditionalFormatting sqref="H31">
    <cfRule type="cellIs" dxfId="383" priority="13" operator="notEqual">
      <formula>SUM(H20:H30)</formula>
    </cfRule>
  </conditionalFormatting>
  <conditionalFormatting sqref="K31">
    <cfRule type="cellIs" dxfId="382" priority="12" operator="notEqual">
      <formula>SUM(K20:K30)</formula>
    </cfRule>
  </conditionalFormatting>
  <conditionalFormatting sqref="N31">
    <cfRule type="cellIs" dxfId="381" priority="11" operator="notEqual">
      <formula>SUM(N20:N30)</formula>
    </cfRule>
  </conditionalFormatting>
  <conditionalFormatting sqref="H43">
    <cfRule type="cellIs" dxfId="380" priority="10" operator="notEqual">
      <formula>SUM(H32:H42)</formula>
    </cfRule>
  </conditionalFormatting>
  <conditionalFormatting sqref="K43">
    <cfRule type="cellIs" dxfId="379" priority="9" operator="notEqual">
      <formula>SUM(K32:K42)</formula>
    </cfRule>
  </conditionalFormatting>
  <conditionalFormatting sqref="N43">
    <cfRule type="cellIs" dxfId="378" priority="8" operator="notEqual">
      <formula>SUM(N32:N42)</formula>
    </cfRule>
  </conditionalFormatting>
  <conditionalFormatting sqref="H55">
    <cfRule type="cellIs" dxfId="377" priority="7" operator="notEqual">
      <formula>SUM(H44:H54)</formula>
    </cfRule>
  </conditionalFormatting>
  <conditionalFormatting sqref="K55">
    <cfRule type="cellIs" dxfId="376" priority="6" operator="notEqual">
      <formula>SUM(K44:K54)</formula>
    </cfRule>
  </conditionalFormatting>
  <conditionalFormatting sqref="N55">
    <cfRule type="cellIs" dxfId="375" priority="5" operator="notEqual">
      <formula>SUM(N44:N54)</formula>
    </cfRule>
  </conditionalFormatting>
  <conditionalFormatting sqref="H67">
    <cfRule type="cellIs" dxfId="374" priority="4" operator="notEqual">
      <formula>SUM(H56:H66)</formula>
    </cfRule>
  </conditionalFormatting>
  <conditionalFormatting sqref="K67">
    <cfRule type="cellIs" dxfId="373" priority="3" operator="notEqual">
      <formula>SUM(K56:K66)</formula>
    </cfRule>
  </conditionalFormatting>
  <conditionalFormatting sqref="N67">
    <cfRule type="cellIs" dxfId="372" priority="2" operator="notEqual">
      <formula>SUM(N56:N66)</formula>
    </cfRule>
  </conditionalFormatting>
  <conditionalFormatting sqref="D32:D43">
    <cfRule type="cellIs" dxfId="3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41</vt:i4>
      </vt:variant>
    </vt:vector>
  </HeadingPairs>
  <TitlesOfParts>
    <vt:vector size="63" baseType="lpstr">
      <vt:lpstr>Indice</vt:lpstr>
      <vt:lpstr>Notas</vt:lpstr>
      <vt:lpstr>Nacional</vt:lpstr>
      <vt:lpstr>XV</vt:lpstr>
      <vt:lpstr>I</vt:lpstr>
      <vt:lpstr>II</vt:lpstr>
      <vt:lpstr>III</vt:lpstr>
      <vt:lpstr>IV</vt:lpstr>
      <vt:lpstr>V</vt:lpstr>
      <vt:lpstr>VI</vt:lpstr>
      <vt:lpstr>VII</vt:lpstr>
      <vt:lpstr>XVI</vt:lpstr>
      <vt:lpstr>VIII</vt:lpstr>
      <vt:lpstr>IX</vt:lpstr>
      <vt:lpstr>XIV</vt:lpstr>
      <vt:lpstr>X</vt:lpstr>
      <vt:lpstr>XI</vt:lpstr>
      <vt:lpstr>XII</vt:lpstr>
      <vt:lpstr>RM</vt:lpstr>
      <vt:lpstr>SI</vt:lpstr>
      <vt:lpstr>Ficha Metadatos</vt:lpstr>
      <vt:lpstr>Total</vt:lpstr>
      <vt:lpstr>'Ficha Metadatos'!Área_de_impresión</vt:lpstr>
      <vt:lpstr>I!Área_de_impresión</vt:lpstr>
      <vt:lpstr>II!Área_de_impresión</vt:lpstr>
      <vt:lpstr>III!Área_de_impresión</vt:lpstr>
      <vt:lpstr>Indice!Área_de_impresión</vt:lpstr>
      <vt:lpstr>IV!Área_de_impresión</vt:lpstr>
      <vt:lpstr>IX!Área_de_impresión</vt:lpstr>
      <vt:lpstr>Nacional!Área_de_impresión</vt:lpstr>
      <vt:lpstr>Notas!Área_de_impresión</vt:lpstr>
      <vt:lpstr>RM!Área_de_impresión</vt:lpstr>
      <vt:lpstr>SI!Área_de_impresión</vt:lpstr>
      <vt:lpstr>Total!Área_de_impresión</vt:lpstr>
      <vt:lpstr>V!Área_de_impresión</vt:lpstr>
      <vt:lpstr>VI!Área_de_impresión</vt:lpstr>
      <vt:lpstr>VII!Área_de_impresión</vt:lpstr>
      <vt:lpstr>VIII!Área_de_impresión</vt:lpstr>
      <vt:lpstr>X!Área_de_impresión</vt:lpstr>
      <vt:lpstr>XI!Área_de_impresión</vt:lpstr>
      <vt:lpstr>XII!Área_de_impresión</vt:lpstr>
      <vt:lpstr>XIV!Área_de_impresión</vt:lpstr>
      <vt:lpstr>XV!Área_de_impresión</vt:lpstr>
      <vt:lpstr>XVI!Área_de_impresión</vt:lpstr>
      <vt:lpstr>I!Títulos_a_imprimir</vt:lpstr>
      <vt:lpstr>II!Títulos_a_imprimir</vt:lpstr>
      <vt:lpstr>III!Títulos_a_imprimir</vt:lpstr>
      <vt:lpstr>IV!Títulos_a_imprimir</vt:lpstr>
      <vt:lpstr>IX!Títulos_a_imprimir</vt:lpstr>
      <vt:lpstr>Nacional!Títulos_a_imprimir</vt:lpstr>
      <vt:lpstr>RM!Títulos_a_imprimir</vt:lpstr>
      <vt:lpstr>SI!Títulos_a_imprimir</vt:lpstr>
      <vt:lpstr>Total!Títulos_a_imprimir</vt:lpstr>
      <vt:lpstr>V!Títulos_a_imprimir</vt:lpstr>
      <vt:lpstr>VI!Títulos_a_imprimir</vt:lpstr>
      <vt:lpstr>VII!Títulos_a_imprimir</vt:lpstr>
      <vt:lpstr>VIII!Títulos_a_imprimir</vt:lpstr>
      <vt:lpstr>X!Títulos_a_imprimir</vt:lpstr>
      <vt:lpstr>XI!Títulos_a_imprimir</vt:lpstr>
      <vt:lpstr>XII!Títulos_a_imprimir</vt:lpstr>
      <vt:lpstr>XIV!Títulos_a_imprimir</vt:lpstr>
      <vt:lpstr>XV!Títulos_a_imprimir</vt:lpstr>
      <vt:lpstr>XVI!Títulos_a_imprimir</vt:lpstr>
    </vt:vector>
  </TitlesOfParts>
  <Company>Superintendencia de 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Mensual de Movilidad de Cartera de Cotizantes del Sistema Isapre</dc:title>
  <dc:subject>Nivel Regional</dc:subject>
  <dc:creator>Claudia Uribe</dc:creator>
  <cp:lastModifiedBy>Claudia Ester Uribe Alvarado</cp:lastModifiedBy>
  <cp:lastPrinted>2021-03-23T12:42:17Z</cp:lastPrinted>
  <dcterms:created xsi:type="dcterms:W3CDTF">2021-02-08T18:40:03Z</dcterms:created>
  <dcterms:modified xsi:type="dcterms:W3CDTF">2026-06-24T14:30:50Z</dcterms:modified>
</cp:coreProperties>
</file>