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OneDrive - superdesalud.gob.cl\Mis Documentos\LABORAL\Estadisticas\Cartera\2026\Est. Mensual Movilidad\Reportes\"/>
    </mc:Choice>
  </mc:AlternateContent>
  <xr:revisionPtr revIDLastSave="8" documentId="6_{59AB7EA5-C85F-47EE-B613-72785DC135DB}" xr6:coauthVersionLast="36" xr6:coauthVersionMax="36" xr10:uidLastSave="{EB0BEAC7-38E4-46E1-832F-79D520C97243}"/>
  <workbookProtection workbookAlgorithmName="SHA-512" workbookHashValue="pD3h7gz6Jw5OcM1+P8XHxwExcy+l6YpModyH7I5jTFsClyLYVOq1RqAPBW/DsGzb9f2Nr8qZQ8bXvbUWW2bEqw==" workbookSaltValue="g+VAw+qgfRCyYPHtq0KD+g==" workbookSpinCount="100000" lockStructure="1"/>
  <bookViews>
    <workbookView xWindow="0" yWindow="0" windowWidth="23040" windowHeight="9810" tabRatio="756" xr2:uid="{00000000-000D-0000-FFFF-FFFF00000000}"/>
  </bookViews>
  <sheets>
    <sheet name="Indice" sheetId="1" r:id="rId1"/>
    <sheet name="Notas" sheetId="5" r:id="rId2"/>
    <sheet name="Nacional" sheetId="22" r:id="rId3"/>
    <sheet name="XV" sheetId="23" r:id="rId4"/>
    <sheet name="I" sheetId="24" r:id="rId5"/>
    <sheet name="II" sheetId="25" r:id="rId6"/>
    <sheet name="III" sheetId="26" r:id="rId7"/>
    <sheet name="IV" sheetId="27" r:id="rId8"/>
    <sheet name="V" sheetId="28" r:id="rId9"/>
    <sheet name="VI" sheetId="29" r:id="rId10"/>
    <sheet name="VII" sheetId="30" r:id="rId11"/>
    <sheet name="XVI" sheetId="31" r:id="rId12"/>
    <sheet name="VIII" sheetId="32" r:id="rId13"/>
    <sheet name="IX" sheetId="33" r:id="rId14"/>
    <sheet name="XIV" sheetId="34" r:id="rId15"/>
    <sheet name="X" sheetId="35" r:id="rId16"/>
    <sheet name="XI" sheetId="36" r:id="rId17"/>
    <sheet name="XII" sheetId="37" r:id="rId18"/>
    <sheet name="RM" sheetId="38" r:id="rId19"/>
    <sheet name="SI" sheetId="39" r:id="rId20"/>
    <sheet name="Ficha Metadatos" sheetId="41" r:id="rId21"/>
    <sheet name="Total" sheetId="40" state="hidden" r:id="rId22"/>
  </sheets>
  <definedNames>
    <definedName name="_xlnm.Print_Area" localSheetId="20">'Ficha Metadatos'!$A$1:$H$21</definedName>
    <definedName name="_xlnm.Print_Area" localSheetId="4">I!$A$1:$P$71</definedName>
    <definedName name="_xlnm.Print_Area" localSheetId="5">II!$A$1:$P$71</definedName>
    <definedName name="_xlnm.Print_Area" localSheetId="6">III!$A$1:$P$71</definedName>
    <definedName name="_xlnm.Print_Area" localSheetId="0">Indice!$A$1:$I$42</definedName>
    <definedName name="_xlnm.Print_Area" localSheetId="7">IV!$A$1:$P$71</definedName>
    <definedName name="_xlnm.Print_Area" localSheetId="13">IX!$A$1:$P$71</definedName>
    <definedName name="_xlnm.Print_Area" localSheetId="2">Nacional!$A$1:$P$71</definedName>
    <definedName name="_xlnm.Print_Area" localSheetId="1">Notas!$A$1:$I$25</definedName>
    <definedName name="_xlnm.Print_Area" localSheetId="18">RM!$A$1:$P$71</definedName>
    <definedName name="_xlnm.Print_Area" localSheetId="19">SI!$A$1:$P$71</definedName>
    <definedName name="_xlnm.Print_Area" localSheetId="21">Total!$A$1:$P$71</definedName>
    <definedName name="_xlnm.Print_Area" localSheetId="8">V!$A$1:$P$71</definedName>
    <definedName name="_xlnm.Print_Area" localSheetId="9">VI!$A$1:$P$71</definedName>
    <definedName name="_xlnm.Print_Area" localSheetId="10">VII!$A$1:$P$71</definedName>
    <definedName name="_xlnm.Print_Area" localSheetId="12">VIII!$A$1:$P$71</definedName>
    <definedName name="_xlnm.Print_Area" localSheetId="15">X!$A$1:$P$71</definedName>
    <definedName name="_xlnm.Print_Area" localSheetId="16">XI!$A$1:$P$71</definedName>
    <definedName name="_xlnm.Print_Area" localSheetId="17">XII!$A$1:$P$71</definedName>
    <definedName name="_xlnm.Print_Area" localSheetId="14">XIV!$A$1:$P$71</definedName>
    <definedName name="_xlnm.Print_Area" localSheetId="3">XV!$A$1:$P$71</definedName>
    <definedName name="_xlnm.Print_Area" localSheetId="11">XVI!$A$1:$P$71</definedName>
    <definedName name="_xlnm.Print_Titles" localSheetId="4">I!$2:$7</definedName>
    <definedName name="_xlnm.Print_Titles" localSheetId="5">II!$2:$7</definedName>
    <definedName name="_xlnm.Print_Titles" localSheetId="6">III!$2:$7</definedName>
    <definedName name="_xlnm.Print_Titles" localSheetId="7">IV!$2:$7</definedName>
    <definedName name="_xlnm.Print_Titles" localSheetId="13">IX!$2:$7</definedName>
    <definedName name="_xlnm.Print_Titles" localSheetId="2">Nacional!$2:$7</definedName>
    <definedName name="_xlnm.Print_Titles" localSheetId="18">RM!$2:$7</definedName>
    <definedName name="_xlnm.Print_Titles" localSheetId="19">SI!$2:$7</definedName>
    <definedName name="_xlnm.Print_Titles" localSheetId="21">Total!$2:$7</definedName>
    <definedName name="_xlnm.Print_Titles" localSheetId="8">V!$2:$7</definedName>
    <definedName name="_xlnm.Print_Titles" localSheetId="9">VI!$2:$7</definedName>
    <definedName name="_xlnm.Print_Titles" localSheetId="10">VII!$2:$7</definedName>
    <definedName name="_xlnm.Print_Titles" localSheetId="12">VIII!$2:$7</definedName>
    <definedName name="_xlnm.Print_Titles" localSheetId="15">X!$2:$7</definedName>
    <definedName name="_xlnm.Print_Titles" localSheetId="16">XI!$2:$7</definedName>
    <definedName name="_xlnm.Print_Titles" localSheetId="17">XII!$2:$7</definedName>
    <definedName name="_xlnm.Print_Titles" localSheetId="14">XIV!$2:$7</definedName>
    <definedName name="_xlnm.Print_Titles" localSheetId="3">XV!$2:$7</definedName>
    <definedName name="_xlnm.Print_Titles" localSheetId="11">XVI!$2:$7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 r="N67" i="40" l="1"/>
  <c r="N66" i="40"/>
  <c r="N65" i="40"/>
  <c r="N64" i="40"/>
  <c r="N63" i="40"/>
  <c r="N62" i="40"/>
  <c r="N61" i="40"/>
  <c r="N60" i="40"/>
  <c r="N59" i="40"/>
  <c r="N58" i="40"/>
  <c r="N57" i="40"/>
  <c r="N56" i="40"/>
  <c r="N55" i="40"/>
  <c r="N54" i="40"/>
  <c r="N53" i="40"/>
  <c r="N52" i="40"/>
  <c r="N51" i="40"/>
  <c r="N50" i="40"/>
  <c r="N49" i="40"/>
  <c r="N48" i="40"/>
  <c r="N47" i="40"/>
  <c r="N46" i="40"/>
  <c r="N45" i="40"/>
  <c r="N44" i="40"/>
  <c r="N43" i="40"/>
  <c r="N42" i="40"/>
  <c r="N41" i="40"/>
  <c r="N40" i="40"/>
  <c r="N39" i="40"/>
  <c r="N38" i="40"/>
  <c r="N37" i="40"/>
  <c r="N36" i="40"/>
  <c r="N35" i="40"/>
  <c r="N34" i="40"/>
  <c r="N33" i="40"/>
  <c r="N32" i="40"/>
  <c r="N31" i="40"/>
  <c r="N30" i="40"/>
  <c r="N29" i="40"/>
  <c r="N28" i="40"/>
  <c r="N27" i="40"/>
  <c r="N26" i="40"/>
  <c r="N25" i="40"/>
  <c r="N24" i="40"/>
  <c r="N23" i="40"/>
  <c r="N22" i="40"/>
  <c r="N21" i="40"/>
  <c r="N20" i="40"/>
  <c r="N19" i="40"/>
  <c r="N18" i="40"/>
  <c r="N17" i="40"/>
  <c r="N16" i="40"/>
  <c r="N15" i="40"/>
  <c r="N14" i="40"/>
  <c r="N13" i="40"/>
  <c r="N12" i="40"/>
  <c r="N11" i="40"/>
  <c r="N10" i="40"/>
  <c r="N9" i="40"/>
  <c r="N8" i="40"/>
  <c r="K67" i="40"/>
  <c r="K66" i="40"/>
  <c r="K65" i="40"/>
  <c r="K64" i="40"/>
  <c r="K63" i="40"/>
  <c r="K62" i="40"/>
  <c r="K61" i="40"/>
  <c r="K60" i="40"/>
  <c r="K59" i="40"/>
  <c r="K58" i="40"/>
  <c r="K57" i="40"/>
  <c r="K56" i="40"/>
  <c r="K55" i="40"/>
  <c r="K54" i="40"/>
  <c r="K53" i="40"/>
  <c r="K52" i="40"/>
  <c r="K51" i="40"/>
  <c r="K50" i="40"/>
  <c r="K49" i="40"/>
  <c r="K48" i="40"/>
  <c r="K47" i="40"/>
  <c r="K46" i="40"/>
  <c r="K45" i="40"/>
  <c r="K44" i="40"/>
  <c r="K43" i="40"/>
  <c r="K42" i="40"/>
  <c r="K41" i="40"/>
  <c r="K40" i="40"/>
  <c r="K39" i="40"/>
  <c r="K38" i="40"/>
  <c r="K37" i="40"/>
  <c r="K36" i="40"/>
  <c r="K35" i="40"/>
  <c r="K34" i="40"/>
  <c r="K33" i="40"/>
  <c r="K32" i="40"/>
  <c r="K31" i="40"/>
  <c r="K30" i="40"/>
  <c r="K29" i="40"/>
  <c r="K28" i="40"/>
  <c r="K27" i="40"/>
  <c r="K26" i="40"/>
  <c r="K25" i="40"/>
  <c r="K24" i="40"/>
  <c r="K23" i="40"/>
  <c r="K22" i="40"/>
  <c r="K21" i="40"/>
  <c r="K20" i="40"/>
  <c r="K19" i="40"/>
  <c r="K18" i="40"/>
  <c r="K17" i="40"/>
  <c r="K16" i="40"/>
  <c r="K15" i="40"/>
  <c r="K14" i="40"/>
  <c r="K13" i="40"/>
  <c r="K12" i="40"/>
  <c r="K11" i="40"/>
  <c r="K10" i="40"/>
  <c r="K9" i="40"/>
  <c r="K8" i="40"/>
  <c r="H67" i="40"/>
  <c r="H66" i="40"/>
  <c r="H65" i="40"/>
  <c r="H64" i="40"/>
  <c r="H63" i="40"/>
  <c r="H62" i="40"/>
  <c r="H61" i="40"/>
  <c r="H60" i="40"/>
  <c r="H59" i="40"/>
  <c r="H58" i="40"/>
  <c r="H57" i="40"/>
  <c r="H56" i="40"/>
  <c r="H55" i="40"/>
  <c r="H54" i="40"/>
  <c r="H53" i="40"/>
  <c r="H52" i="40"/>
  <c r="H51" i="40"/>
  <c r="H50" i="40"/>
  <c r="H49" i="40"/>
  <c r="H48" i="40"/>
  <c r="H47" i="40"/>
  <c r="H46" i="40"/>
  <c r="H45" i="40"/>
  <c r="H44" i="40"/>
  <c r="H43" i="40"/>
  <c r="H42" i="40"/>
  <c r="H41" i="40"/>
  <c r="H40" i="40"/>
  <c r="H39" i="40"/>
  <c r="H38" i="40"/>
  <c r="H37" i="40"/>
  <c r="H36" i="40"/>
  <c r="H35" i="40"/>
  <c r="H34" i="40"/>
  <c r="H33" i="40"/>
  <c r="H32" i="40"/>
  <c r="H31" i="40"/>
  <c r="H30" i="40"/>
  <c r="H29" i="40"/>
  <c r="H28" i="40"/>
  <c r="H27" i="40"/>
  <c r="H26" i="40"/>
  <c r="H25" i="40"/>
  <c r="H24" i="40"/>
  <c r="H23" i="40"/>
  <c r="H22" i="40"/>
  <c r="H21" i="40"/>
  <c r="H20" i="40"/>
  <c r="H19" i="40"/>
  <c r="H18" i="40"/>
  <c r="H17" i="40"/>
  <c r="H16" i="40"/>
  <c r="H15" i="40"/>
  <c r="H14" i="40"/>
  <c r="H13" i="40"/>
  <c r="H12" i="40"/>
  <c r="H11" i="40"/>
  <c r="H10" i="40"/>
  <c r="H9" i="40"/>
  <c r="H8" i="40"/>
  <c r="D67" i="40"/>
  <c r="D66" i="40"/>
  <c r="D65" i="40"/>
  <c r="D64" i="40"/>
  <c r="D63" i="40"/>
  <c r="D62" i="40"/>
  <c r="D61" i="40"/>
  <c r="D60" i="40"/>
  <c r="D59" i="40"/>
  <c r="D58" i="40"/>
  <c r="D57" i="40"/>
  <c r="D56" i="40"/>
  <c r="D55" i="40"/>
  <c r="D54" i="40"/>
  <c r="D53" i="40"/>
  <c r="D52" i="40"/>
  <c r="D51" i="40"/>
  <c r="D50" i="40"/>
  <c r="D49" i="40"/>
  <c r="D48" i="40"/>
  <c r="D47" i="40"/>
  <c r="D46" i="40"/>
  <c r="D45" i="40"/>
  <c r="D44" i="40"/>
  <c r="D43" i="40"/>
  <c r="D42" i="40"/>
  <c r="D41" i="40"/>
  <c r="D40" i="40"/>
  <c r="D39" i="40"/>
  <c r="D38" i="40"/>
  <c r="D37" i="40"/>
  <c r="D36" i="40"/>
  <c r="D35" i="40"/>
  <c r="D34" i="40"/>
  <c r="D33" i="40"/>
  <c r="D32" i="40"/>
  <c r="D31" i="40"/>
  <c r="D30" i="40"/>
  <c r="D29" i="40"/>
  <c r="D28" i="40"/>
  <c r="D27" i="40"/>
  <c r="D26" i="40"/>
  <c r="D25" i="40"/>
  <c r="D24" i="40"/>
  <c r="D23" i="40"/>
  <c r="D22" i="40"/>
  <c r="D21" i="40"/>
  <c r="D20" i="40"/>
  <c r="D19" i="40"/>
  <c r="D18" i="40"/>
  <c r="D17" i="40"/>
  <c r="D16" i="40"/>
  <c r="D15" i="40"/>
  <c r="D14" i="40"/>
  <c r="D13" i="40"/>
  <c r="D12" i="40"/>
  <c r="D11" i="40"/>
  <c r="D10" i="40"/>
  <c r="D9" i="40"/>
  <c r="D8" i="40"/>
  <c r="D69" i="40"/>
  <c r="D69" i="39"/>
  <c r="D69" i="38"/>
  <c r="D69" i="37"/>
  <c r="D69" i="36"/>
  <c r="D69" i="35"/>
  <c r="D69" i="34"/>
  <c r="D69" i="33"/>
  <c r="D69" i="32"/>
  <c r="D69" i="31"/>
  <c r="D69" i="30"/>
  <c r="D69" i="29"/>
  <c r="D69" i="28"/>
  <c r="D69" i="27"/>
  <c r="D69" i="26"/>
  <c r="D69" i="25" l="1"/>
  <c r="D69" i="24"/>
  <c r="D69" i="23"/>
  <c r="C6" i="5" l="1"/>
  <c r="A3" i="40" l="1"/>
  <c r="A3" i="34"/>
  <c r="A3" i="28"/>
  <c r="A3" i="39"/>
  <c r="A3" i="33"/>
  <c r="A3" i="26"/>
  <c r="A3" i="27"/>
  <c r="A3" i="38"/>
  <c r="A3" i="31"/>
  <c r="A3" i="35"/>
  <c r="A3" i="32"/>
  <c r="A3" i="37"/>
  <c r="A3" i="36"/>
  <c r="A3" i="30"/>
  <c r="A3" i="29"/>
  <c r="A3" i="24"/>
  <c r="A3" i="23"/>
  <c r="A3" i="22"/>
  <c r="A3" i="25"/>
</calcChain>
</file>

<file path=xl/sharedStrings.xml><?xml version="1.0" encoding="utf-8"?>
<sst xmlns="http://schemas.openxmlformats.org/spreadsheetml/2006/main" count="1738" uniqueCount="130">
  <si>
    <t>INDICE</t>
  </si>
  <si>
    <t>CONTENIDO</t>
  </si>
  <si>
    <t>Fecha extracción de información:</t>
  </si>
  <si>
    <t>HOJA</t>
  </si>
  <si>
    <t>NOTAS</t>
  </si>
  <si>
    <t>N°</t>
  </si>
  <si>
    <t>DESCRIPCIÓN</t>
  </si>
  <si>
    <t>La información presentada corresponde a "Información provisional" dado que se genera desde los datos suministrados mensualmente por las Instituciones de Salud Previsional (Isapres), por lo que están sujetas a modificación producto de revisiones posteriores de la Superintendencia de Salud.</t>
  </si>
  <si>
    <t xml:space="preserve">Fuente de Información: Superintendencia de Salud, Archivos Maestros de Cotizantes y Cargas de Isapres, Contratos y Cotizaciones de Salud. </t>
  </si>
  <si>
    <t>Total</t>
  </si>
  <si>
    <t>La categoría S/I corresponde a "Sin dato disponible" al momento de la elaboración del producto estadístico.</t>
  </si>
  <si>
    <t>(1) Cotizantes que abandonan el Sistema Isapre, Cotización Pactada promedio y Número de cargas promedio, por Sexo y Tramo de Edad.</t>
  </si>
  <si>
    <t>(4) Cotizantes que se cambian de Isapre, Cotización Pactada promedio y Número de cargas promedio, por Sexo y Tramo de Edad.</t>
  </si>
  <si>
    <t>(3) Diferencia de Cotizantes que abandonan y los que ingresan al Sistema Isapre, Cotización Pactada promedio y Número de cargas promedio, por Sexo y Tramo de Edad.</t>
  </si>
  <si>
    <t>(5) Cotizantes Vigentes, Cotización Pactada promedio y Número de cargas promedio, por Sexo y Tramo de Edad.</t>
  </si>
  <si>
    <t>XV</t>
  </si>
  <si>
    <t>I</t>
  </si>
  <si>
    <t>II</t>
  </si>
  <si>
    <t>III</t>
  </si>
  <si>
    <t>IV</t>
  </si>
  <si>
    <t>V</t>
  </si>
  <si>
    <t>VI</t>
  </si>
  <si>
    <t>VII</t>
  </si>
  <si>
    <t>XVI</t>
  </si>
  <si>
    <t>VIII</t>
  </si>
  <si>
    <t>IX</t>
  </si>
  <si>
    <t>XIV</t>
  </si>
  <si>
    <t>X</t>
  </si>
  <si>
    <t>XI</t>
  </si>
  <si>
    <t>XII</t>
  </si>
  <si>
    <t>RM</t>
  </si>
  <si>
    <t>SI</t>
  </si>
  <si>
    <r>
      <t xml:space="preserve">La </t>
    </r>
    <r>
      <rPr>
        <u/>
        <sz val="9"/>
        <rFont val="Verdana"/>
        <family val="2"/>
      </rPr>
      <t>Diferencia de Cotizantes</t>
    </r>
    <r>
      <rPr>
        <sz val="9"/>
        <rFont val="Verdana"/>
        <family val="2"/>
      </rPr>
      <t xml:space="preserve"> corresponde al resultado neto entre los cotizantes que </t>
    </r>
    <r>
      <rPr>
        <u/>
        <sz val="9"/>
        <rFont val="Verdana"/>
        <family val="2"/>
      </rPr>
      <t>ingresan</t>
    </r>
    <r>
      <rPr>
        <sz val="9"/>
        <rFont val="Verdana"/>
        <family val="2"/>
      </rPr>
      <t xml:space="preserve"> al Sistema Isapre (Cuadro 2) y los que lo </t>
    </r>
    <r>
      <rPr>
        <u/>
        <sz val="9"/>
        <rFont val="Verdana"/>
        <family val="2"/>
      </rPr>
      <t>abandonan</t>
    </r>
    <r>
      <rPr>
        <sz val="9"/>
        <rFont val="Verdana"/>
        <family val="2"/>
      </rPr>
      <t xml:space="preserve"> (Cuadro 1), considerando también las diferencias en la Cotización Pactada promedio y Número de Cargas promedio, para cada Tramo de Edad, Sexo y Región.</t>
    </r>
  </si>
  <si>
    <t>XV - REGIÓN DE ARICA Y PARINACOTA</t>
  </si>
  <si>
    <t>NIVEL NACIONAL</t>
  </si>
  <si>
    <t>Cuadro</t>
  </si>
  <si>
    <t>Tramo de Edad</t>
  </si>
  <si>
    <t>Sistema Isapre</t>
  </si>
  <si>
    <t>N° Cotizantes</t>
  </si>
  <si>
    <t>% de Cotizantes Vigentes</t>
  </si>
  <si>
    <t>Cotización Pactada Promedio por Cotizante ($)</t>
  </si>
  <si>
    <t>N° Cargas Promedio por Cotizante</t>
  </si>
  <si>
    <t>Sexo Femenino</t>
  </si>
  <si>
    <t>Sexo Masculino</t>
  </si>
  <si>
    <t>Sin Información Sexo</t>
  </si>
  <si>
    <t>Cotizantes que abandonan el Sistema Isapre</t>
  </si>
  <si>
    <t>0 a 19 años</t>
  </si>
  <si>
    <t>20 a 24 años</t>
  </si>
  <si>
    <t>25 a 29 años</t>
  </si>
  <si>
    <t>30 a 34 años</t>
  </si>
  <si>
    <t>35 a 39 años</t>
  </si>
  <si>
    <t>40 a 44 años</t>
  </si>
  <si>
    <t>45 a 49 años</t>
  </si>
  <si>
    <t>50 a 54 años</t>
  </si>
  <si>
    <t>55 a 59 años</t>
  </si>
  <si>
    <t>60 a 64 años</t>
  </si>
  <si>
    <t>65 y más años</t>
  </si>
  <si>
    <t>Cotizantes que ingresan al Sistema Isapre</t>
  </si>
  <si>
    <t>Diferencia de Cotizantes</t>
  </si>
  <si>
    <t>Cotizantes que se cambian de Isapre</t>
  </si>
  <si>
    <t>Cotizantes Vigentes</t>
  </si>
  <si>
    <t>Nacional</t>
  </si>
  <si>
    <t>I - REGIÓN DE TARAPACÁ</t>
  </si>
  <si>
    <t>II - REGIÓN DE ANTOFAGASTA</t>
  </si>
  <si>
    <t>III - REGIÓN DE ATACAMA</t>
  </si>
  <si>
    <t>IV - REGIÓN DE COQUIMBO</t>
  </si>
  <si>
    <t>V - REGIÓN DE VALPARAISO</t>
  </si>
  <si>
    <t>VI - REGIÓN DEL LIBERTADOR BERNARDO O´HIGGINS</t>
  </si>
  <si>
    <t>VII - REGIÓN DEL MAULE</t>
  </si>
  <si>
    <t>XVI- REGIÓN DE ÑUBLE</t>
  </si>
  <si>
    <t>VIII - REGIÓN DEL BIOBÍO</t>
  </si>
  <si>
    <t>IX - REGIÓN DE LA ARAUCANÍA</t>
  </si>
  <si>
    <t>XIV - REGIÓN DE LOS RÍOS</t>
  </si>
  <si>
    <t>X - REGIÓN DE LOS LAGOS</t>
  </si>
  <si>
    <t>XI - REGIÓN DE AYSÉN DEL GENERAL CARLOS IBÁÑEZ DEL CAMPO</t>
  </si>
  <si>
    <t>XII - REGIÓN DE MAGALLANES Y LA ANTÁRTICA CHILENA</t>
  </si>
  <si>
    <t>XIII - REGIÓN METROPOLITANA DE SANTIAGO</t>
  </si>
  <si>
    <t>S/I - SIN INFORMACIÓN DE REGIÓN</t>
  </si>
  <si>
    <t>TOTAL</t>
  </si>
  <si>
    <r>
      <t xml:space="preserve">Los Cotizantes que </t>
    </r>
    <r>
      <rPr>
        <u/>
        <sz val="9"/>
        <rFont val="Verdana"/>
        <family val="2"/>
      </rPr>
      <t>abandonan el Sistema Isapre</t>
    </r>
    <r>
      <rPr>
        <sz val="9"/>
        <rFont val="Verdana"/>
        <family val="2"/>
      </rPr>
      <t xml:space="preserve"> son aquellos Cotizantes que se encontraban con beneficios vigentes en el periodo 1 de información (del año anterior) y no se encuentran en el periodo 2 de información (del año actual). Se infiere que estos cotizantes se cambiaron a FONASA, a otro Sistema de Salud, o que han fallecido. Para ellos se incorpora el porcentaje que significan respecto al total de Cotizantes Vigentes (del periodo de información 2), la Cotización Pactada promedio (actualizada según variación del IPC entre ambos periodos) y el Número de Cargas promedio, para cada Tramo de Edad, Sexo y Región, que fueron informados en el periodo de información 1.</t>
    </r>
  </si>
  <si>
    <r>
      <t xml:space="preserve">Los Cotizantes que </t>
    </r>
    <r>
      <rPr>
        <u/>
        <sz val="9"/>
        <rFont val="Verdana"/>
        <family val="2"/>
      </rPr>
      <t>ingresan al Sistema Isapre</t>
    </r>
    <r>
      <rPr>
        <sz val="9"/>
        <rFont val="Verdana"/>
        <family val="2"/>
      </rPr>
      <t xml:space="preserve"> son aquellos Cotizantes que no se encontraban en el periodo 1 de información (del año anterior) y se encuentran con beneficios vigentes en el periodo 2 de información (del año actual). Se infiere que estos cotizantes vienen de FONASA u otro Sistema de Salud o que ingresan por primera vez a trabajar. Para ellos se incorpora el porcentaje que significan respecto al total de Cotizantes Vigentes, la Cotización Pactada promedio y el Número de Cargas promedio, para cada Tramo de Edad, Sexo y Región, que fueron informados en el periodo de información 2.</t>
    </r>
  </si>
  <si>
    <r>
      <t xml:space="preserve">Los Cotizantes que </t>
    </r>
    <r>
      <rPr>
        <u/>
        <sz val="9"/>
        <rFont val="Verdana"/>
        <family val="2"/>
      </rPr>
      <t>se cambian de Isapre</t>
    </r>
    <r>
      <rPr>
        <sz val="9"/>
        <rFont val="Verdana"/>
        <family val="2"/>
      </rPr>
      <t xml:space="preserve"> son aquellos Cotizantes que en el periodo de información 2 (año actual) se encuentran con beneficios vigentes en una Isapre distinta a la que se encontraban en el periodo de información 1 (año anterior). Para ellos se incorpora el porcentaje que significan respecto al total de Cotizantes Vigentes, la Cotización Pactada promedio y el Número de Cargas promedio, para cada tramo de edad, Sexo y Región, que fueron informados en el periodo de información 2.</t>
    </r>
  </si>
  <si>
    <t>ESTADÍSTICA MENSUAL DE MOVILIDAD DE CARTERA DE COTIZANTES DEL SISTEMA ISAPRE A NIVEL REGIONAL</t>
  </si>
  <si>
    <r>
      <t xml:space="preserve">La </t>
    </r>
    <r>
      <rPr>
        <b/>
        <sz val="9"/>
        <color indexed="63"/>
        <rFont val="Verdana"/>
        <family val="2"/>
      </rPr>
      <t>Estadística Mensual de Movilidad de Cartera de Cotizantes del Sistema Isapre a Nivel Regional</t>
    </r>
    <r>
      <rPr>
        <sz val="9"/>
        <color indexed="63"/>
        <rFont val="Verdana"/>
        <family val="2"/>
      </rPr>
      <t xml:space="preserve"> contiene los siguientes cuadros de información, a Nivel Nacional y para cada Región del país:</t>
    </r>
  </si>
  <si>
    <t>Estadística Mensual de Movilidad de Cartera de Cotizantes del Sistema Isapre - Nivel Nacional</t>
  </si>
  <si>
    <t>Estadística Mensual de Movilidad de Cartera de Cotizantes del Sistema Isapre a Nivel Regional - Región de Arica y Parinacota</t>
  </si>
  <si>
    <t>Estadística Mensual de Movilidad de Cartera de Cotizantes del Sistema Isapre a Nivel Regional - Región de Tarapacá</t>
  </si>
  <si>
    <t>Estadística Mensual de Movilidad de Cartera de Cotizantes del Sistema Isapre a Nivel Regional - Región de Antofagasta</t>
  </si>
  <si>
    <t>Estadística Mensual de Movilidad de Cartera de Cotizantes del Sistema Isapre a Nivel Regional - Región de Atacama</t>
  </si>
  <si>
    <t>Estadística Mensual de Movilidad de Cartera de Cotizantes del Sistema Isapre a Nivel Regional - Región de Coquimbo</t>
  </si>
  <si>
    <t>Estadística Mensual de Movilidad de Cartera de Cotizantes del Sistema Isapre a Nivel Regional - Región del Libertador Bernardo O´higgins</t>
  </si>
  <si>
    <t>Estadística Mensual de Movilidad de Cartera de Cotizantes del Sistema Isapre a Nivel Regional - Región del Maule</t>
  </si>
  <si>
    <t>Estadística Mensual de Movilidad de Cartera de Cotizantes del Sistema Isapre a Nivel Regional - Región de Ñuble</t>
  </si>
  <si>
    <t>Estadística Mensual de Movilidad de Cartera de Cotizantes del Sistema Isapre a Nivel Regional - Región del Biobío</t>
  </si>
  <si>
    <t>Estadística Mensual de Movilidad de Cartera de Cotizantes del Sistema Isapre a Nivel Regional - Región de La Araucanía</t>
  </si>
  <si>
    <t>Estadística Mensual de Movilidad de Cartera de Cotizantes del Sistema Isapre a Nivel Regional - Región de Los Ríos</t>
  </si>
  <si>
    <t>Estadística Mensual de Movilidad de Cartera de Cotizantes del Sistema Isapre a Nivel Regional - Región de Los Lagos</t>
  </si>
  <si>
    <t>Estadística Mensual de Movilidad de Cartera de Cotizantes del Sistema Isapre a Nivel Regional - Región de Aysén del General Carlos Ibáñez del Campo</t>
  </si>
  <si>
    <t>Estadística Mensual de Movilidad de Cartera de Cotizantes del Sistema Isapre a Nivel Regional - Región de Magallanes y la Antártica Chilena</t>
  </si>
  <si>
    <t>Estadística Mensual de Movilidad de Cartera de Cotizantes del Sistema Isapre a Nivel Regional - Región Metropolitana de Santiago</t>
  </si>
  <si>
    <t>Estadística Mensual de Movilidad de Cartera de Cotizantes del Sistema Isapre a Nivel Regional - Sin Información Región</t>
  </si>
  <si>
    <t>(2) Cotizantes que ingresan al Sistema Isapre, Cotización Pactada promedio y Número de cargas promedio, por Sexo y Tramo de Edad.</t>
  </si>
  <si>
    <t>Los Cotizantes que se movilizan en el Sistema Isapre corresponde a la sumatoria de aquellos que ingresaron al Sistema, los que lo abandonaron y los que se cambiaron de Isapre.</t>
  </si>
  <si>
    <t>Estadística Mensual de Movilidad de Cartera de Cotizantes del Sistema Isapre a Nivel Regional - Región de Valparaíso</t>
  </si>
  <si>
    <t>FICHA METADATOS</t>
  </si>
  <si>
    <t>ITEM</t>
  </si>
  <si>
    <t>DETALLE</t>
  </si>
  <si>
    <t>Título</t>
  </si>
  <si>
    <t>Resumen</t>
  </si>
  <si>
    <t>Fuente de Información</t>
  </si>
  <si>
    <t xml:space="preserve">Archivos Maestros de Cotizantes y Cargas de Isapres, Contratos y Cotizaciones de Salud. </t>
  </si>
  <si>
    <t>Cobertura</t>
  </si>
  <si>
    <t>Universo</t>
  </si>
  <si>
    <t>Frecuencia de Publicación</t>
  </si>
  <si>
    <t>Mensual.</t>
  </si>
  <si>
    <t>Periodo de Análisis de la Estadística</t>
  </si>
  <si>
    <t>Área Responsable</t>
  </si>
  <si>
    <t>Unidad de Datos y Estadísticas.</t>
  </si>
  <si>
    <t>Modo de Recolección de Datos</t>
  </si>
  <si>
    <t>Registro administrativo. Información proporcionada por las Instituciones de Salud Previsional, vía extranet.</t>
  </si>
  <si>
    <t>Palabras Claves</t>
  </si>
  <si>
    <t xml:space="preserve">Contiene información de los Cotizantes que se movilizan en el Sistema Isapre: Cotizantes que abandonan el Sistema Isapre, Cotizantes que ingresan al Sistema Isapre y Cotizantes que se cambian de Isapre, Cargas y Cotización promedio, por Tramo de Edad y Sexo del Cotizante. </t>
  </si>
  <si>
    <t>Nacional y Regional.</t>
  </si>
  <si>
    <t>Cotizantes del Sistema Isapre, con beneficios vigentes.</t>
  </si>
  <si>
    <t>Cotizantes, Isapres, Movilidad.</t>
  </si>
  <si>
    <t>Ficha Metadatos</t>
  </si>
  <si>
    <t>Ficha Metadatos de la Estadística.</t>
  </si>
  <si>
    <t>ABRIL</t>
  </si>
  <si>
    <t>Estadística Mensual de Movilidad de Cartera de Cotizantes del Sistema Isapre a Nivel Regional.</t>
  </si>
  <si>
    <t>Mensual. La Estadística presenta información correspondiente a un mes calendario del año en curso y el mismo mes del año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</si>
</sst>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64" formatCode="General_)"/>
    <numFmt numFmtId="165" formatCode="0.0%"/>
    <numFmt numFmtId="166" formatCode="_ * #,##0.0_ ;_ * \-#,##0.0_ ;_ * &quot;-&quot;_ ;_ @_ "/>
  </numFmts>
  <fonts count="30" x14ac:knownFonts="1">
    <font>
      <sz val="9"/>
      <color theme="1"/>
      <name val="Calibri"/>
      <family val="2"/>
      <scheme val="minor"/>
    </font>
    <font>
      <b/>
      <sz val="9"/>
      <color indexed="63"/>
      <name val="Verdana"/>
      <family val="2"/>
    </font>
    <font>
      <sz val="12"/>
      <name val="Times"/>
      <family val="1"/>
    </font>
    <font>
      <sz val="9"/>
      <name val="Verdana"/>
      <family val="2"/>
    </font>
    <font>
      <sz val="10"/>
      <name val="Helv"/>
    </font>
    <font>
      <b/>
      <sz val="9"/>
      <name val="Verdana"/>
      <family val="2"/>
    </font>
    <font>
      <u/>
      <sz val="9.6"/>
      <color indexed="12"/>
      <name val="Times"/>
      <family val="1"/>
    </font>
    <font>
      <b/>
      <i/>
      <sz val="9"/>
      <color indexed="8"/>
      <name val="Verdana"/>
      <family val="2"/>
    </font>
    <font>
      <b/>
      <sz val="10.5"/>
      <color rgb="FF0067B7"/>
      <name val="Verdana"/>
      <family val="2"/>
    </font>
    <font>
      <sz val="8.5"/>
      <name val="Verdana"/>
      <family val="2"/>
    </font>
    <font>
      <b/>
      <sz val="8.5"/>
      <name val="Verdana"/>
      <family val="2"/>
    </font>
    <font>
      <sz val="8"/>
      <name val="Verdana"/>
      <family val="2"/>
    </font>
    <font>
      <b/>
      <sz val="15"/>
      <color rgb="FF0067B7"/>
      <name val="Verdana"/>
      <family val="2"/>
    </font>
    <font>
      <b/>
      <sz val="15"/>
      <color rgb="FF0070C0"/>
      <name val="Verdana"/>
      <family val="2"/>
    </font>
    <font>
      <sz val="10"/>
      <name val="Verdana"/>
      <family val="2"/>
    </font>
    <font>
      <sz val="12"/>
      <name val="Verdana"/>
      <family val="2"/>
    </font>
    <font>
      <b/>
      <sz val="12"/>
      <color indexed="63"/>
      <name val="Verdana"/>
      <family val="2"/>
    </font>
    <font>
      <b/>
      <sz val="10"/>
      <name val="Verdana"/>
      <family val="2"/>
    </font>
    <font>
      <sz val="9"/>
      <color theme="1"/>
      <name val="Verdana"/>
      <family val="2"/>
    </font>
    <font>
      <b/>
      <sz val="12"/>
      <name val="Verdana"/>
      <family val="2"/>
    </font>
    <font>
      <b/>
      <sz val="14"/>
      <color rgb="FF0067B7"/>
      <name val="Verdana"/>
      <family val="2"/>
    </font>
    <font>
      <b/>
      <u/>
      <sz val="10"/>
      <name val="Verdana"/>
      <family val="2"/>
    </font>
    <font>
      <b/>
      <sz val="8"/>
      <color theme="1"/>
      <name val="Verdana"/>
      <family val="2"/>
    </font>
    <font>
      <b/>
      <sz val="8"/>
      <name val="Verdana"/>
      <family val="2"/>
    </font>
    <font>
      <sz val="8.5"/>
      <color theme="1"/>
      <name val="Verdana"/>
      <family val="2"/>
    </font>
    <font>
      <sz val="9"/>
      <color indexed="63"/>
      <name val="Verdana"/>
      <family val="2"/>
    </font>
    <font>
      <sz val="9"/>
      <color theme="1"/>
      <name val="Calibri"/>
      <family val="2"/>
      <scheme val="minor"/>
    </font>
    <font>
      <u/>
      <sz val="9"/>
      <name val="Verdana"/>
      <family val="2"/>
    </font>
    <font>
      <sz val="8.5"/>
      <color rgb="FFFF0000"/>
      <name val="Verdana"/>
      <family val="2"/>
    </font>
    <font>
      <b/>
      <sz val="14"/>
      <color rgb="FF0070C0"/>
      <name val="Verdana"/>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7">
    <border>
      <left/>
      <right/>
      <top/>
      <bottom/>
      <diagonal/>
    </border>
    <border>
      <left style="dotted">
        <color indexed="8"/>
      </left>
      <right/>
      <top/>
      <bottom/>
      <diagonal/>
    </border>
    <border>
      <left/>
      <right style="dotted">
        <color indexed="8"/>
      </right>
      <top/>
      <bottom/>
      <diagonal/>
    </border>
    <border>
      <left/>
      <right/>
      <top/>
      <bottom style="double">
        <color theme="0" tint="-0.499984740745262"/>
      </bottom>
      <diagonal/>
    </border>
    <border>
      <left style="dotted">
        <color theme="0" tint="-0.499984740745262"/>
      </left>
      <right/>
      <top/>
      <bottom/>
      <diagonal/>
    </border>
    <border>
      <left style="dotted">
        <color theme="0" tint="-0.499984740745262"/>
      </left>
      <right/>
      <top/>
      <bottom style="double">
        <color theme="0" tint="-0.499984740745262"/>
      </bottom>
      <diagonal/>
    </border>
    <border>
      <left/>
      <right/>
      <top style="thin">
        <color indexed="8"/>
      </top>
      <bottom/>
      <diagonal/>
    </border>
    <border>
      <left/>
      <right style="dotted">
        <color indexed="8"/>
      </right>
      <top style="thin">
        <color indexed="8"/>
      </top>
      <bottom/>
      <diagonal/>
    </border>
    <border>
      <left/>
      <right/>
      <top style="thin">
        <color indexed="8"/>
      </top>
      <bottom style="thin">
        <color indexed="64"/>
      </bottom>
      <diagonal/>
    </border>
    <border>
      <left style="dotted">
        <color indexed="8"/>
      </left>
      <right/>
      <top style="thin">
        <color indexed="8"/>
      </top>
      <bottom style="thin">
        <color indexed="64"/>
      </bottom>
      <diagonal/>
    </border>
    <border>
      <left/>
      <right style="dotted">
        <color indexed="8"/>
      </right>
      <top/>
      <bottom style="thin">
        <color indexed="64"/>
      </bottom>
      <diagonal/>
    </border>
    <border>
      <left/>
      <right style="dotted">
        <color theme="0" tint="-0.499984740745262"/>
      </right>
      <top/>
      <bottom/>
      <diagonal/>
    </border>
    <border>
      <left style="dotted">
        <color auto="1"/>
      </left>
      <right/>
      <top/>
      <bottom/>
      <diagonal/>
    </border>
    <border>
      <left/>
      <right/>
      <top/>
      <bottom style="dotted">
        <color auto="1"/>
      </bottom>
      <diagonal/>
    </border>
    <border>
      <left style="dotted">
        <color auto="1"/>
      </left>
      <right/>
      <top/>
      <bottom style="dotted">
        <color auto="1"/>
      </bottom>
      <diagonal/>
    </border>
    <border>
      <left/>
      <right/>
      <top style="dotted">
        <color auto="1"/>
      </top>
      <bottom style="dotted">
        <color auto="1"/>
      </bottom>
      <diagonal/>
    </border>
    <border>
      <left style="dotted">
        <color auto="1"/>
      </left>
      <right/>
      <top style="dotted">
        <color auto="1"/>
      </top>
      <bottom style="dotted">
        <color auto="1"/>
      </bottom>
      <diagonal/>
    </border>
    <border>
      <left/>
      <right/>
      <top/>
      <bottom style="thin">
        <color indexed="8"/>
      </bottom>
      <diagonal/>
    </border>
    <border>
      <left style="dotted">
        <color indexed="8"/>
      </left>
      <right/>
      <top/>
      <bottom style="thin">
        <color indexed="8"/>
      </bottom>
      <diagonal/>
    </border>
    <border>
      <left/>
      <right style="dotted">
        <color indexed="8"/>
      </right>
      <top/>
      <bottom style="thin">
        <color indexed="8"/>
      </bottom>
      <diagonal/>
    </border>
    <border>
      <left/>
      <right/>
      <top/>
      <bottom style="thin">
        <color indexed="64"/>
      </bottom>
      <diagonal/>
    </border>
    <border>
      <left/>
      <right style="dotted">
        <color indexed="8"/>
      </right>
      <top style="thin">
        <color indexed="8"/>
      </top>
      <bottom style="thin">
        <color indexed="64"/>
      </bottom>
      <diagonal/>
    </border>
    <border>
      <left style="dotted">
        <color indexed="8"/>
      </left>
      <right style="dotted">
        <color indexed="8"/>
      </right>
      <top style="thin">
        <color indexed="8"/>
      </top>
      <bottom/>
      <diagonal/>
    </border>
    <border>
      <left style="dotted">
        <color indexed="8"/>
      </left>
      <right style="dotted">
        <color indexed="8"/>
      </right>
      <top/>
      <bottom style="thin">
        <color indexed="8"/>
      </bottom>
      <diagonal/>
    </border>
    <border>
      <left style="dotted">
        <color indexed="8"/>
      </left>
      <right style="dotted">
        <color indexed="8"/>
      </right>
      <top/>
      <bottom/>
      <diagonal/>
    </border>
    <border>
      <left style="dotted">
        <color indexed="8"/>
      </left>
      <right style="dotted">
        <color indexed="8"/>
      </right>
      <top/>
      <bottom style="thin">
        <color indexed="64"/>
      </bottom>
      <diagonal/>
    </border>
    <border>
      <left style="dotted">
        <color indexed="64"/>
      </left>
      <right/>
      <top/>
      <bottom style="thin">
        <color indexed="64"/>
      </bottom>
      <diagonal/>
    </border>
  </borders>
  <cellStyleXfs count="6">
    <xf numFmtId="0" fontId="0" fillId="0" borderId="0"/>
    <xf numFmtId="164" fontId="2" fillId="0" borderId="0"/>
    <xf numFmtId="37" fontId="4" fillId="0" borderId="0"/>
    <xf numFmtId="0" fontId="6" fillId="0" borderId="0" applyNumberFormat="0" applyFill="0" applyBorder="0" applyAlignment="0" applyProtection="0">
      <alignment vertical="top"/>
      <protection locked="0"/>
    </xf>
    <xf numFmtId="41" fontId="26" fillId="0" borderId="0" applyFont="0" applyFill="0" applyBorder="0" applyAlignment="0" applyProtection="0"/>
    <xf numFmtId="9" fontId="26" fillId="0" borderId="0" applyFont="0" applyFill="0" applyBorder="0" applyAlignment="0" applyProtection="0"/>
  </cellStyleXfs>
  <cellXfs count="129">
    <xf numFmtId="0" fontId="0" fillId="0" borderId="0" xfId="0"/>
    <xf numFmtId="0" fontId="9" fillId="2" borderId="0" xfId="0" applyFont="1" applyFill="1" applyAlignment="1">
      <alignment vertical="center"/>
    </xf>
    <xf numFmtId="0" fontId="9" fillId="2" borderId="0" xfId="0" applyFont="1" applyFill="1" applyAlignment="1">
      <alignment vertical="center" wrapText="1"/>
    </xf>
    <xf numFmtId="0" fontId="10" fillId="2" borderId="0" xfId="0" applyFont="1" applyFill="1" applyAlignment="1">
      <alignment vertical="center"/>
    </xf>
    <xf numFmtId="164" fontId="13" fillId="2" borderId="0" xfId="1" applyFont="1" applyFill="1" applyAlignment="1">
      <alignment vertical="center"/>
    </xf>
    <xf numFmtId="164" fontId="15" fillId="2" borderId="0" xfId="1" applyFont="1" applyFill="1" applyAlignment="1">
      <alignment vertical="center"/>
    </xf>
    <xf numFmtId="164" fontId="3" fillId="2" borderId="0" xfId="1" applyFont="1" applyFill="1" applyAlignment="1">
      <alignment vertical="center"/>
    </xf>
    <xf numFmtId="164" fontId="1" fillId="2" borderId="0" xfId="1" applyFont="1" applyFill="1" applyAlignment="1">
      <alignment horizontal="left" vertical="center"/>
    </xf>
    <xf numFmtId="164" fontId="3" fillId="2" borderId="0" xfId="1" applyFont="1" applyFill="1" applyAlignment="1">
      <alignment vertical="center" wrapText="1"/>
    </xf>
    <xf numFmtId="164" fontId="3" fillId="2" borderId="0" xfId="1" applyFont="1" applyFill="1" applyBorder="1" applyAlignment="1">
      <alignment vertical="center"/>
    </xf>
    <xf numFmtId="17" fontId="7" fillId="2" borderId="0" xfId="0" quotePrefix="1" applyNumberFormat="1" applyFont="1" applyFill="1" applyBorder="1" applyAlignment="1">
      <alignment vertical="center"/>
    </xf>
    <xf numFmtId="49" fontId="1" fillId="2" borderId="0" xfId="0" applyNumberFormat="1" applyFont="1" applyFill="1" applyAlignment="1" applyProtection="1">
      <alignment vertical="center"/>
    </xf>
    <xf numFmtId="164" fontId="16" fillId="2" borderId="0" xfId="1" applyFont="1" applyFill="1" applyAlignment="1">
      <alignment vertical="center"/>
    </xf>
    <xf numFmtId="164" fontId="5" fillId="2" borderId="0" xfId="3" applyNumberFormat="1" applyFont="1" applyFill="1" applyAlignment="1" applyProtection="1">
      <alignment vertical="center"/>
    </xf>
    <xf numFmtId="164" fontId="14" fillId="2" borderId="0" xfId="1" applyFont="1" applyFill="1" applyAlignment="1">
      <alignment vertical="center"/>
    </xf>
    <xf numFmtId="164" fontId="19" fillId="2" borderId="0" xfId="1" applyFont="1" applyFill="1" applyAlignment="1">
      <alignment horizontal="right" vertical="center"/>
    </xf>
    <xf numFmtId="164" fontId="20" fillId="2" borderId="0" xfId="1" applyFont="1" applyFill="1" applyAlignment="1">
      <alignment vertical="center"/>
    </xf>
    <xf numFmtId="0" fontId="18" fillId="2" borderId="0" xfId="0" applyFont="1" applyFill="1" applyAlignment="1">
      <alignment vertical="center"/>
    </xf>
    <xf numFmtId="37" fontId="17" fillId="2" borderId="0" xfId="2" applyFont="1" applyFill="1" applyBorder="1" applyAlignment="1">
      <alignment horizontal="center" vertical="center"/>
    </xf>
    <xf numFmtId="37" fontId="17" fillId="2" borderId="4" xfId="2" applyFont="1" applyFill="1" applyBorder="1" applyAlignment="1">
      <alignment horizontal="center" vertical="center"/>
    </xf>
    <xf numFmtId="17" fontId="8" fillId="2" borderId="0" xfId="0" applyNumberFormat="1" applyFont="1" applyFill="1" applyAlignment="1" applyProtection="1">
      <alignment horizontal="center" vertical="center"/>
    </xf>
    <xf numFmtId="0" fontId="14" fillId="2" borderId="0" xfId="0" applyFont="1" applyFill="1" applyAlignment="1">
      <alignment vertical="center"/>
    </xf>
    <xf numFmtId="164" fontId="9" fillId="2" borderId="0" xfId="1" applyFont="1" applyFill="1" applyAlignment="1">
      <alignment vertical="center"/>
    </xf>
    <xf numFmtId="37" fontId="9" fillId="2" borderId="0" xfId="0" applyNumberFormat="1" applyFont="1" applyFill="1" applyAlignment="1" applyProtection="1">
      <alignment horizontal="center" vertical="center"/>
    </xf>
    <xf numFmtId="37" fontId="9" fillId="2" borderId="0" xfId="0" applyNumberFormat="1" applyFont="1" applyFill="1" applyAlignment="1" applyProtection="1">
      <alignment vertical="center" wrapText="1"/>
    </xf>
    <xf numFmtId="37" fontId="17" fillId="2" borderId="3" xfId="2" applyFont="1" applyFill="1" applyBorder="1" applyAlignment="1">
      <alignment horizontal="center" vertical="center"/>
    </xf>
    <xf numFmtId="164" fontId="25" fillId="2" borderId="0" xfId="1" applyFont="1" applyFill="1" applyBorder="1" applyAlignment="1">
      <alignment horizontal="left" vertical="center"/>
    </xf>
    <xf numFmtId="0" fontId="24" fillId="2" borderId="0" xfId="0" applyFont="1" applyFill="1" applyBorder="1" applyAlignment="1">
      <alignment horizontal="left" vertical="center"/>
    </xf>
    <xf numFmtId="164" fontId="19" fillId="2" borderId="0" xfId="1" quotePrefix="1" applyFont="1" applyFill="1" applyAlignment="1">
      <alignment horizontal="left" vertical="center"/>
    </xf>
    <xf numFmtId="37" fontId="17" fillId="2" borderId="12" xfId="2" applyFont="1" applyFill="1" applyBorder="1" applyAlignment="1">
      <alignment horizontal="center" vertical="center"/>
    </xf>
    <xf numFmtId="164" fontId="14" fillId="2" borderId="0" xfId="1" applyFont="1" applyFill="1" applyBorder="1" applyAlignment="1">
      <alignment vertical="center"/>
    </xf>
    <xf numFmtId="37" fontId="5" fillId="2" borderId="13" xfId="2" applyFont="1" applyFill="1" applyBorder="1" applyAlignment="1">
      <alignment horizontal="center" vertical="center"/>
    </xf>
    <xf numFmtId="37" fontId="5" fillId="2" borderId="15" xfId="2" applyFont="1" applyFill="1" applyBorder="1" applyAlignment="1">
      <alignment horizontal="center" vertical="center"/>
    </xf>
    <xf numFmtId="164" fontId="3" fillId="2" borderId="0" xfId="1" applyFont="1" applyFill="1" applyAlignment="1">
      <alignment horizontal="justify" vertical="center"/>
    </xf>
    <xf numFmtId="37" fontId="21" fillId="2" borderId="0" xfId="0" applyNumberFormat="1" applyFont="1" applyFill="1" applyAlignment="1" applyProtection="1">
      <alignment vertical="center"/>
    </xf>
    <xf numFmtId="41" fontId="9" fillId="2" borderId="0" xfId="4" applyFont="1" applyFill="1" applyAlignment="1" applyProtection="1">
      <alignment vertical="center"/>
    </xf>
    <xf numFmtId="41" fontId="9" fillId="2" borderId="0" xfId="4" applyFont="1" applyFill="1" applyAlignment="1">
      <alignment vertical="center"/>
    </xf>
    <xf numFmtId="164" fontId="11" fillId="2" borderId="0" xfId="1" applyFont="1" applyFill="1" applyAlignment="1">
      <alignment vertical="center"/>
    </xf>
    <xf numFmtId="0" fontId="22" fillId="2" borderId="0" xfId="0" applyFont="1" applyFill="1" applyAlignment="1">
      <alignment vertical="center"/>
    </xf>
    <xf numFmtId="37" fontId="17" fillId="2" borderId="3" xfId="2" applyFont="1" applyFill="1" applyBorder="1" applyAlignment="1">
      <alignment horizontal="center" vertical="center"/>
    </xf>
    <xf numFmtId="37" fontId="21" fillId="2" borderId="0" xfId="0" applyNumberFormat="1" applyFont="1" applyFill="1" applyAlignment="1" applyProtection="1">
      <alignment horizontal="center" vertical="center"/>
    </xf>
    <xf numFmtId="0" fontId="24" fillId="2" borderId="4" xfId="0" applyFont="1" applyFill="1" applyBorder="1" applyAlignment="1">
      <alignment horizontal="left" vertical="center" indent="2"/>
    </xf>
    <xf numFmtId="0" fontId="28" fillId="2" borderId="0" xfId="0" applyFont="1" applyFill="1" applyAlignment="1">
      <alignment vertical="center"/>
    </xf>
    <xf numFmtId="41" fontId="9" fillId="2" borderId="1" xfId="4" applyFont="1" applyFill="1" applyBorder="1" applyAlignment="1" applyProtection="1">
      <alignment vertical="center"/>
    </xf>
    <xf numFmtId="41" fontId="9" fillId="2" borderId="0" xfId="4" applyFont="1" applyFill="1" applyBorder="1" applyAlignment="1" applyProtection="1">
      <alignment vertical="center"/>
    </xf>
    <xf numFmtId="41" fontId="10" fillId="2" borderId="0" xfId="4" applyFont="1" applyFill="1" applyBorder="1" applyAlignment="1" applyProtection="1">
      <alignment vertical="center"/>
    </xf>
    <xf numFmtId="41" fontId="10" fillId="2" borderId="20" xfId="4" applyFont="1" applyFill="1" applyBorder="1" applyAlignment="1" applyProtection="1">
      <alignment vertical="center"/>
    </xf>
    <xf numFmtId="37" fontId="10" fillId="2" borderId="0" xfId="0" applyNumberFormat="1" applyFont="1" applyFill="1" applyAlignment="1" applyProtection="1">
      <alignment vertical="center" wrapText="1"/>
    </xf>
    <xf numFmtId="37" fontId="10" fillId="2" borderId="0" xfId="0" applyNumberFormat="1" applyFont="1" applyFill="1" applyAlignment="1" applyProtection="1">
      <alignment vertical="center"/>
    </xf>
    <xf numFmtId="165" fontId="9" fillId="2" borderId="0" xfId="5" applyNumberFormat="1" applyFont="1" applyFill="1" applyAlignment="1">
      <alignment vertical="center"/>
    </xf>
    <xf numFmtId="165" fontId="21" fillId="2" borderId="0" xfId="5" applyNumberFormat="1" applyFont="1" applyFill="1" applyAlignment="1" applyProtection="1">
      <alignment vertical="center"/>
    </xf>
    <xf numFmtId="165" fontId="8" fillId="2" borderId="0" xfId="5" applyNumberFormat="1" applyFont="1" applyFill="1" applyAlignment="1" applyProtection="1">
      <alignment horizontal="center" vertical="center"/>
    </xf>
    <xf numFmtId="165" fontId="23" fillId="3" borderId="17" xfId="5" applyNumberFormat="1" applyFont="1" applyFill="1" applyBorder="1" applyAlignment="1" applyProtection="1">
      <alignment horizontal="center" vertical="center" wrapText="1"/>
    </xf>
    <xf numFmtId="165" fontId="9" fillId="2" borderId="0" xfId="5" applyNumberFormat="1" applyFont="1" applyFill="1" applyBorder="1" applyAlignment="1" applyProtection="1">
      <alignment vertical="center"/>
    </xf>
    <xf numFmtId="165" fontId="10" fillId="2" borderId="20" xfId="5" applyNumberFormat="1" applyFont="1" applyFill="1" applyBorder="1" applyAlignment="1" applyProtection="1">
      <alignment vertical="center"/>
    </xf>
    <xf numFmtId="165" fontId="9" fillId="2" borderId="0" xfId="5" applyNumberFormat="1" applyFont="1" applyFill="1" applyAlignment="1" applyProtection="1">
      <alignment vertical="center"/>
    </xf>
    <xf numFmtId="165" fontId="9" fillId="2" borderId="0" xfId="5" applyNumberFormat="1" applyFont="1" applyFill="1" applyAlignment="1" applyProtection="1">
      <alignment vertical="center" wrapText="1"/>
    </xf>
    <xf numFmtId="41" fontId="21" fillId="2" borderId="0" xfId="4" applyFont="1" applyFill="1" applyAlignment="1" applyProtection="1">
      <alignment vertical="center"/>
    </xf>
    <xf numFmtId="41" fontId="8" fillId="2" borderId="0" xfId="4" applyFont="1" applyFill="1" applyAlignment="1" applyProtection="1">
      <alignment horizontal="center" vertical="center"/>
    </xf>
    <xf numFmtId="41" fontId="23" fillId="3" borderId="17" xfId="4" applyFont="1" applyFill="1" applyBorder="1" applyAlignment="1" applyProtection="1">
      <alignment horizontal="center" vertical="center" wrapText="1"/>
    </xf>
    <xf numFmtId="41" fontId="11" fillId="2" borderId="0" xfId="4" applyFont="1" applyFill="1" applyAlignment="1">
      <alignment vertical="center"/>
    </xf>
    <xf numFmtId="41" fontId="9" fillId="2" borderId="0" xfId="4" applyFont="1" applyFill="1" applyAlignment="1" applyProtection="1">
      <alignment vertical="center" wrapText="1"/>
    </xf>
    <xf numFmtId="166" fontId="9" fillId="2" borderId="0" xfId="4" applyNumberFormat="1" applyFont="1" applyFill="1" applyAlignment="1">
      <alignment vertical="center"/>
    </xf>
    <xf numFmtId="166" fontId="21" fillId="2" borderId="0" xfId="4" applyNumberFormat="1" applyFont="1" applyFill="1" applyAlignment="1" applyProtection="1">
      <alignment vertical="center"/>
    </xf>
    <xf numFmtId="166" fontId="8" fillId="2" borderId="0" xfId="4" applyNumberFormat="1" applyFont="1" applyFill="1" applyAlignment="1" applyProtection="1">
      <alignment horizontal="center" vertical="center"/>
    </xf>
    <xf numFmtId="166" fontId="23" fillId="3" borderId="17" xfId="4" applyNumberFormat="1" applyFont="1" applyFill="1" applyBorder="1" applyAlignment="1" applyProtection="1">
      <alignment horizontal="center" vertical="center" wrapText="1"/>
    </xf>
    <xf numFmtId="166" fontId="9" fillId="2" borderId="0" xfId="4" applyNumberFormat="1" applyFont="1" applyFill="1" applyBorder="1" applyAlignment="1" applyProtection="1">
      <alignment vertical="center"/>
    </xf>
    <xf numFmtId="166" fontId="10" fillId="2" borderId="20" xfId="4" applyNumberFormat="1" applyFont="1" applyFill="1" applyBorder="1" applyAlignment="1" applyProtection="1">
      <alignment vertical="center"/>
    </xf>
    <xf numFmtId="166" fontId="9" fillId="2" borderId="0" xfId="4" applyNumberFormat="1" applyFont="1" applyFill="1" applyAlignment="1" applyProtection="1">
      <alignment vertical="center"/>
    </xf>
    <xf numFmtId="166" fontId="11" fillId="2" borderId="0" xfId="4" applyNumberFormat="1" applyFont="1" applyFill="1" applyAlignment="1">
      <alignment vertical="center"/>
    </xf>
    <xf numFmtId="166" fontId="9" fillId="2" borderId="0" xfId="4" applyNumberFormat="1" applyFont="1" applyFill="1" applyAlignment="1" applyProtection="1">
      <alignment vertical="center" wrapText="1"/>
    </xf>
    <xf numFmtId="41" fontId="23" fillId="3" borderId="17" xfId="4" quotePrefix="1" applyFont="1" applyFill="1" applyBorder="1" applyAlignment="1" applyProtection="1">
      <alignment horizontal="center" vertical="center" wrapText="1"/>
    </xf>
    <xf numFmtId="41" fontId="23" fillId="3" borderId="18" xfId="4" quotePrefix="1" applyFont="1" applyFill="1" applyBorder="1" applyAlignment="1" applyProtection="1">
      <alignment horizontal="center" vertical="center" wrapText="1"/>
    </xf>
    <xf numFmtId="166" fontId="23" fillId="3" borderId="19" xfId="4" applyNumberFormat="1" applyFont="1" applyFill="1" applyBorder="1" applyAlignment="1" applyProtection="1">
      <alignment horizontal="center" vertical="center" wrapText="1"/>
    </xf>
    <xf numFmtId="166" fontId="9" fillId="2" borderId="2" xfId="4" applyNumberFormat="1" applyFont="1" applyFill="1" applyBorder="1" applyAlignment="1" applyProtection="1">
      <alignment vertical="center"/>
    </xf>
    <xf numFmtId="166" fontId="10" fillId="2" borderId="10" xfId="4" applyNumberFormat="1" applyFont="1" applyFill="1" applyBorder="1" applyAlignment="1" applyProtection="1">
      <alignment vertical="center"/>
    </xf>
    <xf numFmtId="165" fontId="10" fillId="2" borderId="0" xfId="5" applyNumberFormat="1" applyFont="1" applyFill="1" applyBorder="1" applyAlignment="1" applyProtection="1">
      <alignment vertical="center"/>
    </xf>
    <xf numFmtId="166" fontId="10" fillId="2" borderId="0" xfId="4" applyNumberFormat="1" applyFont="1" applyFill="1" applyBorder="1" applyAlignment="1" applyProtection="1">
      <alignment vertical="center"/>
    </xf>
    <xf numFmtId="0" fontId="10" fillId="2" borderId="0" xfId="0" applyNumberFormat="1" applyFont="1" applyFill="1" applyBorder="1" applyAlignment="1" applyProtection="1">
      <alignment horizontal="center" vertical="center"/>
    </xf>
    <xf numFmtId="37" fontId="10" fillId="2" borderId="0" xfId="0" applyNumberFormat="1" applyFont="1" applyFill="1" applyBorder="1" applyAlignment="1" applyProtection="1">
      <alignment horizontal="center" vertical="center" wrapText="1"/>
    </xf>
    <xf numFmtId="0" fontId="9" fillId="2" borderId="0" xfId="0" applyFont="1" applyFill="1" applyAlignment="1">
      <alignment horizontal="center" vertical="center"/>
    </xf>
    <xf numFmtId="41" fontId="10" fillId="2" borderId="0" xfId="4" applyFont="1" applyFill="1" applyBorder="1" applyAlignment="1" applyProtection="1">
      <alignment horizontal="center" vertical="center"/>
    </xf>
    <xf numFmtId="164" fontId="11" fillId="2" borderId="0" xfId="1" applyFont="1" applyFill="1" applyAlignment="1">
      <alignment horizontal="center" vertical="center"/>
    </xf>
    <xf numFmtId="37" fontId="9" fillId="2" borderId="0" xfId="0" applyNumberFormat="1" applyFont="1" applyFill="1" applyAlignment="1" applyProtection="1">
      <alignment horizontal="center" vertical="center" wrapText="1"/>
    </xf>
    <xf numFmtId="41" fontId="11" fillId="2" borderId="24" xfId="4" applyFont="1" applyFill="1" applyBorder="1" applyAlignment="1" applyProtection="1">
      <alignment horizontal="center" vertical="center"/>
    </xf>
    <xf numFmtId="41" fontId="23" fillId="2" borderId="25" xfId="4" applyFont="1" applyFill="1" applyBorder="1" applyAlignment="1" applyProtection="1">
      <alignment horizontal="center" vertical="center"/>
    </xf>
    <xf numFmtId="14" fontId="11" fillId="2" borderId="0" xfId="3" applyNumberFormat="1" applyFont="1" applyFill="1" applyAlignment="1" applyProtection="1">
      <alignment horizontal="center" vertical="center"/>
    </xf>
    <xf numFmtId="41" fontId="10" fillId="2" borderId="26" xfId="4" applyFont="1" applyFill="1" applyBorder="1" applyAlignment="1" applyProtection="1">
      <alignment vertical="center"/>
    </xf>
    <xf numFmtId="17" fontId="3" fillId="2" borderId="11" xfId="3" quotePrefix="1" applyNumberFormat="1" applyFont="1" applyFill="1" applyBorder="1" applyAlignment="1" applyProtection="1">
      <alignment horizontal="center" vertical="center"/>
    </xf>
    <xf numFmtId="164" fontId="13" fillId="2" borderId="0" xfId="1" applyFont="1" applyFill="1" applyAlignment="1">
      <alignment vertical="center" wrapText="1"/>
    </xf>
    <xf numFmtId="164" fontId="15" fillId="2" borderId="0" xfId="1" applyFont="1" applyFill="1" applyAlignment="1">
      <alignment vertical="center" wrapText="1"/>
    </xf>
    <xf numFmtId="164" fontId="19" fillId="2" borderId="0" xfId="1" applyFont="1" applyFill="1" applyAlignment="1">
      <alignment horizontal="left" vertical="center"/>
    </xf>
    <xf numFmtId="164" fontId="19" fillId="2" borderId="0" xfId="1" applyFont="1" applyFill="1" applyAlignment="1">
      <alignment vertical="center"/>
    </xf>
    <xf numFmtId="164" fontId="1" fillId="2" borderId="0" xfId="1" applyFont="1" applyFill="1" applyAlignment="1">
      <alignment horizontal="left" vertical="center" wrapText="1"/>
    </xf>
    <xf numFmtId="37" fontId="17" fillId="2" borderId="3" xfId="2" applyFont="1" applyFill="1" applyBorder="1" applyAlignment="1">
      <alignment horizontal="center" vertical="center" wrapText="1"/>
    </xf>
    <xf numFmtId="37" fontId="17" fillId="2" borderId="0" xfId="2" applyFont="1" applyFill="1" applyBorder="1" applyAlignment="1">
      <alignment horizontal="center" vertical="center" wrapText="1"/>
    </xf>
    <xf numFmtId="37" fontId="5" fillId="2" borderId="13" xfId="2" applyFont="1" applyFill="1" applyBorder="1" applyAlignment="1">
      <alignment horizontal="left" vertical="center" wrapText="1" indent="3"/>
    </xf>
    <xf numFmtId="37" fontId="5" fillId="2" borderId="15" xfId="2" applyFont="1" applyFill="1" applyBorder="1" applyAlignment="1">
      <alignment horizontal="left" vertical="center" wrapText="1" indent="3"/>
    </xf>
    <xf numFmtId="164" fontId="12" fillId="2" borderId="0" xfId="1" applyFont="1" applyFill="1" applyAlignment="1">
      <alignment horizontal="center" vertical="center"/>
    </xf>
    <xf numFmtId="164" fontId="13" fillId="2" borderId="0" xfId="1" applyFont="1" applyFill="1" applyAlignment="1">
      <alignment horizontal="center" vertical="center" wrapText="1"/>
    </xf>
    <xf numFmtId="164" fontId="25" fillId="2" borderId="0" xfId="1" applyFont="1" applyFill="1" applyBorder="1" applyAlignment="1">
      <alignment horizontal="justify" vertical="center" wrapText="1"/>
    </xf>
    <xf numFmtId="37" fontId="17" fillId="2" borderId="5" xfId="2" applyFont="1" applyFill="1" applyBorder="1" applyAlignment="1">
      <alignment horizontal="center" vertical="center"/>
    </xf>
    <xf numFmtId="37" fontId="17" fillId="2" borderId="3" xfId="2" applyFont="1" applyFill="1" applyBorder="1" applyAlignment="1">
      <alignment horizontal="center" vertical="center"/>
    </xf>
    <xf numFmtId="37" fontId="3" fillId="2" borderId="16" xfId="2" applyFont="1" applyFill="1" applyBorder="1" applyAlignment="1">
      <alignment horizontal="justify" vertical="center" wrapText="1"/>
    </xf>
    <xf numFmtId="37" fontId="3" fillId="2" borderId="15" xfId="2" applyFont="1" applyFill="1" applyBorder="1" applyAlignment="1">
      <alignment horizontal="justify" vertical="center" wrapText="1"/>
    </xf>
    <xf numFmtId="37" fontId="3" fillId="2" borderId="14" xfId="2" applyFont="1" applyFill="1" applyBorder="1" applyAlignment="1">
      <alignment horizontal="justify" vertical="center" wrapText="1"/>
    </xf>
    <xf numFmtId="37" fontId="3" fillId="2" borderId="13" xfId="2" applyFont="1" applyFill="1" applyBorder="1" applyAlignment="1">
      <alignment horizontal="justify" vertical="center" wrapText="1"/>
    </xf>
    <xf numFmtId="37" fontId="3" fillId="2" borderId="16" xfId="2" applyFont="1" applyFill="1" applyBorder="1" applyAlignment="1">
      <alignment horizontal="left" vertical="center" wrapText="1"/>
    </xf>
    <xf numFmtId="37" fontId="3" fillId="2" borderId="15" xfId="2" applyFont="1" applyFill="1" applyBorder="1" applyAlignment="1">
      <alignment horizontal="left" vertical="center" wrapText="1"/>
    </xf>
    <xf numFmtId="164" fontId="19" fillId="2" borderId="0" xfId="1" applyFont="1" applyFill="1" applyAlignment="1">
      <alignment horizontal="center" vertical="center"/>
    </xf>
    <xf numFmtId="0" fontId="10" fillId="2" borderId="6" xfId="0" applyNumberFormat="1" applyFont="1" applyFill="1" applyBorder="1" applyAlignment="1" applyProtection="1">
      <alignment horizontal="center" vertical="center"/>
    </xf>
    <xf numFmtId="0" fontId="10" fillId="2" borderId="0" xfId="0" applyNumberFormat="1" applyFont="1" applyFill="1" applyAlignment="1" applyProtection="1">
      <alignment horizontal="center" vertical="center"/>
    </xf>
    <xf numFmtId="0" fontId="10" fillId="2" borderId="20" xfId="0" applyNumberFormat="1" applyFont="1" applyFill="1" applyBorder="1" applyAlignment="1" applyProtection="1">
      <alignment horizontal="center" vertical="center"/>
    </xf>
    <xf numFmtId="37" fontId="10" fillId="2" borderId="7" xfId="0" applyNumberFormat="1" applyFont="1" applyFill="1" applyBorder="1" applyAlignment="1" applyProtection="1">
      <alignment horizontal="center" vertical="center" wrapText="1"/>
    </xf>
    <xf numFmtId="37" fontId="10" fillId="2" borderId="2" xfId="0" applyNumberFormat="1" applyFont="1" applyFill="1" applyBorder="1" applyAlignment="1" applyProtection="1">
      <alignment horizontal="center" vertical="center" wrapText="1"/>
    </xf>
    <xf numFmtId="37" fontId="10" fillId="2" borderId="10" xfId="0" applyNumberFormat="1" applyFont="1" applyFill="1" applyBorder="1" applyAlignment="1" applyProtection="1">
      <alignment horizontal="center" vertical="center" wrapText="1"/>
    </xf>
    <xf numFmtId="37" fontId="29" fillId="2" borderId="0" xfId="0" applyNumberFormat="1" applyFont="1" applyFill="1" applyAlignment="1" applyProtection="1">
      <alignment horizontal="center" vertical="center"/>
    </xf>
    <xf numFmtId="17" fontId="17" fillId="2" borderId="0" xfId="0" applyNumberFormat="1" applyFont="1" applyFill="1" applyAlignment="1" applyProtection="1">
      <alignment horizontal="center" vertical="center"/>
    </xf>
    <xf numFmtId="37" fontId="10" fillId="3" borderId="6" xfId="0" applyNumberFormat="1" applyFont="1" applyFill="1" applyBorder="1" applyAlignment="1" applyProtection="1">
      <alignment horizontal="center" vertical="center" wrapText="1"/>
    </xf>
    <xf numFmtId="37" fontId="10" fillId="3" borderId="17" xfId="0" applyNumberFormat="1" applyFont="1" applyFill="1" applyBorder="1" applyAlignment="1" applyProtection="1">
      <alignment horizontal="center" vertical="center" wrapText="1"/>
    </xf>
    <xf numFmtId="164" fontId="10" fillId="3" borderId="22" xfId="0" applyNumberFormat="1" applyFont="1" applyFill="1" applyBorder="1" applyAlignment="1" applyProtection="1">
      <alignment horizontal="center" vertical="center" wrapText="1"/>
    </xf>
    <xf numFmtId="164" fontId="10" fillId="3" borderId="23" xfId="0" applyNumberFormat="1" applyFont="1" applyFill="1" applyBorder="1" applyAlignment="1" applyProtection="1">
      <alignment horizontal="center" vertical="center" wrapText="1"/>
    </xf>
    <xf numFmtId="37" fontId="10" fillId="3" borderId="8" xfId="0" applyNumberFormat="1" applyFont="1" applyFill="1" applyBorder="1" applyAlignment="1" applyProtection="1">
      <alignment horizontal="center" vertical="center"/>
    </xf>
    <xf numFmtId="37" fontId="10" fillId="3" borderId="9" xfId="0" applyNumberFormat="1" applyFont="1" applyFill="1" applyBorder="1" applyAlignment="1" applyProtection="1">
      <alignment horizontal="center" vertical="center"/>
    </xf>
    <xf numFmtId="37" fontId="10" fillId="3" borderId="21" xfId="0" applyNumberFormat="1" applyFont="1" applyFill="1" applyBorder="1" applyAlignment="1" applyProtection="1">
      <alignment horizontal="center" vertical="center"/>
    </xf>
    <xf numFmtId="37" fontId="3" fillId="2" borderId="16" xfId="2" applyFont="1" applyFill="1" applyBorder="1" applyAlignment="1">
      <alignment horizontal="left" vertical="center" wrapText="1" indent="1"/>
    </xf>
    <xf numFmtId="37" fontId="3" fillId="2" borderId="15" xfId="2" applyFont="1" applyFill="1" applyBorder="1" applyAlignment="1">
      <alignment horizontal="left" vertical="center" wrapText="1" indent="1"/>
    </xf>
    <xf numFmtId="37" fontId="3" fillId="2" borderId="14" xfId="2" applyFont="1" applyFill="1" applyBorder="1" applyAlignment="1">
      <alignment horizontal="left" vertical="center" wrapText="1" indent="1"/>
    </xf>
    <xf numFmtId="37" fontId="3" fillId="2" borderId="13" xfId="2" applyFont="1" applyFill="1" applyBorder="1" applyAlignment="1">
      <alignment horizontal="left" vertical="center" wrapText="1" indent="1"/>
    </xf>
  </cellXfs>
  <cellStyles count="6">
    <cellStyle name="Hipervínculo" xfId="3" builtinId="8"/>
    <cellStyle name="Millares [0]" xfId="4" builtinId="6"/>
    <cellStyle name="Normal" xfId="0" builtinId="0"/>
    <cellStyle name="Normal_Cartera dic 2000" xfId="2" xr:uid="{00000000-0005-0000-0000-000003000000}"/>
    <cellStyle name="Normal_Licencias dic 1996" xfId="1" xr:uid="{00000000-0005-0000-0000-000004000000}"/>
    <cellStyle name="Porcentaje" xfId="5" builtinId="5"/>
  </cellStyles>
  <dxfs count="581">
    <dxf>
      <fill>
        <patternFill>
          <bgColor theme="7" tint="-0.24994659260841701"/>
        </patternFill>
      </fill>
    </dxf>
    <dxf>
      <fill>
        <patternFill>
          <bgColor rgb="FFFFC0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2.png"/><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137160</xdr:rowOff>
    </xdr:from>
    <xdr:to>
      <xdr:col>1</xdr:col>
      <xdr:colOff>601980</xdr:colOff>
      <xdr:row>41</xdr:row>
      <xdr:rowOff>22860</xdr:rowOff>
    </xdr:to>
    <xdr:pic>
      <xdr:nvPicPr>
        <xdr:cNvPr id="2" name="Picture 41" descr="pi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8240"/>
          <a:ext cx="9601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335280</xdr:colOff>
      <xdr:row>1</xdr:row>
      <xdr:rowOff>141562</xdr:rowOff>
    </xdr:from>
    <xdr:to>
      <xdr:col>1</xdr:col>
      <xdr:colOff>1798320</xdr:colOff>
      <xdr:row>4</xdr:row>
      <xdr:rowOff>76503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5280" y="286342"/>
          <a:ext cx="1821180" cy="5750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0</xdr:rowOff>
    </xdr:from>
    <xdr:to>
      <xdr:col>16</xdr:col>
      <xdr:colOff>776220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1329690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2</xdr:row>
      <xdr:rowOff>0</xdr:rowOff>
    </xdr:from>
    <xdr:to>
      <xdr:col>16</xdr:col>
      <xdr:colOff>783840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1330452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0</xdr:rowOff>
    </xdr:from>
    <xdr:to>
      <xdr:col>16</xdr:col>
      <xdr:colOff>776220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1329690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251460</xdr:colOff>
      <xdr:row>2</xdr:row>
      <xdr:rowOff>7620</xdr:rowOff>
    </xdr:from>
    <xdr:to>
      <xdr:col>16</xdr:col>
      <xdr:colOff>791460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1331214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205740</xdr:colOff>
      <xdr:row>1</xdr:row>
      <xdr:rowOff>304800</xdr:rowOff>
    </xdr:from>
    <xdr:to>
      <xdr:col>16</xdr:col>
      <xdr:colOff>745740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1326642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7620</xdr:rowOff>
    </xdr:from>
    <xdr:to>
      <xdr:col>16</xdr:col>
      <xdr:colOff>753360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327404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1</xdr:row>
      <xdr:rowOff>304800</xdr:rowOff>
    </xdr:from>
    <xdr:to>
      <xdr:col>16</xdr:col>
      <xdr:colOff>753360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1327404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220980</xdr:colOff>
      <xdr:row>2</xdr:row>
      <xdr:rowOff>7620</xdr:rowOff>
    </xdr:from>
    <xdr:to>
      <xdr:col>16</xdr:col>
      <xdr:colOff>760980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100-000003000000}"/>
            </a:ext>
          </a:extLst>
        </xdr:cNvPr>
        <xdr:cNvSpPr/>
      </xdr:nvSpPr>
      <xdr:spPr>
        <a:xfrm>
          <a:off x="1328166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228600</xdr:colOff>
      <xdr:row>2</xdr:row>
      <xdr:rowOff>7620</xdr:rowOff>
    </xdr:from>
    <xdr:to>
      <xdr:col>16</xdr:col>
      <xdr:colOff>768600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200-000003000000}"/>
            </a:ext>
          </a:extLst>
        </xdr:cNvPr>
        <xdr:cNvSpPr/>
      </xdr:nvSpPr>
      <xdr:spPr>
        <a:xfrm>
          <a:off x="1328928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23</xdr:row>
      <xdr:rowOff>137160</xdr:rowOff>
    </xdr:from>
    <xdr:to>
      <xdr:col>1</xdr:col>
      <xdr:colOff>601980</xdr:colOff>
      <xdr:row>24</xdr:row>
      <xdr:rowOff>22860</xdr:rowOff>
    </xdr:to>
    <xdr:pic>
      <xdr:nvPicPr>
        <xdr:cNvPr id="2" name="Picture 41" descr="pi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40140"/>
          <a:ext cx="96012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297180</xdr:colOff>
      <xdr:row>2</xdr:row>
      <xdr:rowOff>34882</xdr:rowOff>
    </xdr:from>
    <xdr:to>
      <xdr:col>1</xdr:col>
      <xdr:colOff>1760220</xdr:colOff>
      <xdr:row>4</xdr:row>
      <xdr:rowOff>114603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7180" y="324442"/>
          <a:ext cx="1821180" cy="5750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1</xdr:row>
      <xdr:rowOff>297180</xdr:rowOff>
    </xdr:from>
    <xdr:to>
      <xdr:col>16</xdr:col>
      <xdr:colOff>783840</xdr:colOff>
      <xdr:row>2</xdr:row>
      <xdr:rowOff>144780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300-000003000000}"/>
            </a:ext>
          </a:extLst>
        </xdr:cNvPr>
        <xdr:cNvSpPr/>
      </xdr:nvSpPr>
      <xdr:spPr>
        <a:xfrm>
          <a:off x="13304520" y="4876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19</xdr:row>
      <xdr:rowOff>137160</xdr:rowOff>
    </xdr:from>
    <xdr:to>
      <xdr:col>1</xdr:col>
      <xdr:colOff>601980</xdr:colOff>
      <xdr:row>20</xdr:row>
      <xdr:rowOff>22860</xdr:rowOff>
    </xdr:to>
    <xdr:pic>
      <xdr:nvPicPr>
        <xdr:cNvPr id="2" name="Picture 41" descr="pie">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85710"/>
          <a:ext cx="98298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55245</xdr:colOff>
      <xdr:row>2</xdr:row>
      <xdr:rowOff>50122</xdr:rowOff>
    </xdr:from>
    <xdr:to>
      <xdr:col>1</xdr:col>
      <xdr:colOff>1899285</xdr:colOff>
      <xdr:row>4</xdr:row>
      <xdr:rowOff>129843</xdr:rowOff>
    </xdr:to>
    <xdr:pic>
      <xdr:nvPicPr>
        <xdr:cNvPr id="3" name="Imagen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6245" y="335872"/>
          <a:ext cx="1844040" cy="565496"/>
        </a:xfrm>
        <a:prstGeom prst="rect">
          <a:avLst/>
        </a:prstGeom>
      </xdr:spPr>
    </xdr:pic>
    <xdr:clientData/>
  </xdr:twoCellAnchor>
  <xdr:twoCellAnchor>
    <xdr:from>
      <xdr:col>10</xdr:col>
      <xdr:colOff>228600</xdr:colOff>
      <xdr:row>3</xdr:row>
      <xdr:rowOff>152400</xdr:rowOff>
    </xdr:from>
    <xdr:to>
      <xdr:col>10</xdr:col>
      <xdr:colOff>768600</xdr:colOff>
      <xdr:row>3</xdr:row>
      <xdr:rowOff>304800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1400-000004000000}"/>
            </a:ext>
          </a:extLst>
        </xdr:cNvPr>
        <xdr:cNvSpPr/>
      </xdr:nvSpPr>
      <xdr:spPr>
        <a:xfrm>
          <a:off x="11830050" y="581025"/>
          <a:ext cx="540000" cy="15240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259080</xdr:colOff>
      <xdr:row>2</xdr:row>
      <xdr:rowOff>7620</xdr:rowOff>
    </xdr:from>
    <xdr:to>
      <xdr:col>16</xdr:col>
      <xdr:colOff>799080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500-000003000000}"/>
            </a:ext>
          </a:extLst>
        </xdr:cNvPr>
        <xdr:cNvSpPr/>
      </xdr:nvSpPr>
      <xdr:spPr>
        <a:xfrm>
          <a:off x="1331976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334220"/>
          <a:ext cx="9982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2</xdr:row>
      <xdr:rowOff>22860</xdr:rowOff>
    </xdr:from>
    <xdr:to>
      <xdr:col>16</xdr:col>
      <xdr:colOff>783840</xdr:colOff>
      <xdr:row>2</xdr:row>
      <xdr:rowOff>182880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13304520" y="5257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30480</xdr:rowOff>
    </xdr:from>
    <xdr:to>
      <xdr:col>16</xdr:col>
      <xdr:colOff>776220</xdr:colOff>
      <xdr:row>3</xdr:row>
      <xdr:rowOff>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13296900" y="5334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1</xdr:row>
      <xdr:rowOff>297180</xdr:rowOff>
    </xdr:from>
    <xdr:to>
      <xdr:col>16</xdr:col>
      <xdr:colOff>753360</xdr:colOff>
      <xdr:row>2</xdr:row>
      <xdr:rowOff>144780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3274040" y="4876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22860</xdr:rowOff>
    </xdr:from>
    <xdr:to>
      <xdr:col>16</xdr:col>
      <xdr:colOff>753360</xdr:colOff>
      <xdr:row>2</xdr:row>
      <xdr:rowOff>182880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13274040" y="5257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228600</xdr:colOff>
      <xdr:row>1</xdr:row>
      <xdr:rowOff>304800</xdr:rowOff>
    </xdr:from>
    <xdr:to>
      <xdr:col>16</xdr:col>
      <xdr:colOff>768600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1328928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51"/>
  <sheetViews>
    <sheetView tabSelected="1" workbookViewId="0"/>
  </sheetViews>
  <sheetFormatPr baseColWidth="10" defaultColWidth="15.6640625" defaultRowHeight="11.25" x14ac:dyDescent="0.2"/>
  <cols>
    <col min="1" max="1" width="6.6640625" style="6" customWidth="1"/>
    <col min="2" max="2" width="39" style="6" customWidth="1"/>
    <col min="3" max="3" width="50.83203125" style="6" customWidth="1"/>
    <col min="4" max="8" width="15.6640625" style="6"/>
    <col min="9" max="9" width="15.6640625" style="6" customWidth="1"/>
    <col min="10"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1:9" s="4" customFormat="1" ht="27.6" customHeight="1" x14ac:dyDescent="0.2">
      <c r="C4" s="99" t="s">
        <v>82</v>
      </c>
      <c r="D4" s="99"/>
      <c r="E4" s="99"/>
      <c r="F4" s="99"/>
      <c r="G4" s="99"/>
      <c r="H4" s="99"/>
      <c r="I4" s="99"/>
    </row>
    <row r="5" spans="1:9" s="4" customFormat="1" ht="16.149999999999999" customHeight="1" x14ac:dyDescent="0.2">
      <c r="C5" s="99"/>
      <c r="D5" s="99"/>
      <c r="E5" s="99"/>
      <c r="F5" s="99"/>
      <c r="G5" s="99"/>
      <c r="H5" s="99"/>
      <c r="I5" s="99"/>
    </row>
    <row r="6" spans="1:9" s="5" customFormat="1" ht="15" x14ac:dyDescent="0.2">
      <c r="D6" s="15" t="s">
        <v>127</v>
      </c>
      <c r="E6" s="28" t="str">
        <f>CONCATENATE(2025," ","Y"," ",D6," ",2026)</f>
        <v>2025 Y ABRIL 2026</v>
      </c>
    </row>
    <row r="7" spans="1:9" ht="20.25" x14ac:dyDescent="0.2">
      <c r="A7" s="98"/>
      <c r="B7" s="98"/>
      <c r="C7" s="98"/>
      <c r="D7" s="98"/>
      <c r="E7" s="98"/>
    </row>
    <row r="8" spans="1:9" s="5" customFormat="1" ht="18" x14ac:dyDescent="0.2">
      <c r="B8" s="16" t="s">
        <v>1</v>
      </c>
      <c r="C8" s="12"/>
    </row>
    <row r="9" spans="1:9" x14ac:dyDescent="0.2">
      <c r="B9" s="7"/>
      <c r="C9" s="7"/>
    </row>
    <row r="10" spans="1:9" s="9" customFormat="1" ht="34.15" customHeight="1" x14ac:dyDescent="0.2">
      <c r="B10" s="100" t="s">
        <v>83</v>
      </c>
      <c r="C10" s="100"/>
      <c r="D10" s="100"/>
      <c r="E10" s="100"/>
      <c r="F10" s="100"/>
      <c r="G10" s="100"/>
      <c r="H10" s="100"/>
      <c r="I10" s="100"/>
    </row>
    <row r="11" spans="1:9" s="9" customFormat="1" ht="19.899999999999999" customHeight="1" x14ac:dyDescent="0.2">
      <c r="B11" s="27" t="s">
        <v>11</v>
      </c>
      <c r="C11" s="26"/>
    </row>
    <row r="12" spans="1:9" s="9" customFormat="1" ht="19.899999999999999" customHeight="1" x14ac:dyDescent="0.2">
      <c r="B12" s="27" t="s">
        <v>101</v>
      </c>
      <c r="C12" s="26"/>
    </row>
    <row r="13" spans="1:9" s="9" customFormat="1" ht="19.899999999999999" customHeight="1" x14ac:dyDescent="0.2">
      <c r="B13" s="27" t="s">
        <v>13</v>
      </c>
      <c r="C13" s="26"/>
    </row>
    <row r="14" spans="1:9" s="9" customFormat="1" ht="19.899999999999999" customHeight="1" x14ac:dyDescent="0.2">
      <c r="B14" s="27" t="s">
        <v>12</v>
      </c>
      <c r="C14" s="26"/>
    </row>
    <row r="15" spans="1:9" s="9" customFormat="1" ht="19.899999999999999" customHeight="1" x14ac:dyDescent="0.2">
      <c r="B15" s="27" t="s">
        <v>14</v>
      </c>
      <c r="C15" s="26"/>
    </row>
    <row r="16" spans="1:9" s="9" customFormat="1" ht="11.45" customHeight="1" x14ac:dyDescent="0.2">
      <c r="B16" s="27"/>
      <c r="C16" s="26"/>
    </row>
    <row r="17" spans="2:8" ht="11.45" customHeight="1" x14ac:dyDescent="0.2">
      <c r="B17" s="7"/>
      <c r="C17" s="7"/>
    </row>
    <row r="18" spans="2:8" s="5" customFormat="1" ht="18" x14ac:dyDescent="0.2">
      <c r="B18" s="16" t="s">
        <v>0</v>
      </c>
      <c r="C18" s="12"/>
    </row>
    <row r="19" spans="2:8" x14ac:dyDescent="0.2">
      <c r="B19" s="7"/>
      <c r="C19" s="7"/>
    </row>
    <row r="20" spans="2:8" s="14" customFormat="1" ht="20.45" customHeight="1" thickBot="1" x14ac:dyDescent="0.25">
      <c r="B20" s="39" t="s">
        <v>3</v>
      </c>
      <c r="C20" s="101" t="s">
        <v>1</v>
      </c>
      <c r="D20" s="102"/>
      <c r="E20" s="102"/>
      <c r="F20" s="102"/>
      <c r="G20" s="102"/>
      <c r="H20" s="102"/>
    </row>
    <row r="21" spans="2:8" s="14" customFormat="1" ht="7.15" customHeight="1" thickTop="1" x14ac:dyDescent="0.2">
      <c r="B21" s="18"/>
      <c r="C21" s="19"/>
      <c r="D21" s="18"/>
      <c r="E21" s="18"/>
    </row>
    <row r="22" spans="2:8" ht="20.45" customHeight="1" x14ac:dyDescent="0.2">
      <c r="B22" s="88" t="s">
        <v>61</v>
      </c>
      <c r="C22" s="41" t="s">
        <v>84</v>
      </c>
      <c r="D22" s="9"/>
      <c r="E22" s="9"/>
      <c r="F22" s="9"/>
    </row>
    <row r="23" spans="2:8" ht="20.45" customHeight="1" x14ac:dyDescent="0.2">
      <c r="B23" s="88" t="s">
        <v>15</v>
      </c>
      <c r="C23" s="41" t="s">
        <v>85</v>
      </c>
      <c r="D23" s="9"/>
      <c r="E23" s="9"/>
      <c r="F23" s="9"/>
    </row>
    <row r="24" spans="2:8" ht="20.45" customHeight="1" x14ac:dyDescent="0.2">
      <c r="B24" s="88" t="s">
        <v>16</v>
      </c>
      <c r="C24" s="41" t="s">
        <v>86</v>
      </c>
      <c r="D24" s="9"/>
      <c r="E24" s="9"/>
      <c r="F24" s="9"/>
    </row>
    <row r="25" spans="2:8" ht="20.45" customHeight="1" x14ac:dyDescent="0.2">
      <c r="B25" s="88" t="s">
        <v>17</v>
      </c>
      <c r="C25" s="41" t="s">
        <v>87</v>
      </c>
      <c r="D25" s="9"/>
      <c r="E25" s="9"/>
      <c r="F25" s="9"/>
    </row>
    <row r="26" spans="2:8" ht="20.45" customHeight="1" x14ac:dyDescent="0.2">
      <c r="B26" s="88" t="s">
        <v>18</v>
      </c>
      <c r="C26" s="41" t="s">
        <v>88</v>
      </c>
      <c r="D26" s="9"/>
      <c r="E26" s="9"/>
      <c r="F26" s="9"/>
    </row>
    <row r="27" spans="2:8" ht="20.45" customHeight="1" x14ac:dyDescent="0.2">
      <c r="B27" s="88" t="s">
        <v>19</v>
      </c>
      <c r="C27" s="41" t="s">
        <v>89</v>
      </c>
      <c r="D27" s="9"/>
      <c r="E27" s="9"/>
      <c r="F27" s="9"/>
    </row>
    <row r="28" spans="2:8" ht="20.45" customHeight="1" x14ac:dyDescent="0.2">
      <c r="B28" s="88" t="s">
        <v>20</v>
      </c>
      <c r="C28" s="41" t="s">
        <v>103</v>
      </c>
      <c r="D28" s="9"/>
      <c r="E28" s="9"/>
      <c r="F28" s="9"/>
    </row>
    <row r="29" spans="2:8" ht="20.45" customHeight="1" x14ac:dyDescent="0.2">
      <c r="B29" s="88" t="s">
        <v>21</v>
      </c>
      <c r="C29" s="41" t="s">
        <v>90</v>
      </c>
      <c r="D29" s="9"/>
      <c r="E29" s="9"/>
      <c r="F29" s="9"/>
    </row>
    <row r="30" spans="2:8" ht="20.45" customHeight="1" x14ac:dyDescent="0.2">
      <c r="B30" s="88" t="s">
        <v>22</v>
      </c>
      <c r="C30" s="41" t="s">
        <v>91</v>
      </c>
      <c r="D30" s="9"/>
      <c r="E30" s="9"/>
      <c r="F30" s="9"/>
    </row>
    <row r="31" spans="2:8" ht="20.45" customHeight="1" x14ac:dyDescent="0.2">
      <c r="B31" s="88" t="s">
        <v>23</v>
      </c>
      <c r="C31" s="41" t="s">
        <v>92</v>
      </c>
      <c r="D31" s="9"/>
      <c r="E31" s="9"/>
      <c r="F31" s="9"/>
    </row>
    <row r="32" spans="2:8" ht="20.45" customHeight="1" x14ac:dyDescent="0.2">
      <c r="B32" s="88" t="s">
        <v>24</v>
      </c>
      <c r="C32" s="41" t="s">
        <v>93</v>
      </c>
      <c r="D32" s="9"/>
      <c r="E32" s="9"/>
      <c r="F32" s="9"/>
    </row>
    <row r="33" spans="2:7" ht="20.45" customHeight="1" x14ac:dyDescent="0.2">
      <c r="B33" s="88" t="s">
        <v>25</v>
      </c>
      <c r="C33" s="41" t="s">
        <v>94</v>
      </c>
      <c r="D33" s="9"/>
      <c r="E33" s="9"/>
      <c r="F33" s="9"/>
    </row>
    <row r="34" spans="2:7" ht="20.45" customHeight="1" x14ac:dyDescent="0.2">
      <c r="B34" s="88" t="s">
        <v>26</v>
      </c>
      <c r="C34" s="41" t="s">
        <v>95</v>
      </c>
      <c r="D34" s="9"/>
      <c r="E34" s="9"/>
      <c r="F34" s="9"/>
    </row>
    <row r="35" spans="2:7" ht="20.45" customHeight="1" x14ac:dyDescent="0.2">
      <c r="B35" s="88" t="s">
        <v>27</v>
      </c>
      <c r="C35" s="41" t="s">
        <v>96</v>
      </c>
      <c r="D35" s="9"/>
      <c r="E35" s="9"/>
      <c r="F35" s="9"/>
    </row>
    <row r="36" spans="2:7" ht="20.45" customHeight="1" x14ac:dyDescent="0.2">
      <c r="B36" s="88" t="s">
        <v>28</v>
      </c>
      <c r="C36" s="41" t="s">
        <v>97</v>
      </c>
      <c r="D36" s="9"/>
      <c r="E36" s="9"/>
      <c r="F36" s="9"/>
    </row>
    <row r="37" spans="2:7" ht="20.45" customHeight="1" x14ac:dyDescent="0.2">
      <c r="B37" s="88" t="s">
        <v>29</v>
      </c>
      <c r="C37" s="41" t="s">
        <v>98</v>
      </c>
      <c r="D37" s="9"/>
      <c r="E37" s="9"/>
      <c r="F37" s="9"/>
    </row>
    <row r="38" spans="2:7" ht="20.45" customHeight="1" x14ac:dyDescent="0.2">
      <c r="B38" s="88" t="s">
        <v>30</v>
      </c>
      <c r="C38" s="41" t="s">
        <v>99</v>
      </c>
      <c r="D38" s="9"/>
      <c r="E38" s="9"/>
      <c r="F38" s="9"/>
    </row>
    <row r="39" spans="2:7" ht="20.45" customHeight="1" x14ac:dyDescent="0.2">
      <c r="B39" s="88" t="s">
        <v>31</v>
      </c>
      <c r="C39" s="41" t="s">
        <v>100</v>
      </c>
      <c r="D39" s="9"/>
      <c r="E39" s="9"/>
      <c r="F39" s="9"/>
    </row>
    <row r="40" spans="2:7" ht="20.45" customHeight="1" x14ac:dyDescent="0.2">
      <c r="B40" s="88" t="s">
        <v>125</v>
      </c>
      <c r="C40" s="41" t="s">
        <v>126</v>
      </c>
      <c r="D40" s="9"/>
      <c r="E40" s="9"/>
      <c r="F40" s="9"/>
    </row>
    <row r="41" spans="2:7" ht="15" customHeight="1" x14ac:dyDescent="0.2">
      <c r="B41" s="8"/>
      <c r="C41" s="8"/>
      <c r="D41" s="8"/>
      <c r="E41" s="8"/>
      <c r="F41" s="8"/>
      <c r="G41" s="8"/>
    </row>
    <row r="48" spans="2:7" x14ac:dyDescent="0.2">
      <c r="F48" s="9"/>
      <c r="G48" s="9"/>
    </row>
    <row r="49" spans="3:13" x14ac:dyDescent="0.2">
      <c r="C49" s="10"/>
      <c r="D49" s="10"/>
      <c r="E49" s="10"/>
      <c r="F49" s="10"/>
      <c r="G49" s="9"/>
    </row>
    <row r="50" spans="3:13" x14ac:dyDescent="0.2">
      <c r="C50" s="10"/>
      <c r="D50" s="10"/>
      <c r="E50" s="10"/>
      <c r="F50" s="10"/>
      <c r="G50" s="9"/>
    </row>
    <row r="51" spans="3:13" x14ac:dyDescent="0.2">
      <c r="C51" s="11"/>
      <c r="D51" s="11"/>
      <c r="E51" s="11"/>
      <c r="F51" s="11"/>
      <c r="G51" s="11"/>
      <c r="H51" s="11"/>
      <c r="I51" s="11"/>
      <c r="J51" s="11"/>
      <c r="K51" s="11"/>
      <c r="L51" s="11"/>
      <c r="M51" s="11"/>
    </row>
  </sheetData>
  <mergeCells count="4">
    <mergeCell ref="A7:E7"/>
    <mergeCell ref="C4:I5"/>
    <mergeCell ref="B10:I10"/>
    <mergeCell ref="C20:H20"/>
  </mergeCells>
  <hyperlinks>
    <hyperlink ref="B22" location="Nacional!A1" display="Nacional" xr:uid="{00000000-0004-0000-0000-000000000000}"/>
    <hyperlink ref="B23" location="XV!A1" display="XV" xr:uid="{00000000-0004-0000-0000-000001000000}"/>
    <hyperlink ref="B24" location="I!A1" display="I" xr:uid="{00000000-0004-0000-0000-000002000000}"/>
    <hyperlink ref="B25" location="II!A1" display="II" xr:uid="{00000000-0004-0000-0000-000003000000}"/>
    <hyperlink ref="B26" location="III!A1" display="III" xr:uid="{00000000-0004-0000-0000-000004000000}"/>
    <hyperlink ref="B27" location="IV!A1" display="IV" xr:uid="{00000000-0004-0000-0000-000005000000}"/>
    <hyperlink ref="B28" location="V!A1" display="V" xr:uid="{00000000-0004-0000-0000-000006000000}"/>
    <hyperlink ref="B29" location="VI!A1" display="VI" xr:uid="{00000000-0004-0000-0000-000007000000}"/>
    <hyperlink ref="B30" location="VII!A1" display="VII" xr:uid="{00000000-0004-0000-0000-000008000000}"/>
    <hyperlink ref="B31" location="XVI!A1" display="XVI" xr:uid="{00000000-0004-0000-0000-000009000000}"/>
    <hyperlink ref="B32" location="VIII!A1" display="VIII" xr:uid="{00000000-0004-0000-0000-00000A000000}"/>
    <hyperlink ref="B33" location="IX!A1" display="IX" xr:uid="{00000000-0004-0000-0000-00000B000000}"/>
    <hyperlink ref="B34" location="XIV!A1" display="XIV" xr:uid="{00000000-0004-0000-0000-00000C000000}"/>
    <hyperlink ref="B35" location="X!A1" display="X" xr:uid="{00000000-0004-0000-0000-00000D000000}"/>
    <hyperlink ref="B36" location="XI!A1" display="XI" xr:uid="{00000000-0004-0000-0000-00000E000000}"/>
    <hyperlink ref="B37" location="XII!A1" display="XII" xr:uid="{00000000-0004-0000-0000-00000F000000}"/>
    <hyperlink ref="B38" location="RM!A1" display="RM" xr:uid="{00000000-0004-0000-0000-000010000000}"/>
    <hyperlink ref="B39" location="SI!A1" display="SI" xr:uid="{00000000-0004-0000-0000-000011000000}"/>
    <hyperlink ref="B40" location="'Ficha Metadatos'!A1" display="Ficha Metadatos" xr:uid="{00000000-0004-0000-0000-000012000000}"/>
  </hyperlinks>
  <printOptions horizontalCentered="1"/>
  <pageMargins left="0.31496062992125984" right="0.31496062992125984" top="0.74803149606299213" bottom="0.74803149606299213" header="0.31496062992125984" footer="0.31496062992125984"/>
  <pageSetup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67</v>
      </c>
      <c r="B2" s="116"/>
      <c r="C2" s="116"/>
      <c r="D2" s="116"/>
      <c r="E2" s="116"/>
      <c r="F2" s="116"/>
      <c r="G2" s="116"/>
      <c r="H2" s="116"/>
      <c r="I2" s="116"/>
      <c r="J2" s="116"/>
      <c r="K2" s="116"/>
      <c r="L2" s="116"/>
      <c r="M2" s="116"/>
      <c r="N2" s="116"/>
      <c r="O2" s="116"/>
      <c r="P2" s="116"/>
    </row>
    <row r="3" spans="1:16" s="21" customFormat="1" ht="15" customHeight="1" x14ac:dyDescent="0.2">
      <c r="A3" s="117" t="str">
        <f>+Notas!C6</f>
        <v>ABRIL 2025 Y ABRIL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11</v>
      </c>
      <c r="E8" s="53">
        <v>0.152778</v>
      </c>
      <c r="F8" s="44">
        <v>87428.972089999996</v>
      </c>
      <c r="G8" s="66">
        <v>0.272727</v>
      </c>
      <c r="H8" s="43">
        <v>6</v>
      </c>
      <c r="I8" s="44">
        <v>97542.680968999994</v>
      </c>
      <c r="J8" s="74">
        <v>0.33333299999999999</v>
      </c>
      <c r="K8" s="44">
        <v>5</v>
      </c>
      <c r="L8" s="44">
        <v>75292.521435000002</v>
      </c>
      <c r="M8" s="66">
        <v>0.2</v>
      </c>
      <c r="N8" s="43">
        <v>0</v>
      </c>
      <c r="O8" s="44">
        <v>0</v>
      </c>
      <c r="P8" s="74">
        <v>0</v>
      </c>
    </row>
    <row r="9" spans="1:16" ht="15" customHeight="1" x14ac:dyDescent="0.2">
      <c r="A9" s="111"/>
      <c r="B9" s="114"/>
      <c r="C9" s="84" t="s">
        <v>47</v>
      </c>
      <c r="D9" s="44">
        <v>42</v>
      </c>
      <c r="E9" s="53">
        <v>0.165354</v>
      </c>
      <c r="F9" s="44">
        <v>110996.89507100001</v>
      </c>
      <c r="G9" s="66">
        <v>4.7619000000000002E-2</v>
      </c>
      <c r="H9" s="43">
        <v>6</v>
      </c>
      <c r="I9" s="44">
        <v>119331.721898</v>
      </c>
      <c r="J9" s="74">
        <v>0.16666700000000001</v>
      </c>
      <c r="K9" s="44">
        <v>36</v>
      </c>
      <c r="L9" s="44">
        <v>109607.75726699999</v>
      </c>
      <c r="M9" s="66">
        <v>2.7778000000000001E-2</v>
      </c>
      <c r="N9" s="43">
        <v>0</v>
      </c>
      <c r="O9" s="44">
        <v>0</v>
      </c>
      <c r="P9" s="74">
        <v>0</v>
      </c>
    </row>
    <row r="10" spans="1:16" ht="15" customHeight="1" x14ac:dyDescent="0.2">
      <c r="A10" s="111"/>
      <c r="B10" s="114"/>
      <c r="C10" s="84" t="s">
        <v>48</v>
      </c>
      <c r="D10" s="44">
        <v>277</v>
      </c>
      <c r="E10" s="53">
        <v>0.14632899999999999</v>
      </c>
      <c r="F10" s="44">
        <v>143983.73426200001</v>
      </c>
      <c r="G10" s="66">
        <v>0.129964</v>
      </c>
      <c r="H10" s="43">
        <v>102</v>
      </c>
      <c r="I10" s="44">
        <v>144586.098119</v>
      </c>
      <c r="J10" s="74">
        <v>0.186275</v>
      </c>
      <c r="K10" s="44">
        <v>175</v>
      </c>
      <c r="L10" s="44">
        <v>143632.642185</v>
      </c>
      <c r="M10" s="66">
        <v>9.7142999999999993E-2</v>
      </c>
      <c r="N10" s="43">
        <v>0</v>
      </c>
      <c r="O10" s="44">
        <v>0</v>
      </c>
      <c r="P10" s="74">
        <v>0</v>
      </c>
    </row>
    <row r="11" spans="1:16" ht="15" customHeight="1" x14ac:dyDescent="0.2">
      <c r="A11" s="111"/>
      <c r="B11" s="114"/>
      <c r="C11" s="84" t="s">
        <v>49</v>
      </c>
      <c r="D11" s="44">
        <v>673</v>
      </c>
      <c r="E11" s="53">
        <v>0.123373</v>
      </c>
      <c r="F11" s="44">
        <v>172688.98659799999</v>
      </c>
      <c r="G11" s="66">
        <v>0.27934599999999998</v>
      </c>
      <c r="H11" s="43">
        <v>246</v>
      </c>
      <c r="I11" s="44">
        <v>185793.32174300001</v>
      </c>
      <c r="J11" s="74">
        <v>0.43495899999999998</v>
      </c>
      <c r="K11" s="44">
        <v>427</v>
      </c>
      <c r="L11" s="44">
        <v>165139.416467</v>
      </c>
      <c r="M11" s="66">
        <v>0.189696</v>
      </c>
      <c r="N11" s="43">
        <v>0</v>
      </c>
      <c r="O11" s="44">
        <v>0</v>
      </c>
      <c r="P11" s="74">
        <v>0</v>
      </c>
    </row>
    <row r="12" spans="1:16" ht="15" customHeight="1" x14ac:dyDescent="0.2">
      <c r="A12" s="111"/>
      <c r="B12" s="114"/>
      <c r="C12" s="84" t="s">
        <v>50</v>
      </c>
      <c r="D12" s="44">
        <v>788</v>
      </c>
      <c r="E12" s="53">
        <v>9.6143999999999993E-2</v>
      </c>
      <c r="F12" s="44">
        <v>198581.42357499999</v>
      </c>
      <c r="G12" s="66">
        <v>0.48984800000000001</v>
      </c>
      <c r="H12" s="43">
        <v>295</v>
      </c>
      <c r="I12" s="44">
        <v>217322.63961300001</v>
      </c>
      <c r="J12" s="74">
        <v>0.66101699999999997</v>
      </c>
      <c r="K12" s="44">
        <v>493</v>
      </c>
      <c r="L12" s="44">
        <v>187367.10566100001</v>
      </c>
      <c r="M12" s="66">
        <v>0.38742399999999999</v>
      </c>
      <c r="N12" s="43">
        <v>0</v>
      </c>
      <c r="O12" s="44">
        <v>0</v>
      </c>
      <c r="P12" s="74">
        <v>0</v>
      </c>
    </row>
    <row r="13" spans="1:16" ht="15" customHeight="1" x14ac:dyDescent="0.2">
      <c r="A13" s="111"/>
      <c r="B13" s="114"/>
      <c r="C13" s="84" t="s">
        <v>51</v>
      </c>
      <c r="D13" s="44">
        <v>621</v>
      </c>
      <c r="E13" s="53">
        <v>8.3636000000000002E-2</v>
      </c>
      <c r="F13" s="44">
        <v>230581.34607699999</v>
      </c>
      <c r="G13" s="66">
        <v>0.81320499999999996</v>
      </c>
      <c r="H13" s="43">
        <v>207</v>
      </c>
      <c r="I13" s="44">
        <v>234875.074899</v>
      </c>
      <c r="J13" s="74">
        <v>0.83574899999999996</v>
      </c>
      <c r="K13" s="44">
        <v>414</v>
      </c>
      <c r="L13" s="44">
        <v>228434.481665</v>
      </c>
      <c r="M13" s="66">
        <v>0.80193199999999998</v>
      </c>
      <c r="N13" s="43">
        <v>0</v>
      </c>
      <c r="O13" s="44">
        <v>0</v>
      </c>
      <c r="P13" s="74">
        <v>0</v>
      </c>
    </row>
    <row r="14" spans="1:16" s="3" customFormat="1" ht="15" customHeight="1" x14ac:dyDescent="0.2">
      <c r="A14" s="111"/>
      <c r="B14" s="114"/>
      <c r="C14" s="84" t="s">
        <v>52</v>
      </c>
      <c r="D14" s="35">
        <v>445</v>
      </c>
      <c r="E14" s="55">
        <v>6.7159999999999997E-2</v>
      </c>
      <c r="F14" s="35">
        <v>234862.16610599999</v>
      </c>
      <c r="G14" s="68">
        <v>0.88089899999999999</v>
      </c>
      <c r="H14" s="43">
        <v>144</v>
      </c>
      <c r="I14" s="44">
        <v>228599.29431699999</v>
      </c>
      <c r="J14" s="74">
        <v>0.88194399999999995</v>
      </c>
      <c r="K14" s="35">
        <v>301</v>
      </c>
      <c r="L14" s="35">
        <v>237858.357262</v>
      </c>
      <c r="M14" s="68">
        <v>0.88039900000000004</v>
      </c>
      <c r="N14" s="43">
        <v>0</v>
      </c>
      <c r="O14" s="44">
        <v>0</v>
      </c>
      <c r="P14" s="74">
        <v>0</v>
      </c>
    </row>
    <row r="15" spans="1:16" ht="15" customHeight="1" x14ac:dyDescent="0.2">
      <c r="A15" s="111"/>
      <c r="B15" s="114"/>
      <c r="C15" s="84" t="s">
        <v>53</v>
      </c>
      <c r="D15" s="44">
        <v>329</v>
      </c>
      <c r="E15" s="53">
        <v>5.8096000000000002E-2</v>
      </c>
      <c r="F15" s="44">
        <v>231799.59589699999</v>
      </c>
      <c r="G15" s="66">
        <v>0.78115500000000004</v>
      </c>
      <c r="H15" s="43">
        <v>117</v>
      </c>
      <c r="I15" s="44">
        <v>212801.77627900001</v>
      </c>
      <c r="J15" s="74">
        <v>0.67521399999999998</v>
      </c>
      <c r="K15" s="44">
        <v>212</v>
      </c>
      <c r="L15" s="44">
        <v>242284.24163</v>
      </c>
      <c r="M15" s="66">
        <v>0.83962300000000001</v>
      </c>
      <c r="N15" s="43">
        <v>0</v>
      </c>
      <c r="O15" s="44">
        <v>0</v>
      </c>
      <c r="P15" s="74">
        <v>0</v>
      </c>
    </row>
    <row r="16" spans="1:16" ht="15" customHeight="1" x14ac:dyDescent="0.2">
      <c r="A16" s="111"/>
      <c r="B16" s="114"/>
      <c r="C16" s="84" t="s">
        <v>54</v>
      </c>
      <c r="D16" s="44">
        <v>261</v>
      </c>
      <c r="E16" s="53">
        <v>5.9561999999999997E-2</v>
      </c>
      <c r="F16" s="44">
        <v>220318.346961</v>
      </c>
      <c r="G16" s="66">
        <v>0.60919500000000004</v>
      </c>
      <c r="H16" s="43">
        <v>96</v>
      </c>
      <c r="I16" s="44">
        <v>191545.22537900001</v>
      </c>
      <c r="J16" s="74">
        <v>0.33333299999999999</v>
      </c>
      <c r="K16" s="44">
        <v>165</v>
      </c>
      <c r="L16" s="44">
        <v>237059.072246</v>
      </c>
      <c r="M16" s="66">
        <v>0.76969699999999996</v>
      </c>
      <c r="N16" s="43">
        <v>0</v>
      </c>
      <c r="O16" s="44">
        <v>0</v>
      </c>
      <c r="P16" s="74">
        <v>0</v>
      </c>
    </row>
    <row r="17" spans="1:16" ht="15" customHeight="1" x14ac:dyDescent="0.2">
      <c r="A17" s="111"/>
      <c r="B17" s="114"/>
      <c r="C17" s="84" t="s">
        <v>55</v>
      </c>
      <c r="D17" s="44">
        <v>277</v>
      </c>
      <c r="E17" s="53">
        <v>7.1245000000000003E-2</v>
      </c>
      <c r="F17" s="44">
        <v>235422.12079300001</v>
      </c>
      <c r="G17" s="66">
        <v>0.60649799999999998</v>
      </c>
      <c r="H17" s="43">
        <v>114</v>
      </c>
      <c r="I17" s="44">
        <v>206344.57085700001</v>
      </c>
      <c r="J17" s="74">
        <v>0.28070200000000001</v>
      </c>
      <c r="K17" s="44">
        <v>163</v>
      </c>
      <c r="L17" s="44">
        <v>255758.56675999999</v>
      </c>
      <c r="M17" s="66">
        <v>0.83435599999999999</v>
      </c>
      <c r="N17" s="43">
        <v>0</v>
      </c>
      <c r="O17" s="44">
        <v>0</v>
      </c>
      <c r="P17" s="74">
        <v>0</v>
      </c>
    </row>
    <row r="18" spans="1:16" s="3" customFormat="1" ht="15" customHeight="1" x14ac:dyDescent="0.2">
      <c r="A18" s="111"/>
      <c r="B18" s="114"/>
      <c r="C18" s="84" t="s">
        <v>56</v>
      </c>
      <c r="D18" s="35">
        <v>501</v>
      </c>
      <c r="E18" s="55">
        <v>4.5946000000000001E-2</v>
      </c>
      <c r="F18" s="35">
        <v>216825.41442700001</v>
      </c>
      <c r="G18" s="68">
        <v>0.42914200000000002</v>
      </c>
      <c r="H18" s="43">
        <v>153</v>
      </c>
      <c r="I18" s="44">
        <v>176968.211388</v>
      </c>
      <c r="J18" s="74">
        <v>7.1895000000000001E-2</v>
      </c>
      <c r="K18" s="35">
        <v>348</v>
      </c>
      <c r="L18" s="35">
        <v>234348.839901</v>
      </c>
      <c r="M18" s="68">
        <v>0.58620700000000003</v>
      </c>
      <c r="N18" s="43">
        <v>0</v>
      </c>
      <c r="O18" s="44">
        <v>0</v>
      </c>
      <c r="P18" s="74">
        <v>0</v>
      </c>
    </row>
    <row r="19" spans="1:16" s="3" customFormat="1" ht="15" customHeight="1" x14ac:dyDescent="0.2">
      <c r="A19" s="112"/>
      <c r="B19" s="115"/>
      <c r="C19" s="85" t="s">
        <v>9</v>
      </c>
      <c r="D19" s="46">
        <v>4225</v>
      </c>
      <c r="E19" s="54">
        <v>7.7158000000000004E-2</v>
      </c>
      <c r="F19" s="46">
        <v>206750.34981300001</v>
      </c>
      <c r="G19" s="67">
        <v>0.54698199999999997</v>
      </c>
      <c r="H19" s="87">
        <v>1486</v>
      </c>
      <c r="I19" s="46">
        <v>202750.58548199999</v>
      </c>
      <c r="J19" s="75">
        <v>0.52355300000000005</v>
      </c>
      <c r="K19" s="46">
        <v>2739</v>
      </c>
      <c r="L19" s="46">
        <v>208920.35704</v>
      </c>
      <c r="M19" s="67">
        <v>0.559693</v>
      </c>
      <c r="N19" s="87">
        <v>0</v>
      </c>
      <c r="O19" s="46">
        <v>0</v>
      </c>
      <c r="P19" s="75">
        <v>0</v>
      </c>
    </row>
    <row r="20" spans="1:16" ht="15" customHeight="1" x14ac:dyDescent="0.2">
      <c r="A20" s="110">
        <v>2</v>
      </c>
      <c r="B20" s="113" t="s">
        <v>57</v>
      </c>
      <c r="C20" s="84" t="s">
        <v>46</v>
      </c>
      <c r="D20" s="44">
        <v>23</v>
      </c>
      <c r="E20" s="53">
        <v>0.31944400000000001</v>
      </c>
      <c r="F20" s="44">
        <v>78028.478260999997</v>
      </c>
      <c r="G20" s="66">
        <v>0.217391</v>
      </c>
      <c r="H20" s="43">
        <v>6</v>
      </c>
      <c r="I20" s="44">
        <v>99540.833333000002</v>
      </c>
      <c r="J20" s="74">
        <v>0.16666700000000001</v>
      </c>
      <c r="K20" s="44">
        <v>17</v>
      </c>
      <c r="L20" s="44">
        <v>70435.882352999994</v>
      </c>
      <c r="M20" s="66">
        <v>0.235294</v>
      </c>
      <c r="N20" s="43">
        <v>0</v>
      </c>
      <c r="O20" s="44">
        <v>0</v>
      </c>
      <c r="P20" s="74">
        <v>0</v>
      </c>
    </row>
    <row r="21" spans="1:16" ht="15" customHeight="1" x14ac:dyDescent="0.2">
      <c r="A21" s="111"/>
      <c r="B21" s="114"/>
      <c r="C21" s="84" t="s">
        <v>47</v>
      </c>
      <c r="D21" s="44">
        <v>118</v>
      </c>
      <c r="E21" s="53">
        <v>0.46456700000000001</v>
      </c>
      <c r="F21" s="44">
        <v>125744.567797</v>
      </c>
      <c r="G21" s="66">
        <v>5.9322E-2</v>
      </c>
      <c r="H21" s="43">
        <v>33</v>
      </c>
      <c r="I21" s="44">
        <v>117647.606061</v>
      </c>
      <c r="J21" s="74">
        <v>3.0303E-2</v>
      </c>
      <c r="K21" s="44">
        <v>85</v>
      </c>
      <c r="L21" s="44">
        <v>128888.09411799999</v>
      </c>
      <c r="M21" s="66">
        <v>7.0587999999999998E-2</v>
      </c>
      <c r="N21" s="43">
        <v>0</v>
      </c>
      <c r="O21" s="44">
        <v>0</v>
      </c>
      <c r="P21" s="74">
        <v>0</v>
      </c>
    </row>
    <row r="22" spans="1:16" ht="15" customHeight="1" x14ac:dyDescent="0.2">
      <c r="A22" s="111"/>
      <c r="B22" s="114"/>
      <c r="C22" s="84" t="s">
        <v>48</v>
      </c>
      <c r="D22" s="44">
        <v>530</v>
      </c>
      <c r="E22" s="53">
        <v>0.27997899999999998</v>
      </c>
      <c r="F22" s="44">
        <v>158529.80566000001</v>
      </c>
      <c r="G22" s="66">
        <v>9.4339999999999993E-2</v>
      </c>
      <c r="H22" s="43">
        <v>216</v>
      </c>
      <c r="I22" s="44">
        <v>160209.412037</v>
      </c>
      <c r="J22" s="74">
        <v>7.4074000000000001E-2</v>
      </c>
      <c r="K22" s="44">
        <v>314</v>
      </c>
      <c r="L22" s="44">
        <v>157374.40764300001</v>
      </c>
      <c r="M22" s="66">
        <v>0.10828</v>
      </c>
      <c r="N22" s="43">
        <v>0</v>
      </c>
      <c r="O22" s="44">
        <v>0</v>
      </c>
      <c r="P22" s="74">
        <v>0</v>
      </c>
    </row>
    <row r="23" spans="1:16" ht="15" customHeight="1" x14ac:dyDescent="0.2">
      <c r="A23" s="111"/>
      <c r="B23" s="114"/>
      <c r="C23" s="84" t="s">
        <v>49</v>
      </c>
      <c r="D23" s="44">
        <v>535</v>
      </c>
      <c r="E23" s="53">
        <v>9.8074999999999996E-2</v>
      </c>
      <c r="F23" s="44">
        <v>173093.20560700001</v>
      </c>
      <c r="G23" s="66">
        <v>0.22242999999999999</v>
      </c>
      <c r="H23" s="43">
        <v>216</v>
      </c>
      <c r="I23" s="44">
        <v>185432.856481</v>
      </c>
      <c r="J23" s="74">
        <v>0.24537</v>
      </c>
      <c r="K23" s="44">
        <v>319</v>
      </c>
      <c r="L23" s="44">
        <v>164737.83072100001</v>
      </c>
      <c r="M23" s="66">
        <v>0.206897</v>
      </c>
      <c r="N23" s="43">
        <v>0</v>
      </c>
      <c r="O23" s="44">
        <v>0</v>
      </c>
      <c r="P23" s="74">
        <v>0</v>
      </c>
    </row>
    <row r="24" spans="1:16" ht="15" customHeight="1" x14ac:dyDescent="0.2">
      <c r="A24" s="111"/>
      <c r="B24" s="114"/>
      <c r="C24" s="84" t="s">
        <v>50</v>
      </c>
      <c r="D24" s="44">
        <v>351</v>
      </c>
      <c r="E24" s="53">
        <v>4.2826000000000003E-2</v>
      </c>
      <c r="F24" s="44">
        <v>188303.13675199999</v>
      </c>
      <c r="G24" s="66">
        <v>0.364672</v>
      </c>
      <c r="H24" s="43">
        <v>131</v>
      </c>
      <c r="I24" s="44">
        <v>198743.54198499999</v>
      </c>
      <c r="J24" s="74">
        <v>0.40458</v>
      </c>
      <c r="K24" s="44">
        <v>220</v>
      </c>
      <c r="L24" s="44">
        <v>182086.35</v>
      </c>
      <c r="M24" s="66">
        <v>0.34090900000000002</v>
      </c>
      <c r="N24" s="43">
        <v>0</v>
      </c>
      <c r="O24" s="44">
        <v>0</v>
      </c>
      <c r="P24" s="74">
        <v>0</v>
      </c>
    </row>
    <row r="25" spans="1:16" ht="15" customHeight="1" x14ac:dyDescent="0.2">
      <c r="A25" s="111"/>
      <c r="B25" s="114"/>
      <c r="C25" s="84" t="s">
        <v>51</v>
      </c>
      <c r="D25" s="44">
        <v>227</v>
      </c>
      <c r="E25" s="53">
        <v>3.0571999999999998E-2</v>
      </c>
      <c r="F25" s="44">
        <v>204473.48017600001</v>
      </c>
      <c r="G25" s="66">
        <v>0.41850199999999999</v>
      </c>
      <c r="H25" s="43">
        <v>83</v>
      </c>
      <c r="I25" s="44">
        <v>208673.301205</v>
      </c>
      <c r="J25" s="74">
        <v>0.49397600000000003</v>
      </c>
      <c r="K25" s="44">
        <v>144</v>
      </c>
      <c r="L25" s="44">
        <v>202052.75</v>
      </c>
      <c r="M25" s="66">
        <v>0.375</v>
      </c>
      <c r="N25" s="43">
        <v>0</v>
      </c>
      <c r="O25" s="44">
        <v>0</v>
      </c>
      <c r="P25" s="74">
        <v>0</v>
      </c>
    </row>
    <row r="26" spans="1:16" s="3" customFormat="1" ht="15" customHeight="1" x14ac:dyDescent="0.2">
      <c r="A26" s="111"/>
      <c r="B26" s="114"/>
      <c r="C26" s="84" t="s">
        <v>52</v>
      </c>
      <c r="D26" s="35">
        <v>194</v>
      </c>
      <c r="E26" s="55">
        <v>2.9278999999999999E-2</v>
      </c>
      <c r="F26" s="35">
        <v>211541.54639199999</v>
      </c>
      <c r="G26" s="68">
        <v>0.5</v>
      </c>
      <c r="H26" s="43">
        <v>74</v>
      </c>
      <c r="I26" s="44">
        <v>210577.689189</v>
      </c>
      <c r="J26" s="74">
        <v>0.48648599999999997</v>
      </c>
      <c r="K26" s="35">
        <v>120</v>
      </c>
      <c r="L26" s="35">
        <v>212135.92499999999</v>
      </c>
      <c r="M26" s="68">
        <v>0.50833300000000003</v>
      </c>
      <c r="N26" s="43">
        <v>0</v>
      </c>
      <c r="O26" s="44">
        <v>0</v>
      </c>
      <c r="P26" s="74">
        <v>0</v>
      </c>
    </row>
    <row r="27" spans="1:16" ht="15" customHeight="1" x14ac:dyDescent="0.2">
      <c r="A27" s="111"/>
      <c r="B27" s="114"/>
      <c r="C27" s="84" t="s">
        <v>53</v>
      </c>
      <c r="D27" s="44">
        <v>123</v>
      </c>
      <c r="E27" s="53">
        <v>2.172E-2</v>
      </c>
      <c r="F27" s="44">
        <v>204016.58536600001</v>
      </c>
      <c r="G27" s="66">
        <v>0.39024399999999998</v>
      </c>
      <c r="H27" s="43">
        <v>48</v>
      </c>
      <c r="I27" s="44">
        <v>193025.0625</v>
      </c>
      <c r="J27" s="74">
        <v>0.25</v>
      </c>
      <c r="K27" s="44">
        <v>75</v>
      </c>
      <c r="L27" s="44">
        <v>211051.16</v>
      </c>
      <c r="M27" s="66">
        <v>0.48</v>
      </c>
      <c r="N27" s="43">
        <v>0</v>
      </c>
      <c r="O27" s="44">
        <v>0</v>
      </c>
      <c r="P27" s="74">
        <v>0</v>
      </c>
    </row>
    <row r="28" spans="1:16" ht="15" customHeight="1" x14ac:dyDescent="0.2">
      <c r="A28" s="111"/>
      <c r="B28" s="114"/>
      <c r="C28" s="84" t="s">
        <v>54</v>
      </c>
      <c r="D28" s="44">
        <v>45</v>
      </c>
      <c r="E28" s="53">
        <v>1.0269E-2</v>
      </c>
      <c r="F28" s="44">
        <v>213051.37777799999</v>
      </c>
      <c r="G28" s="66">
        <v>0.31111100000000003</v>
      </c>
      <c r="H28" s="43">
        <v>18</v>
      </c>
      <c r="I28" s="44">
        <v>190861.88888899999</v>
      </c>
      <c r="J28" s="74">
        <v>0.222222</v>
      </c>
      <c r="K28" s="44">
        <v>27</v>
      </c>
      <c r="L28" s="44">
        <v>227844.37036999999</v>
      </c>
      <c r="M28" s="66">
        <v>0.37036999999999998</v>
      </c>
      <c r="N28" s="43">
        <v>0</v>
      </c>
      <c r="O28" s="44">
        <v>0</v>
      </c>
      <c r="P28" s="74">
        <v>0</v>
      </c>
    </row>
    <row r="29" spans="1:16" ht="15" customHeight="1" x14ac:dyDescent="0.2">
      <c r="A29" s="111"/>
      <c r="B29" s="114"/>
      <c r="C29" s="84" t="s">
        <v>55</v>
      </c>
      <c r="D29" s="44">
        <v>23</v>
      </c>
      <c r="E29" s="53">
        <v>5.9160000000000003E-3</v>
      </c>
      <c r="F29" s="44">
        <v>186832.04347800001</v>
      </c>
      <c r="G29" s="66">
        <v>8.6957000000000007E-2</v>
      </c>
      <c r="H29" s="43">
        <v>17</v>
      </c>
      <c r="I29" s="44">
        <v>179257.76470599999</v>
      </c>
      <c r="J29" s="74">
        <v>0.117647</v>
      </c>
      <c r="K29" s="44">
        <v>6</v>
      </c>
      <c r="L29" s="44">
        <v>208292.5</v>
      </c>
      <c r="M29" s="66">
        <v>0</v>
      </c>
      <c r="N29" s="43">
        <v>0</v>
      </c>
      <c r="O29" s="44">
        <v>0</v>
      </c>
      <c r="P29" s="74">
        <v>0</v>
      </c>
    </row>
    <row r="30" spans="1:16" s="3" customFormat="1" ht="15" customHeight="1" x14ac:dyDescent="0.2">
      <c r="A30" s="111"/>
      <c r="B30" s="114"/>
      <c r="C30" s="84" t="s">
        <v>56</v>
      </c>
      <c r="D30" s="35">
        <v>111</v>
      </c>
      <c r="E30" s="55">
        <v>1.018E-2</v>
      </c>
      <c r="F30" s="35">
        <v>120035.189189</v>
      </c>
      <c r="G30" s="68">
        <v>3.6035999999999999E-2</v>
      </c>
      <c r="H30" s="43">
        <v>102</v>
      </c>
      <c r="I30" s="44">
        <v>110787.931373</v>
      </c>
      <c r="J30" s="74">
        <v>0</v>
      </c>
      <c r="K30" s="35">
        <v>9</v>
      </c>
      <c r="L30" s="35">
        <v>224837.44444399999</v>
      </c>
      <c r="M30" s="68">
        <v>0.44444400000000001</v>
      </c>
      <c r="N30" s="43">
        <v>0</v>
      </c>
      <c r="O30" s="44">
        <v>0</v>
      </c>
      <c r="P30" s="74">
        <v>0</v>
      </c>
    </row>
    <row r="31" spans="1:16" s="3" customFormat="1" ht="15" customHeight="1" x14ac:dyDescent="0.2">
      <c r="A31" s="112"/>
      <c r="B31" s="115"/>
      <c r="C31" s="85" t="s">
        <v>9</v>
      </c>
      <c r="D31" s="46">
        <v>2280</v>
      </c>
      <c r="E31" s="54">
        <v>4.1638000000000001E-2</v>
      </c>
      <c r="F31" s="46">
        <v>175048.031579</v>
      </c>
      <c r="G31" s="67">
        <v>0.24956100000000001</v>
      </c>
      <c r="H31" s="87">
        <v>944</v>
      </c>
      <c r="I31" s="46">
        <v>174920.39300800001</v>
      </c>
      <c r="J31" s="75">
        <v>0.231992</v>
      </c>
      <c r="K31" s="46">
        <v>1336</v>
      </c>
      <c r="L31" s="46">
        <v>175138.21931099999</v>
      </c>
      <c r="M31" s="67">
        <v>0.26197599999999999</v>
      </c>
      <c r="N31" s="87">
        <v>0</v>
      </c>
      <c r="O31" s="46">
        <v>0</v>
      </c>
      <c r="P31" s="75">
        <v>0</v>
      </c>
    </row>
    <row r="32" spans="1:16" ht="15" customHeight="1" x14ac:dyDescent="0.2">
      <c r="A32" s="110">
        <v>3</v>
      </c>
      <c r="B32" s="113" t="s">
        <v>58</v>
      </c>
      <c r="C32" s="84" t="s">
        <v>46</v>
      </c>
      <c r="D32" s="44">
        <v>12</v>
      </c>
      <c r="E32" s="44">
        <v>0</v>
      </c>
      <c r="F32" s="44">
        <v>-9400.4938289999991</v>
      </c>
      <c r="G32" s="66">
        <v>-5.5336000000000003E-2</v>
      </c>
      <c r="H32" s="43">
        <v>0</v>
      </c>
      <c r="I32" s="44">
        <v>1998.1523649999999</v>
      </c>
      <c r="J32" s="74">
        <v>-0.16666700000000001</v>
      </c>
      <c r="K32" s="44">
        <v>12</v>
      </c>
      <c r="L32" s="44">
        <v>-4856.6390819999997</v>
      </c>
      <c r="M32" s="66">
        <v>3.5293999999999999E-2</v>
      </c>
      <c r="N32" s="43">
        <v>0</v>
      </c>
      <c r="O32" s="44">
        <v>0</v>
      </c>
      <c r="P32" s="74">
        <v>0</v>
      </c>
    </row>
    <row r="33" spans="1:16" ht="15" customHeight="1" x14ac:dyDescent="0.2">
      <c r="A33" s="111"/>
      <c r="B33" s="114"/>
      <c r="C33" s="84" t="s">
        <v>47</v>
      </c>
      <c r="D33" s="44">
        <v>76</v>
      </c>
      <c r="E33" s="44">
        <v>0</v>
      </c>
      <c r="F33" s="44">
        <v>14747.672725</v>
      </c>
      <c r="G33" s="66">
        <v>1.1703E-2</v>
      </c>
      <c r="H33" s="43">
        <v>27</v>
      </c>
      <c r="I33" s="44">
        <v>-1684.1158370000001</v>
      </c>
      <c r="J33" s="74">
        <v>-0.13636400000000001</v>
      </c>
      <c r="K33" s="44">
        <v>49</v>
      </c>
      <c r="L33" s="44">
        <v>19280.336851</v>
      </c>
      <c r="M33" s="66">
        <v>4.2810000000000001E-2</v>
      </c>
      <c r="N33" s="43">
        <v>0</v>
      </c>
      <c r="O33" s="44">
        <v>0</v>
      </c>
      <c r="P33" s="74">
        <v>0</v>
      </c>
    </row>
    <row r="34" spans="1:16" ht="15" customHeight="1" x14ac:dyDescent="0.2">
      <c r="A34" s="111"/>
      <c r="B34" s="114"/>
      <c r="C34" s="84" t="s">
        <v>48</v>
      </c>
      <c r="D34" s="44">
        <v>253</v>
      </c>
      <c r="E34" s="44">
        <v>0</v>
      </c>
      <c r="F34" s="44">
        <v>14546.071399</v>
      </c>
      <c r="G34" s="66">
        <v>-3.5624000000000003E-2</v>
      </c>
      <c r="H34" s="43">
        <v>114</v>
      </c>
      <c r="I34" s="44">
        <v>15623.313918</v>
      </c>
      <c r="J34" s="74">
        <v>-0.11219999999999999</v>
      </c>
      <c r="K34" s="44">
        <v>139</v>
      </c>
      <c r="L34" s="44">
        <v>13741.765458</v>
      </c>
      <c r="M34" s="66">
        <v>1.1136999999999999E-2</v>
      </c>
      <c r="N34" s="43">
        <v>0</v>
      </c>
      <c r="O34" s="44">
        <v>0</v>
      </c>
      <c r="P34" s="74">
        <v>0</v>
      </c>
    </row>
    <row r="35" spans="1:16" ht="15" customHeight="1" x14ac:dyDescent="0.2">
      <c r="A35" s="111"/>
      <c r="B35" s="114"/>
      <c r="C35" s="84" t="s">
        <v>49</v>
      </c>
      <c r="D35" s="44">
        <v>-138</v>
      </c>
      <c r="E35" s="44">
        <v>0</v>
      </c>
      <c r="F35" s="44">
        <v>404.21901000000003</v>
      </c>
      <c r="G35" s="66">
        <v>-5.6916000000000001E-2</v>
      </c>
      <c r="H35" s="43">
        <v>-30</v>
      </c>
      <c r="I35" s="44">
        <v>-360.465261</v>
      </c>
      <c r="J35" s="74">
        <v>-0.18958900000000001</v>
      </c>
      <c r="K35" s="44">
        <v>-108</v>
      </c>
      <c r="L35" s="44">
        <v>-401.58574599999997</v>
      </c>
      <c r="M35" s="66">
        <v>1.7201000000000001E-2</v>
      </c>
      <c r="N35" s="43">
        <v>0</v>
      </c>
      <c r="O35" s="44">
        <v>0</v>
      </c>
      <c r="P35" s="74">
        <v>0</v>
      </c>
    </row>
    <row r="36" spans="1:16" ht="15" customHeight="1" x14ac:dyDescent="0.2">
      <c r="A36" s="111"/>
      <c r="B36" s="114"/>
      <c r="C36" s="84" t="s">
        <v>50</v>
      </c>
      <c r="D36" s="44">
        <v>-437</v>
      </c>
      <c r="E36" s="44">
        <v>0</v>
      </c>
      <c r="F36" s="44">
        <v>-10278.286823</v>
      </c>
      <c r="G36" s="66">
        <v>-0.12517500000000001</v>
      </c>
      <c r="H36" s="43">
        <v>-164</v>
      </c>
      <c r="I36" s="44">
        <v>-18579.097629</v>
      </c>
      <c r="J36" s="74">
        <v>-0.25643700000000003</v>
      </c>
      <c r="K36" s="44">
        <v>-273</v>
      </c>
      <c r="L36" s="44">
        <v>-5280.7556610000001</v>
      </c>
      <c r="M36" s="66">
        <v>-4.6515000000000001E-2</v>
      </c>
      <c r="N36" s="43">
        <v>0</v>
      </c>
      <c r="O36" s="44">
        <v>0</v>
      </c>
      <c r="P36" s="74">
        <v>0</v>
      </c>
    </row>
    <row r="37" spans="1:16" ht="15" customHeight="1" x14ac:dyDescent="0.2">
      <c r="A37" s="111"/>
      <c r="B37" s="114"/>
      <c r="C37" s="84" t="s">
        <v>51</v>
      </c>
      <c r="D37" s="44">
        <v>-394</v>
      </c>
      <c r="E37" s="44">
        <v>0</v>
      </c>
      <c r="F37" s="44">
        <v>-26107.865900000001</v>
      </c>
      <c r="G37" s="66">
        <v>-0.394702</v>
      </c>
      <c r="H37" s="43">
        <v>-124</v>
      </c>
      <c r="I37" s="44">
        <v>-26201.773694</v>
      </c>
      <c r="J37" s="74">
        <v>-0.34177299999999999</v>
      </c>
      <c r="K37" s="44">
        <v>-270</v>
      </c>
      <c r="L37" s="44">
        <v>-26381.731664999999</v>
      </c>
      <c r="M37" s="66">
        <v>-0.42693199999999998</v>
      </c>
      <c r="N37" s="43">
        <v>0</v>
      </c>
      <c r="O37" s="44">
        <v>0</v>
      </c>
      <c r="P37" s="74">
        <v>0</v>
      </c>
    </row>
    <row r="38" spans="1:16" s="3" customFormat="1" ht="15" customHeight="1" x14ac:dyDescent="0.2">
      <c r="A38" s="111"/>
      <c r="B38" s="114"/>
      <c r="C38" s="84" t="s">
        <v>52</v>
      </c>
      <c r="D38" s="35">
        <v>-251</v>
      </c>
      <c r="E38" s="35">
        <v>0</v>
      </c>
      <c r="F38" s="35">
        <v>-23320.619715000001</v>
      </c>
      <c r="G38" s="68">
        <v>-0.38089899999999999</v>
      </c>
      <c r="H38" s="43">
        <v>-70</v>
      </c>
      <c r="I38" s="44">
        <v>-18021.605127999999</v>
      </c>
      <c r="J38" s="74">
        <v>-0.39545799999999998</v>
      </c>
      <c r="K38" s="35">
        <v>-181</v>
      </c>
      <c r="L38" s="35">
        <v>-25722.432261999998</v>
      </c>
      <c r="M38" s="68">
        <v>-0.37206499999999998</v>
      </c>
      <c r="N38" s="43">
        <v>0</v>
      </c>
      <c r="O38" s="44">
        <v>0</v>
      </c>
      <c r="P38" s="74">
        <v>0</v>
      </c>
    </row>
    <row r="39" spans="1:16" ht="15" customHeight="1" x14ac:dyDescent="0.2">
      <c r="A39" s="111"/>
      <c r="B39" s="114"/>
      <c r="C39" s="84" t="s">
        <v>53</v>
      </c>
      <c r="D39" s="44">
        <v>-206</v>
      </c>
      <c r="E39" s="44">
        <v>0</v>
      </c>
      <c r="F39" s="44">
        <v>-27783.010531</v>
      </c>
      <c r="G39" s="66">
        <v>-0.39091100000000001</v>
      </c>
      <c r="H39" s="43">
        <v>-69</v>
      </c>
      <c r="I39" s="44">
        <v>-19776.713779000002</v>
      </c>
      <c r="J39" s="74">
        <v>-0.42521399999999998</v>
      </c>
      <c r="K39" s="44">
        <v>-137</v>
      </c>
      <c r="L39" s="44">
        <v>-31233.081630000001</v>
      </c>
      <c r="M39" s="66">
        <v>-0.35962300000000003</v>
      </c>
      <c r="N39" s="43">
        <v>0</v>
      </c>
      <c r="O39" s="44">
        <v>0</v>
      </c>
      <c r="P39" s="74">
        <v>0</v>
      </c>
    </row>
    <row r="40" spans="1:16" ht="15" customHeight="1" x14ac:dyDescent="0.2">
      <c r="A40" s="111"/>
      <c r="B40" s="114"/>
      <c r="C40" s="84" t="s">
        <v>54</v>
      </c>
      <c r="D40" s="44">
        <v>-216</v>
      </c>
      <c r="E40" s="44">
        <v>0</v>
      </c>
      <c r="F40" s="44">
        <v>-7266.9691839999996</v>
      </c>
      <c r="G40" s="66">
        <v>-0.29808400000000002</v>
      </c>
      <c r="H40" s="43">
        <v>-78</v>
      </c>
      <c r="I40" s="44">
        <v>-683.33649000000003</v>
      </c>
      <c r="J40" s="74">
        <v>-0.111111</v>
      </c>
      <c r="K40" s="44">
        <v>-138</v>
      </c>
      <c r="L40" s="44">
        <v>-9214.7018759999992</v>
      </c>
      <c r="M40" s="66">
        <v>-0.39932699999999999</v>
      </c>
      <c r="N40" s="43">
        <v>0</v>
      </c>
      <c r="O40" s="44">
        <v>0</v>
      </c>
      <c r="P40" s="74">
        <v>0</v>
      </c>
    </row>
    <row r="41" spans="1:16" ht="15" customHeight="1" x14ac:dyDescent="0.2">
      <c r="A41" s="111"/>
      <c r="B41" s="114"/>
      <c r="C41" s="84" t="s">
        <v>55</v>
      </c>
      <c r="D41" s="44">
        <v>-254</v>
      </c>
      <c r="E41" s="44">
        <v>0</v>
      </c>
      <c r="F41" s="44">
        <v>-48590.077314000002</v>
      </c>
      <c r="G41" s="66">
        <v>-0.51954199999999995</v>
      </c>
      <c r="H41" s="43">
        <v>-97</v>
      </c>
      <c r="I41" s="44">
        <v>-27086.806152000001</v>
      </c>
      <c r="J41" s="74">
        <v>-0.16305500000000001</v>
      </c>
      <c r="K41" s="44">
        <v>-157</v>
      </c>
      <c r="L41" s="44">
        <v>-47466.066760000002</v>
      </c>
      <c r="M41" s="66">
        <v>-0.83435599999999999</v>
      </c>
      <c r="N41" s="43">
        <v>0</v>
      </c>
      <c r="O41" s="44">
        <v>0</v>
      </c>
      <c r="P41" s="74">
        <v>0</v>
      </c>
    </row>
    <row r="42" spans="1:16" s="3" customFormat="1" ht="15" customHeight="1" x14ac:dyDescent="0.2">
      <c r="A42" s="111"/>
      <c r="B42" s="114"/>
      <c r="C42" s="84" t="s">
        <v>56</v>
      </c>
      <c r="D42" s="35">
        <v>-390</v>
      </c>
      <c r="E42" s="35">
        <v>0</v>
      </c>
      <c r="F42" s="35">
        <v>-96790.225237000006</v>
      </c>
      <c r="G42" s="68">
        <v>-0.39310600000000001</v>
      </c>
      <c r="H42" s="43">
        <v>-51</v>
      </c>
      <c r="I42" s="44">
        <v>-66180.280014999997</v>
      </c>
      <c r="J42" s="74">
        <v>-7.1895000000000001E-2</v>
      </c>
      <c r="K42" s="35">
        <v>-339</v>
      </c>
      <c r="L42" s="35">
        <v>-9511.3954560000002</v>
      </c>
      <c r="M42" s="68">
        <v>-0.141762</v>
      </c>
      <c r="N42" s="43">
        <v>0</v>
      </c>
      <c r="O42" s="44">
        <v>0</v>
      </c>
      <c r="P42" s="74">
        <v>0</v>
      </c>
    </row>
    <row r="43" spans="1:16" s="3" customFormat="1" ht="15" customHeight="1" x14ac:dyDescent="0.2">
      <c r="A43" s="112"/>
      <c r="B43" s="115"/>
      <c r="C43" s="85" t="s">
        <v>9</v>
      </c>
      <c r="D43" s="46">
        <v>-1945</v>
      </c>
      <c r="E43" s="46">
        <v>0</v>
      </c>
      <c r="F43" s="46">
        <v>-31702.318233999998</v>
      </c>
      <c r="G43" s="67">
        <v>-0.29742099999999999</v>
      </c>
      <c r="H43" s="87">
        <v>-542</v>
      </c>
      <c r="I43" s="46">
        <v>-27830.192473999999</v>
      </c>
      <c r="J43" s="75">
        <v>-0.29156199999999999</v>
      </c>
      <c r="K43" s="46">
        <v>-1403</v>
      </c>
      <c r="L43" s="46">
        <v>-33782.137729000002</v>
      </c>
      <c r="M43" s="67">
        <v>-0.29771700000000001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9</v>
      </c>
      <c r="E45" s="53">
        <v>3.5432999999999999E-2</v>
      </c>
      <c r="F45" s="44">
        <v>148030.22222200001</v>
      </c>
      <c r="G45" s="66">
        <v>0.111111</v>
      </c>
      <c r="H45" s="43">
        <v>0</v>
      </c>
      <c r="I45" s="44">
        <v>0</v>
      </c>
      <c r="J45" s="74">
        <v>0</v>
      </c>
      <c r="K45" s="44">
        <v>9</v>
      </c>
      <c r="L45" s="44">
        <v>148030.22222200001</v>
      </c>
      <c r="M45" s="66">
        <v>0.111111</v>
      </c>
      <c r="N45" s="43">
        <v>0</v>
      </c>
      <c r="O45" s="44">
        <v>0</v>
      </c>
      <c r="P45" s="74">
        <v>0</v>
      </c>
    </row>
    <row r="46" spans="1:16" ht="15" customHeight="1" x14ac:dyDescent="0.2">
      <c r="A46" s="111"/>
      <c r="B46" s="114"/>
      <c r="C46" s="84" t="s">
        <v>48</v>
      </c>
      <c r="D46" s="44">
        <v>132</v>
      </c>
      <c r="E46" s="53">
        <v>6.9731000000000001E-2</v>
      </c>
      <c r="F46" s="44">
        <v>183337.09090899999</v>
      </c>
      <c r="G46" s="66">
        <v>0.212121</v>
      </c>
      <c r="H46" s="43">
        <v>44</v>
      </c>
      <c r="I46" s="44">
        <v>184898.227273</v>
      </c>
      <c r="J46" s="74">
        <v>0.113636</v>
      </c>
      <c r="K46" s="44">
        <v>88</v>
      </c>
      <c r="L46" s="44">
        <v>182556.522727</v>
      </c>
      <c r="M46" s="66">
        <v>0.26136399999999999</v>
      </c>
      <c r="N46" s="43">
        <v>0</v>
      </c>
      <c r="O46" s="44">
        <v>0</v>
      </c>
      <c r="P46" s="74">
        <v>0</v>
      </c>
    </row>
    <row r="47" spans="1:16" ht="15" customHeight="1" x14ac:dyDescent="0.2">
      <c r="A47" s="111"/>
      <c r="B47" s="114"/>
      <c r="C47" s="84" t="s">
        <v>49</v>
      </c>
      <c r="D47" s="44">
        <v>483</v>
      </c>
      <c r="E47" s="53">
        <v>8.8542999999999997E-2</v>
      </c>
      <c r="F47" s="44">
        <v>213074.89233999999</v>
      </c>
      <c r="G47" s="66">
        <v>0.42236000000000001</v>
      </c>
      <c r="H47" s="43">
        <v>170</v>
      </c>
      <c r="I47" s="44">
        <v>217658.08235300001</v>
      </c>
      <c r="J47" s="74">
        <v>0.5</v>
      </c>
      <c r="K47" s="44">
        <v>313</v>
      </c>
      <c r="L47" s="44">
        <v>210585.61980799999</v>
      </c>
      <c r="M47" s="66">
        <v>0.38019199999999997</v>
      </c>
      <c r="N47" s="43">
        <v>0</v>
      </c>
      <c r="O47" s="44">
        <v>0</v>
      </c>
      <c r="P47" s="74">
        <v>0</v>
      </c>
    </row>
    <row r="48" spans="1:16" ht="15" customHeight="1" x14ac:dyDescent="0.2">
      <c r="A48" s="111"/>
      <c r="B48" s="114"/>
      <c r="C48" s="84" t="s">
        <v>50</v>
      </c>
      <c r="D48" s="44">
        <v>607</v>
      </c>
      <c r="E48" s="53">
        <v>7.4061000000000002E-2</v>
      </c>
      <c r="F48" s="44">
        <v>251045.70181200001</v>
      </c>
      <c r="G48" s="66">
        <v>0.77265200000000001</v>
      </c>
      <c r="H48" s="43">
        <v>171</v>
      </c>
      <c r="I48" s="44">
        <v>253157.78947399999</v>
      </c>
      <c r="J48" s="74">
        <v>0.80117000000000005</v>
      </c>
      <c r="K48" s="44">
        <v>436</v>
      </c>
      <c r="L48" s="44">
        <v>250217.33715599999</v>
      </c>
      <c r="M48" s="66">
        <v>0.76146800000000003</v>
      </c>
      <c r="N48" s="43">
        <v>0</v>
      </c>
      <c r="O48" s="44">
        <v>0</v>
      </c>
      <c r="P48" s="74">
        <v>0</v>
      </c>
    </row>
    <row r="49" spans="1:16" ht="15" customHeight="1" x14ac:dyDescent="0.2">
      <c r="A49" s="111"/>
      <c r="B49" s="114"/>
      <c r="C49" s="84" t="s">
        <v>51</v>
      </c>
      <c r="D49" s="44">
        <v>492</v>
      </c>
      <c r="E49" s="53">
        <v>6.6263000000000002E-2</v>
      </c>
      <c r="F49" s="44">
        <v>268994.51219500002</v>
      </c>
      <c r="G49" s="66">
        <v>1</v>
      </c>
      <c r="H49" s="43">
        <v>157</v>
      </c>
      <c r="I49" s="44">
        <v>262768.54140099999</v>
      </c>
      <c r="J49" s="74">
        <v>0.89808900000000003</v>
      </c>
      <c r="K49" s="44">
        <v>335</v>
      </c>
      <c r="L49" s="44">
        <v>271912.355224</v>
      </c>
      <c r="M49" s="66">
        <v>1.0477609999999999</v>
      </c>
      <c r="N49" s="43">
        <v>0</v>
      </c>
      <c r="O49" s="44">
        <v>0</v>
      </c>
      <c r="P49" s="74">
        <v>0</v>
      </c>
    </row>
    <row r="50" spans="1:16" s="3" customFormat="1" ht="15" customHeight="1" x14ac:dyDescent="0.2">
      <c r="A50" s="111"/>
      <c r="B50" s="114"/>
      <c r="C50" s="84" t="s">
        <v>52</v>
      </c>
      <c r="D50" s="35">
        <v>310</v>
      </c>
      <c r="E50" s="55">
        <v>4.6785E-2</v>
      </c>
      <c r="F50" s="35">
        <v>284609.44193500001</v>
      </c>
      <c r="G50" s="68">
        <v>1.1354839999999999</v>
      </c>
      <c r="H50" s="43">
        <v>78</v>
      </c>
      <c r="I50" s="44">
        <v>267205.62820500002</v>
      </c>
      <c r="J50" s="74">
        <v>0.92307700000000004</v>
      </c>
      <c r="K50" s="35">
        <v>232</v>
      </c>
      <c r="L50" s="35">
        <v>290460.72413799999</v>
      </c>
      <c r="M50" s="68">
        <v>1.2068970000000001</v>
      </c>
      <c r="N50" s="43">
        <v>0</v>
      </c>
      <c r="O50" s="44">
        <v>0</v>
      </c>
      <c r="P50" s="74">
        <v>0</v>
      </c>
    </row>
    <row r="51" spans="1:16" ht="15" customHeight="1" x14ac:dyDescent="0.2">
      <c r="A51" s="111"/>
      <c r="B51" s="114"/>
      <c r="C51" s="84" t="s">
        <v>53</v>
      </c>
      <c r="D51" s="44">
        <v>217</v>
      </c>
      <c r="E51" s="53">
        <v>3.8318999999999999E-2</v>
      </c>
      <c r="F51" s="44">
        <v>260096.42396300001</v>
      </c>
      <c r="G51" s="66">
        <v>0.83410099999999998</v>
      </c>
      <c r="H51" s="43">
        <v>70</v>
      </c>
      <c r="I51" s="44">
        <v>248058.471429</v>
      </c>
      <c r="J51" s="74">
        <v>0.64285700000000001</v>
      </c>
      <c r="K51" s="44">
        <v>147</v>
      </c>
      <c r="L51" s="44">
        <v>265828.782313</v>
      </c>
      <c r="M51" s="66">
        <v>0.92517000000000005</v>
      </c>
      <c r="N51" s="43">
        <v>0</v>
      </c>
      <c r="O51" s="44">
        <v>0</v>
      </c>
      <c r="P51" s="74">
        <v>0</v>
      </c>
    </row>
    <row r="52" spans="1:16" ht="15" customHeight="1" x14ac:dyDescent="0.2">
      <c r="A52" s="111"/>
      <c r="B52" s="114"/>
      <c r="C52" s="84" t="s">
        <v>54</v>
      </c>
      <c r="D52" s="44">
        <v>64</v>
      </c>
      <c r="E52" s="53">
        <v>1.4605E-2</v>
      </c>
      <c r="F52" s="44">
        <v>298205.515625</v>
      </c>
      <c r="G52" s="66">
        <v>0.96875</v>
      </c>
      <c r="H52" s="43">
        <v>19</v>
      </c>
      <c r="I52" s="44">
        <v>243904.63157900001</v>
      </c>
      <c r="J52" s="74">
        <v>0.31578899999999999</v>
      </c>
      <c r="K52" s="44">
        <v>45</v>
      </c>
      <c r="L52" s="44">
        <v>321132.55555599998</v>
      </c>
      <c r="M52" s="66">
        <v>1.2444440000000001</v>
      </c>
      <c r="N52" s="43">
        <v>0</v>
      </c>
      <c r="O52" s="44">
        <v>0</v>
      </c>
      <c r="P52" s="74">
        <v>0</v>
      </c>
    </row>
    <row r="53" spans="1:16" ht="15" customHeight="1" x14ac:dyDescent="0.2">
      <c r="A53" s="111"/>
      <c r="B53" s="114"/>
      <c r="C53" s="84" t="s">
        <v>55</v>
      </c>
      <c r="D53" s="44">
        <v>24</v>
      </c>
      <c r="E53" s="53">
        <v>6.1729999999999997E-3</v>
      </c>
      <c r="F53" s="44">
        <v>282413.08333300002</v>
      </c>
      <c r="G53" s="66">
        <v>0.58333299999999999</v>
      </c>
      <c r="H53" s="43">
        <v>7</v>
      </c>
      <c r="I53" s="44">
        <v>350994.285714</v>
      </c>
      <c r="J53" s="74">
        <v>0.42857099999999998</v>
      </c>
      <c r="K53" s="44">
        <v>17</v>
      </c>
      <c r="L53" s="44">
        <v>254173.76470599999</v>
      </c>
      <c r="M53" s="66">
        <v>0.64705900000000005</v>
      </c>
      <c r="N53" s="43">
        <v>0</v>
      </c>
      <c r="O53" s="44">
        <v>0</v>
      </c>
      <c r="P53" s="74">
        <v>0</v>
      </c>
    </row>
    <row r="54" spans="1:16" s="3" customFormat="1" ht="15" customHeight="1" x14ac:dyDescent="0.2">
      <c r="A54" s="111"/>
      <c r="B54" s="114"/>
      <c r="C54" s="84" t="s">
        <v>56</v>
      </c>
      <c r="D54" s="35">
        <v>9</v>
      </c>
      <c r="E54" s="55">
        <v>8.25E-4</v>
      </c>
      <c r="F54" s="35">
        <v>268788.77777799999</v>
      </c>
      <c r="G54" s="68">
        <v>0.222222</v>
      </c>
      <c r="H54" s="43">
        <v>3</v>
      </c>
      <c r="I54" s="44">
        <v>160624.66666700001</v>
      </c>
      <c r="J54" s="74">
        <v>0</v>
      </c>
      <c r="K54" s="35">
        <v>6</v>
      </c>
      <c r="L54" s="35">
        <v>322870.83333300002</v>
      </c>
      <c r="M54" s="68">
        <v>0.33333299999999999</v>
      </c>
      <c r="N54" s="43">
        <v>0</v>
      </c>
      <c r="O54" s="44">
        <v>0</v>
      </c>
      <c r="P54" s="74">
        <v>0</v>
      </c>
    </row>
    <row r="55" spans="1:16" s="3" customFormat="1" ht="15" customHeight="1" x14ac:dyDescent="0.2">
      <c r="A55" s="112"/>
      <c r="B55" s="115"/>
      <c r="C55" s="85" t="s">
        <v>9</v>
      </c>
      <c r="D55" s="46">
        <v>2347</v>
      </c>
      <c r="E55" s="54">
        <v>4.2861000000000003E-2</v>
      </c>
      <c r="F55" s="46">
        <v>249735.83255200001</v>
      </c>
      <c r="G55" s="67">
        <v>0.76906699999999995</v>
      </c>
      <c r="H55" s="87">
        <v>719</v>
      </c>
      <c r="I55" s="46">
        <v>244035.03894299999</v>
      </c>
      <c r="J55" s="75">
        <v>0.68706500000000004</v>
      </c>
      <c r="K55" s="46">
        <v>1628</v>
      </c>
      <c r="L55" s="46">
        <v>252253.56633900001</v>
      </c>
      <c r="M55" s="67">
        <v>0.80528299999999997</v>
      </c>
      <c r="N55" s="87">
        <v>0</v>
      </c>
      <c r="O55" s="46">
        <v>0</v>
      </c>
      <c r="P55" s="75">
        <v>0</v>
      </c>
    </row>
    <row r="56" spans="1:16" ht="15" customHeight="1" x14ac:dyDescent="0.2">
      <c r="A56" s="110">
        <v>5</v>
      </c>
      <c r="B56" s="113" t="s">
        <v>60</v>
      </c>
      <c r="C56" s="84" t="s">
        <v>46</v>
      </c>
      <c r="D56" s="44">
        <v>72</v>
      </c>
      <c r="E56" s="53">
        <v>1</v>
      </c>
      <c r="F56" s="44">
        <v>64356.597221999997</v>
      </c>
      <c r="G56" s="66">
        <v>9.7222000000000003E-2</v>
      </c>
      <c r="H56" s="43">
        <v>32</v>
      </c>
      <c r="I56" s="44">
        <v>59023.4375</v>
      </c>
      <c r="J56" s="74">
        <v>3.125E-2</v>
      </c>
      <c r="K56" s="44">
        <v>40</v>
      </c>
      <c r="L56" s="44">
        <v>68623.125</v>
      </c>
      <c r="M56" s="66">
        <v>0.15</v>
      </c>
      <c r="N56" s="43">
        <v>0</v>
      </c>
      <c r="O56" s="44">
        <v>0</v>
      </c>
      <c r="P56" s="74">
        <v>0</v>
      </c>
    </row>
    <row r="57" spans="1:16" ht="15" customHeight="1" x14ac:dyDescent="0.2">
      <c r="A57" s="111"/>
      <c r="B57" s="114"/>
      <c r="C57" s="84" t="s">
        <v>47</v>
      </c>
      <c r="D57" s="44">
        <v>254</v>
      </c>
      <c r="E57" s="53">
        <v>1</v>
      </c>
      <c r="F57" s="44">
        <v>130863.94094499999</v>
      </c>
      <c r="G57" s="66">
        <v>9.0551000000000006E-2</v>
      </c>
      <c r="H57" s="43">
        <v>89</v>
      </c>
      <c r="I57" s="44">
        <v>130345.14606699999</v>
      </c>
      <c r="J57" s="74">
        <v>7.8652E-2</v>
      </c>
      <c r="K57" s="44">
        <v>165</v>
      </c>
      <c r="L57" s="44">
        <v>131143.775758</v>
      </c>
      <c r="M57" s="66">
        <v>9.6970000000000001E-2</v>
      </c>
      <c r="N57" s="43">
        <v>0</v>
      </c>
      <c r="O57" s="44">
        <v>0</v>
      </c>
      <c r="P57" s="74">
        <v>0</v>
      </c>
    </row>
    <row r="58" spans="1:16" ht="15" customHeight="1" x14ac:dyDescent="0.2">
      <c r="A58" s="111"/>
      <c r="B58" s="114"/>
      <c r="C58" s="84" t="s">
        <v>48</v>
      </c>
      <c r="D58" s="44">
        <v>1893</v>
      </c>
      <c r="E58" s="53">
        <v>1</v>
      </c>
      <c r="F58" s="44">
        <v>167883.44373999999</v>
      </c>
      <c r="G58" s="66">
        <v>0.12942400000000001</v>
      </c>
      <c r="H58" s="43">
        <v>729</v>
      </c>
      <c r="I58" s="44">
        <v>177097.65294900001</v>
      </c>
      <c r="J58" s="74">
        <v>0.14951999999999999</v>
      </c>
      <c r="K58" s="44">
        <v>1164</v>
      </c>
      <c r="L58" s="44">
        <v>162112.68900300001</v>
      </c>
      <c r="M58" s="66">
        <v>0.116838</v>
      </c>
      <c r="N58" s="43">
        <v>0</v>
      </c>
      <c r="O58" s="44">
        <v>0</v>
      </c>
      <c r="P58" s="74">
        <v>0</v>
      </c>
    </row>
    <row r="59" spans="1:16" ht="15" customHeight="1" x14ac:dyDescent="0.2">
      <c r="A59" s="111"/>
      <c r="B59" s="114"/>
      <c r="C59" s="84" t="s">
        <v>49</v>
      </c>
      <c r="D59" s="44">
        <v>5455</v>
      </c>
      <c r="E59" s="53">
        <v>1</v>
      </c>
      <c r="F59" s="44">
        <v>201928.17653500001</v>
      </c>
      <c r="G59" s="66">
        <v>0.34335500000000002</v>
      </c>
      <c r="H59" s="43">
        <v>2165</v>
      </c>
      <c r="I59" s="44">
        <v>213451.42679</v>
      </c>
      <c r="J59" s="74">
        <v>0.44064700000000001</v>
      </c>
      <c r="K59" s="44">
        <v>3290</v>
      </c>
      <c r="L59" s="44">
        <v>194345.247416</v>
      </c>
      <c r="M59" s="66">
        <v>0.279331</v>
      </c>
      <c r="N59" s="43">
        <v>0</v>
      </c>
      <c r="O59" s="44">
        <v>0</v>
      </c>
      <c r="P59" s="74">
        <v>0</v>
      </c>
    </row>
    <row r="60" spans="1:16" ht="15" customHeight="1" x14ac:dyDescent="0.2">
      <c r="A60" s="111"/>
      <c r="B60" s="114"/>
      <c r="C60" s="84" t="s">
        <v>50</v>
      </c>
      <c r="D60" s="44">
        <v>8196</v>
      </c>
      <c r="E60" s="53">
        <v>1</v>
      </c>
      <c r="F60" s="44">
        <v>238836.026476</v>
      </c>
      <c r="G60" s="66">
        <v>0.63909199999999999</v>
      </c>
      <c r="H60" s="43">
        <v>3001</v>
      </c>
      <c r="I60" s="44">
        <v>243621.22425900001</v>
      </c>
      <c r="J60" s="74">
        <v>0.67044300000000001</v>
      </c>
      <c r="K60" s="44">
        <v>5195</v>
      </c>
      <c r="L60" s="44">
        <v>236071.75726700001</v>
      </c>
      <c r="M60" s="66">
        <v>0.62098200000000003</v>
      </c>
      <c r="N60" s="43">
        <v>0</v>
      </c>
      <c r="O60" s="44">
        <v>0</v>
      </c>
      <c r="P60" s="74">
        <v>0</v>
      </c>
    </row>
    <row r="61" spans="1:16" ht="15" customHeight="1" x14ac:dyDescent="0.2">
      <c r="A61" s="111"/>
      <c r="B61" s="114"/>
      <c r="C61" s="84" t="s">
        <v>51</v>
      </c>
      <c r="D61" s="44">
        <v>7425</v>
      </c>
      <c r="E61" s="53">
        <v>1</v>
      </c>
      <c r="F61" s="44">
        <v>265536.04417499999</v>
      </c>
      <c r="G61" s="66">
        <v>0.91070700000000004</v>
      </c>
      <c r="H61" s="43">
        <v>2639</v>
      </c>
      <c r="I61" s="44">
        <v>253221.430845</v>
      </c>
      <c r="J61" s="74">
        <v>0.74270599999999998</v>
      </c>
      <c r="K61" s="44">
        <v>4786</v>
      </c>
      <c r="L61" s="44">
        <v>272326.32093599997</v>
      </c>
      <c r="M61" s="66">
        <v>1.0033430000000001</v>
      </c>
      <c r="N61" s="43">
        <v>0</v>
      </c>
      <c r="O61" s="44">
        <v>0</v>
      </c>
      <c r="P61" s="74">
        <v>0</v>
      </c>
    </row>
    <row r="62" spans="1:16" s="3" customFormat="1" ht="15" customHeight="1" x14ac:dyDescent="0.2">
      <c r="A62" s="111"/>
      <c r="B62" s="114"/>
      <c r="C62" s="84" t="s">
        <v>52</v>
      </c>
      <c r="D62" s="35">
        <v>6626</v>
      </c>
      <c r="E62" s="55">
        <v>1</v>
      </c>
      <c r="F62" s="35">
        <v>282647.81783900002</v>
      </c>
      <c r="G62" s="68">
        <v>1.1133409999999999</v>
      </c>
      <c r="H62" s="43">
        <v>2241</v>
      </c>
      <c r="I62" s="44">
        <v>249876.08433700001</v>
      </c>
      <c r="J62" s="74">
        <v>0.74386399999999997</v>
      </c>
      <c r="K62" s="35">
        <v>4385</v>
      </c>
      <c r="L62" s="35">
        <v>299396.15416199999</v>
      </c>
      <c r="M62" s="68">
        <v>1.3021659999999999</v>
      </c>
      <c r="N62" s="43">
        <v>0</v>
      </c>
      <c r="O62" s="44">
        <v>0</v>
      </c>
      <c r="P62" s="74">
        <v>0</v>
      </c>
    </row>
    <row r="63" spans="1:16" ht="15" customHeight="1" x14ac:dyDescent="0.2">
      <c r="A63" s="111"/>
      <c r="B63" s="114"/>
      <c r="C63" s="84" t="s">
        <v>53</v>
      </c>
      <c r="D63" s="44">
        <v>5663</v>
      </c>
      <c r="E63" s="53">
        <v>1</v>
      </c>
      <c r="F63" s="44">
        <v>280755.26381799998</v>
      </c>
      <c r="G63" s="66">
        <v>1.075931</v>
      </c>
      <c r="H63" s="43">
        <v>1971</v>
      </c>
      <c r="I63" s="44">
        <v>240934.043125</v>
      </c>
      <c r="J63" s="74">
        <v>0.65043099999999998</v>
      </c>
      <c r="K63" s="44">
        <v>3692</v>
      </c>
      <c r="L63" s="44">
        <v>302014.10075799999</v>
      </c>
      <c r="M63" s="66">
        <v>1.303088</v>
      </c>
      <c r="N63" s="43">
        <v>0</v>
      </c>
      <c r="O63" s="44">
        <v>0</v>
      </c>
      <c r="P63" s="74">
        <v>0</v>
      </c>
    </row>
    <row r="64" spans="1:16" ht="15" customHeight="1" x14ac:dyDescent="0.2">
      <c r="A64" s="111"/>
      <c r="B64" s="114"/>
      <c r="C64" s="84" t="s">
        <v>54</v>
      </c>
      <c r="D64" s="44">
        <v>4382</v>
      </c>
      <c r="E64" s="53">
        <v>1</v>
      </c>
      <c r="F64" s="44">
        <v>267274.512323</v>
      </c>
      <c r="G64" s="66">
        <v>0.89639400000000002</v>
      </c>
      <c r="H64" s="43">
        <v>1583</v>
      </c>
      <c r="I64" s="44">
        <v>219666.85723299999</v>
      </c>
      <c r="J64" s="74">
        <v>0.43398599999999998</v>
      </c>
      <c r="K64" s="44">
        <v>2799</v>
      </c>
      <c r="L64" s="44">
        <v>294199.45623399998</v>
      </c>
      <c r="M64" s="66">
        <v>1.1579140000000001</v>
      </c>
      <c r="N64" s="43">
        <v>0</v>
      </c>
      <c r="O64" s="44">
        <v>0</v>
      </c>
      <c r="P64" s="74">
        <v>0</v>
      </c>
    </row>
    <row r="65" spans="1:16" ht="15" customHeight="1" x14ac:dyDescent="0.2">
      <c r="A65" s="111"/>
      <c r="B65" s="114"/>
      <c r="C65" s="84" t="s">
        <v>55</v>
      </c>
      <c r="D65" s="44">
        <v>3888</v>
      </c>
      <c r="E65" s="53">
        <v>1</v>
      </c>
      <c r="F65" s="44">
        <v>259823.92926999999</v>
      </c>
      <c r="G65" s="66">
        <v>0.68106999999999995</v>
      </c>
      <c r="H65" s="43">
        <v>1347</v>
      </c>
      <c r="I65" s="44">
        <v>215785.81737199999</v>
      </c>
      <c r="J65" s="74">
        <v>0.25315500000000002</v>
      </c>
      <c r="K65" s="44">
        <v>2541</v>
      </c>
      <c r="L65" s="44">
        <v>283168.80794999999</v>
      </c>
      <c r="M65" s="66">
        <v>0.90790999999999999</v>
      </c>
      <c r="N65" s="43">
        <v>0</v>
      </c>
      <c r="O65" s="44">
        <v>0</v>
      </c>
      <c r="P65" s="74">
        <v>0</v>
      </c>
    </row>
    <row r="66" spans="1:16" s="3" customFormat="1" ht="15" customHeight="1" x14ac:dyDescent="0.2">
      <c r="A66" s="111"/>
      <c r="B66" s="114"/>
      <c r="C66" s="84" t="s">
        <v>56</v>
      </c>
      <c r="D66" s="35">
        <v>10904</v>
      </c>
      <c r="E66" s="55">
        <v>1</v>
      </c>
      <c r="F66" s="35">
        <v>224174.84711999999</v>
      </c>
      <c r="G66" s="68">
        <v>0.45625500000000002</v>
      </c>
      <c r="H66" s="43">
        <v>3808</v>
      </c>
      <c r="I66" s="44">
        <v>176285.54149199999</v>
      </c>
      <c r="J66" s="74">
        <v>5.2257999999999999E-2</v>
      </c>
      <c r="K66" s="35">
        <v>7096</v>
      </c>
      <c r="L66" s="35">
        <v>249874.18137000001</v>
      </c>
      <c r="M66" s="68">
        <v>0.67305499999999996</v>
      </c>
      <c r="N66" s="43">
        <v>0</v>
      </c>
      <c r="O66" s="44">
        <v>0</v>
      </c>
      <c r="P66" s="74">
        <v>0</v>
      </c>
    </row>
    <row r="67" spans="1:16" s="3" customFormat="1" ht="15" customHeight="1" x14ac:dyDescent="0.2">
      <c r="A67" s="112"/>
      <c r="B67" s="115"/>
      <c r="C67" s="85" t="s">
        <v>9</v>
      </c>
      <c r="D67" s="46">
        <v>54758</v>
      </c>
      <c r="E67" s="54">
        <v>1</v>
      </c>
      <c r="F67" s="46">
        <v>246079.77395100001</v>
      </c>
      <c r="G67" s="67">
        <v>0.71531100000000003</v>
      </c>
      <c r="H67" s="87">
        <v>19605</v>
      </c>
      <c r="I67" s="46">
        <v>221811.75327700001</v>
      </c>
      <c r="J67" s="75">
        <v>0.47023700000000002</v>
      </c>
      <c r="K67" s="46">
        <v>35153</v>
      </c>
      <c r="L67" s="46">
        <v>259614.16775200001</v>
      </c>
      <c r="M67" s="67">
        <v>0.85199000000000003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46167</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370" priority="30" operator="notEqual">
      <formula>H8+K8+N8</formula>
    </cfRule>
  </conditionalFormatting>
  <conditionalFormatting sqref="D20:D30">
    <cfRule type="cellIs" dxfId="369" priority="29" operator="notEqual">
      <formula>H20+K20+N20</formula>
    </cfRule>
  </conditionalFormatting>
  <conditionalFormatting sqref="D32:D42">
    <cfRule type="cellIs" dxfId="368" priority="28" operator="notEqual">
      <formula>H32+K32+N32</formula>
    </cfRule>
  </conditionalFormatting>
  <conditionalFormatting sqref="D44:D54">
    <cfRule type="cellIs" dxfId="367" priority="27" operator="notEqual">
      <formula>H44+K44+N44</formula>
    </cfRule>
  </conditionalFormatting>
  <conditionalFormatting sqref="D56:D66">
    <cfRule type="cellIs" dxfId="366" priority="26" operator="notEqual">
      <formula>H56+K56+N56</formula>
    </cfRule>
  </conditionalFormatting>
  <conditionalFormatting sqref="D19">
    <cfRule type="cellIs" dxfId="365" priority="25" operator="notEqual">
      <formula>SUM(D8:D18)</formula>
    </cfRule>
  </conditionalFormatting>
  <conditionalFormatting sqref="D31">
    <cfRule type="cellIs" dxfId="364" priority="24" operator="notEqual">
      <formula>H31+K31+N31</formula>
    </cfRule>
  </conditionalFormatting>
  <conditionalFormatting sqref="D31">
    <cfRule type="cellIs" dxfId="363" priority="23" operator="notEqual">
      <formula>SUM(D20:D30)</formula>
    </cfRule>
  </conditionalFormatting>
  <conditionalFormatting sqref="D43">
    <cfRule type="cellIs" dxfId="362" priority="22" operator="notEqual">
      <formula>H43+K43+N43</formula>
    </cfRule>
  </conditionalFormatting>
  <conditionalFormatting sqref="D43">
    <cfRule type="cellIs" dxfId="361" priority="21" operator="notEqual">
      <formula>SUM(D32:D42)</formula>
    </cfRule>
  </conditionalFormatting>
  <conditionalFormatting sqref="D55">
    <cfRule type="cellIs" dxfId="360" priority="20" operator="notEqual">
      <formula>H55+K55+N55</formula>
    </cfRule>
  </conditionalFormatting>
  <conditionalFormatting sqref="D55">
    <cfRule type="cellIs" dxfId="359" priority="19" operator="notEqual">
      <formula>SUM(D44:D54)</formula>
    </cfRule>
  </conditionalFormatting>
  <conditionalFormatting sqref="D67">
    <cfRule type="cellIs" dxfId="358" priority="18" operator="notEqual">
      <formula>H67+K67+N67</formula>
    </cfRule>
  </conditionalFormatting>
  <conditionalFormatting sqref="D67">
    <cfRule type="cellIs" dxfId="357" priority="17" operator="notEqual">
      <formula>SUM(D56:D66)</formula>
    </cfRule>
  </conditionalFormatting>
  <conditionalFormatting sqref="H19">
    <cfRule type="cellIs" dxfId="356" priority="16" operator="notEqual">
      <formula>SUM(H8:H18)</formula>
    </cfRule>
  </conditionalFormatting>
  <conditionalFormatting sqref="K19">
    <cfRule type="cellIs" dxfId="355" priority="15" operator="notEqual">
      <formula>SUM(K8:K18)</formula>
    </cfRule>
  </conditionalFormatting>
  <conditionalFormatting sqref="N19">
    <cfRule type="cellIs" dxfId="354" priority="14" operator="notEqual">
      <formula>SUM(N8:N18)</formula>
    </cfRule>
  </conditionalFormatting>
  <conditionalFormatting sqref="H31">
    <cfRule type="cellIs" dxfId="353" priority="13" operator="notEqual">
      <formula>SUM(H20:H30)</formula>
    </cfRule>
  </conditionalFormatting>
  <conditionalFormatting sqref="K31">
    <cfRule type="cellIs" dxfId="352" priority="12" operator="notEqual">
      <formula>SUM(K20:K30)</formula>
    </cfRule>
  </conditionalFormatting>
  <conditionalFormatting sqref="N31">
    <cfRule type="cellIs" dxfId="351" priority="11" operator="notEqual">
      <formula>SUM(N20:N30)</formula>
    </cfRule>
  </conditionalFormatting>
  <conditionalFormatting sqref="H43">
    <cfRule type="cellIs" dxfId="350" priority="10" operator="notEqual">
      <formula>SUM(H32:H42)</formula>
    </cfRule>
  </conditionalFormatting>
  <conditionalFormatting sqref="K43">
    <cfRule type="cellIs" dxfId="349" priority="9" operator="notEqual">
      <formula>SUM(K32:K42)</formula>
    </cfRule>
  </conditionalFormatting>
  <conditionalFormatting sqref="N43">
    <cfRule type="cellIs" dxfId="348" priority="8" operator="notEqual">
      <formula>SUM(N32:N42)</formula>
    </cfRule>
  </conditionalFormatting>
  <conditionalFormatting sqref="H55">
    <cfRule type="cellIs" dxfId="347" priority="7" operator="notEqual">
      <formula>SUM(H44:H54)</formula>
    </cfRule>
  </conditionalFormatting>
  <conditionalFormatting sqref="K55">
    <cfRule type="cellIs" dxfId="346" priority="6" operator="notEqual">
      <formula>SUM(K44:K54)</formula>
    </cfRule>
  </conditionalFormatting>
  <conditionalFormatting sqref="N55">
    <cfRule type="cellIs" dxfId="345" priority="5" operator="notEqual">
      <formula>SUM(N44:N54)</formula>
    </cfRule>
  </conditionalFormatting>
  <conditionalFormatting sqref="H67">
    <cfRule type="cellIs" dxfId="344" priority="4" operator="notEqual">
      <formula>SUM(H56:H66)</formula>
    </cfRule>
  </conditionalFormatting>
  <conditionalFormatting sqref="K67">
    <cfRule type="cellIs" dxfId="343" priority="3" operator="notEqual">
      <formula>SUM(K56:K66)</formula>
    </cfRule>
  </conditionalFormatting>
  <conditionalFormatting sqref="N67">
    <cfRule type="cellIs" dxfId="342" priority="2" operator="notEqual">
      <formula>SUM(N56:N66)</formula>
    </cfRule>
  </conditionalFormatting>
  <conditionalFormatting sqref="D32:D43">
    <cfRule type="cellIs" dxfId="34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68</v>
      </c>
      <c r="B2" s="116"/>
      <c r="C2" s="116"/>
      <c r="D2" s="116"/>
      <c r="E2" s="116"/>
      <c r="F2" s="116"/>
      <c r="G2" s="116"/>
      <c r="H2" s="116"/>
      <c r="I2" s="116"/>
      <c r="J2" s="116"/>
      <c r="K2" s="116"/>
      <c r="L2" s="116"/>
      <c r="M2" s="116"/>
      <c r="N2" s="116"/>
      <c r="O2" s="116"/>
      <c r="P2" s="116"/>
    </row>
    <row r="3" spans="1:16" s="21" customFormat="1" ht="15" customHeight="1" x14ac:dyDescent="0.2">
      <c r="A3" s="117" t="str">
        <f>+Notas!C6</f>
        <v>ABRIL 2025 Y ABRIL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5</v>
      </c>
      <c r="E8" s="53">
        <v>0.10638300000000001</v>
      </c>
      <c r="F8" s="44">
        <v>47835.398276</v>
      </c>
      <c r="G8" s="66">
        <v>0</v>
      </c>
      <c r="H8" s="43">
        <v>3</v>
      </c>
      <c r="I8" s="44">
        <v>44112.074321</v>
      </c>
      <c r="J8" s="74">
        <v>0</v>
      </c>
      <c r="K8" s="44">
        <v>2</v>
      </c>
      <c r="L8" s="44">
        <v>53420.384209000003</v>
      </c>
      <c r="M8" s="66">
        <v>0</v>
      </c>
      <c r="N8" s="43">
        <v>0</v>
      </c>
      <c r="O8" s="44">
        <v>0</v>
      </c>
      <c r="P8" s="74">
        <v>0</v>
      </c>
    </row>
    <row r="9" spans="1:16" ht="15" customHeight="1" x14ac:dyDescent="0.2">
      <c r="A9" s="111"/>
      <c r="B9" s="114"/>
      <c r="C9" s="84" t="s">
        <v>47</v>
      </c>
      <c r="D9" s="44">
        <v>30</v>
      </c>
      <c r="E9" s="53">
        <v>0.222222</v>
      </c>
      <c r="F9" s="44">
        <v>127265.928144</v>
      </c>
      <c r="G9" s="66">
        <v>3.3333000000000002E-2</v>
      </c>
      <c r="H9" s="43">
        <v>6</v>
      </c>
      <c r="I9" s="44">
        <v>118495.90760799999</v>
      </c>
      <c r="J9" s="74">
        <v>0</v>
      </c>
      <c r="K9" s="44">
        <v>24</v>
      </c>
      <c r="L9" s="44">
        <v>129458.433278</v>
      </c>
      <c r="M9" s="66">
        <v>4.1667000000000003E-2</v>
      </c>
      <c r="N9" s="43">
        <v>0</v>
      </c>
      <c r="O9" s="44">
        <v>0</v>
      </c>
      <c r="P9" s="74">
        <v>0</v>
      </c>
    </row>
    <row r="10" spans="1:16" ht="15" customHeight="1" x14ac:dyDescent="0.2">
      <c r="A10" s="111"/>
      <c r="B10" s="114"/>
      <c r="C10" s="84" t="s">
        <v>48</v>
      </c>
      <c r="D10" s="44">
        <v>210</v>
      </c>
      <c r="E10" s="53">
        <v>0.156833</v>
      </c>
      <c r="F10" s="44">
        <v>141745.440447</v>
      </c>
      <c r="G10" s="66">
        <v>0.12857099999999999</v>
      </c>
      <c r="H10" s="43">
        <v>83</v>
      </c>
      <c r="I10" s="44">
        <v>147298.84182199999</v>
      </c>
      <c r="J10" s="74">
        <v>0.24096400000000001</v>
      </c>
      <c r="K10" s="44">
        <v>127</v>
      </c>
      <c r="L10" s="44">
        <v>138116.05214799999</v>
      </c>
      <c r="M10" s="66">
        <v>5.5118E-2</v>
      </c>
      <c r="N10" s="43">
        <v>0</v>
      </c>
      <c r="O10" s="44">
        <v>0</v>
      </c>
      <c r="P10" s="74">
        <v>0</v>
      </c>
    </row>
    <row r="11" spans="1:16" ht="15" customHeight="1" x14ac:dyDescent="0.2">
      <c r="A11" s="111"/>
      <c r="B11" s="114"/>
      <c r="C11" s="84" t="s">
        <v>49</v>
      </c>
      <c r="D11" s="44">
        <v>631</v>
      </c>
      <c r="E11" s="53">
        <v>0.14044100000000001</v>
      </c>
      <c r="F11" s="44">
        <v>161474.33906900001</v>
      </c>
      <c r="G11" s="66">
        <v>0.248811</v>
      </c>
      <c r="H11" s="43">
        <v>233</v>
      </c>
      <c r="I11" s="44">
        <v>183600.97175</v>
      </c>
      <c r="J11" s="74">
        <v>0.493562</v>
      </c>
      <c r="K11" s="44">
        <v>398</v>
      </c>
      <c r="L11" s="44">
        <v>148520.80787600001</v>
      </c>
      <c r="M11" s="66">
        <v>0.105528</v>
      </c>
      <c r="N11" s="43">
        <v>0</v>
      </c>
      <c r="O11" s="44">
        <v>0</v>
      </c>
      <c r="P11" s="74">
        <v>0</v>
      </c>
    </row>
    <row r="12" spans="1:16" ht="15" customHeight="1" x14ac:dyDescent="0.2">
      <c r="A12" s="111"/>
      <c r="B12" s="114"/>
      <c r="C12" s="84" t="s">
        <v>50</v>
      </c>
      <c r="D12" s="44">
        <v>712</v>
      </c>
      <c r="E12" s="53">
        <v>0.101482</v>
      </c>
      <c r="F12" s="44">
        <v>181808.79625000001</v>
      </c>
      <c r="G12" s="66">
        <v>0.36376399999999998</v>
      </c>
      <c r="H12" s="43">
        <v>252</v>
      </c>
      <c r="I12" s="44">
        <v>210484.91267799999</v>
      </c>
      <c r="J12" s="74">
        <v>0.61507900000000004</v>
      </c>
      <c r="K12" s="44">
        <v>460</v>
      </c>
      <c r="L12" s="44">
        <v>166099.27159799999</v>
      </c>
      <c r="M12" s="66">
        <v>0.22608700000000001</v>
      </c>
      <c r="N12" s="43">
        <v>0</v>
      </c>
      <c r="O12" s="44">
        <v>0</v>
      </c>
      <c r="P12" s="74">
        <v>0</v>
      </c>
    </row>
    <row r="13" spans="1:16" ht="15" customHeight="1" x14ac:dyDescent="0.2">
      <c r="A13" s="111"/>
      <c r="B13" s="114"/>
      <c r="C13" s="84" t="s">
        <v>51</v>
      </c>
      <c r="D13" s="44">
        <v>532</v>
      </c>
      <c r="E13" s="53">
        <v>8.5461999999999996E-2</v>
      </c>
      <c r="F13" s="44">
        <v>201957.776255</v>
      </c>
      <c r="G13" s="66">
        <v>0.51879699999999995</v>
      </c>
      <c r="H13" s="43">
        <v>175</v>
      </c>
      <c r="I13" s="44">
        <v>240450.95175899999</v>
      </c>
      <c r="J13" s="74">
        <v>0.83428599999999997</v>
      </c>
      <c r="K13" s="44">
        <v>357</v>
      </c>
      <c r="L13" s="44">
        <v>183088.57257600001</v>
      </c>
      <c r="M13" s="66">
        <v>0.36414600000000003</v>
      </c>
      <c r="N13" s="43">
        <v>0</v>
      </c>
      <c r="O13" s="44">
        <v>0</v>
      </c>
      <c r="P13" s="74">
        <v>0</v>
      </c>
    </row>
    <row r="14" spans="1:16" s="3" customFormat="1" ht="15" customHeight="1" x14ac:dyDescent="0.2">
      <c r="A14" s="111"/>
      <c r="B14" s="114"/>
      <c r="C14" s="84" t="s">
        <v>52</v>
      </c>
      <c r="D14" s="35">
        <v>376</v>
      </c>
      <c r="E14" s="55">
        <v>7.0279999999999995E-2</v>
      </c>
      <c r="F14" s="35">
        <v>207282.71246000001</v>
      </c>
      <c r="G14" s="68">
        <v>0.64361699999999999</v>
      </c>
      <c r="H14" s="43">
        <v>100</v>
      </c>
      <c r="I14" s="44">
        <v>202250.53933599999</v>
      </c>
      <c r="J14" s="74">
        <v>0.57999999999999996</v>
      </c>
      <c r="K14" s="35">
        <v>276</v>
      </c>
      <c r="L14" s="35">
        <v>209105.96359199999</v>
      </c>
      <c r="M14" s="68">
        <v>0.66666700000000001</v>
      </c>
      <c r="N14" s="43">
        <v>0</v>
      </c>
      <c r="O14" s="44">
        <v>0</v>
      </c>
      <c r="P14" s="74">
        <v>0</v>
      </c>
    </row>
    <row r="15" spans="1:16" ht="15" customHeight="1" x14ac:dyDescent="0.2">
      <c r="A15" s="111"/>
      <c r="B15" s="114"/>
      <c r="C15" s="84" t="s">
        <v>53</v>
      </c>
      <c r="D15" s="44">
        <v>346</v>
      </c>
      <c r="E15" s="53">
        <v>7.4472999999999998E-2</v>
      </c>
      <c r="F15" s="44">
        <v>232202.65137499999</v>
      </c>
      <c r="G15" s="66">
        <v>0.73121400000000003</v>
      </c>
      <c r="H15" s="43">
        <v>99</v>
      </c>
      <c r="I15" s="44">
        <v>217274.154289</v>
      </c>
      <c r="J15" s="74">
        <v>0.61616199999999999</v>
      </c>
      <c r="K15" s="44">
        <v>247</v>
      </c>
      <c r="L15" s="44">
        <v>238186.13806200001</v>
      </c>
      <c r="M15" s="66">
        <v>0.77732800000000002</v>
      </c>
      <c r="N15" s="43">
        <v>0</v>
      </c>
      <c r="O15" s="44">
        <v>0</v>
      </c>
      <c r="P15" s="74">
        <v>0</v>
      </c>
    </row>
    <row r="16" spans="1:16" ht="15" customHeight="1" x14ac:dyDescent="0.2">
      <c r="A16" s="111"/>
      <c r="B16" s="114"/>
      <c r="C16" s="84" t="s">
        <v>54</v>
      </c>
      <c r="D16" s="44">
        <v>242</v>
      </c>
      <c r="E16" s="53">
        <v>6.9680000000000006E-2</v>
      </c>
      <c r="F16" s="44">
        <v>211934.32034800001</v>
      </c>
      <c r="G16" s="66">
        <v>0.46281</v>
      </c>
      <c r="H16" s="43">
        <v>97</v>
      </c>
      <c r="I16" s="44">
        <v>207036.937553</v>
      </c>
      <c r="J16" s="74">
        <v>0.34020600000000001</v>
      </c>
      <c r="K16" s="44">
        <v>145</v>
      </c>
      <c r="L16" s="44">
        <v>215210.50056300001</v>
      </c>
      <c r="M16" s="66">
        <v>0.54482799999999998</v>
      </c>
      <c r="N16" s="43">
        <v>0</v>
      </c>
      <c r="O16" s="44">
        <v>0</v>
      </c>
      <c r="P16" s="74">
        <v>0</v>
      </c>
    </row>
    <row r="17" spans="1:16" ht="15" customHeight="1" x14ac:dyDescent="0.2">
      <c r="A17" s="111"/>
      <c r="B17" s="114"/>
      <c r="C17" s="84" t="s">
        <v>55</v>
      </c>
      <c r="D17" s="44">
        <v>255</v>
      </c>
      <c r="E17" s="53">
        <v>8.2126000000000005E-2</v>
      </c>
      <c r="F17" s="44">
        <v>222360.83348500001</v>
      </c>
      <c r="G17" s="66">
        <v>0.4</v>
      </c>
      <c r="H17" s="43">
        <v>122</v>
      </c>
      <c r="I17" s="44">
        <v>205243.03176899999</v>
      </c>
      <c r="J17" s="74">
        <v>0.188525</v>
      </c>
      <c r="K17" s="44">
        <v>133</v>
      </c>
      <c r="L17" s="44">
        <v>238062.87716500001</v>
      </c>
      <c r="M17" s="66">
        <v>0.59398499999999999</v>
      </c>
      <c r="N17" s="43">
        <v>0</v>
      </c>
      <c r="O17" s="44">
        <v>0</v>
      </c>
      <c r="P17" s="74">
        <v>0</v>
      </c>
    </row>
    <row r="18" spans="1:16" s="3" customFormat="1" ht="15" customHeight="1" x14ac:dyDescent="0.2">
      <c r="A18" s="111"/>
      <c r="B18" s="114"/>
      <c r="C18" s="84" t="s">
        <v>56</v>
      </c>
      <c r="D18" s="35">
        <v>373</v>
      </c>
      <c r="E18" s="55">
        <v>6.6965999999999998E-2</v>
      </c>
      <c r="F18" s="35">
        <v>228884.14180300001</v>
      </c>
      <c r="G18" s="68">
        <v>0.28954400000000002</v>
      </c>
      <c r="H18" s="43">
        <v>152</v>
      </c>
      <c r="I18" s="44">
        <v>198362.86401300001</v>
      </c>
      <c r="J18" s="74">
        <v>5.9211E-2</v>
      </c>
      <c r="K18" s="35">
        <v>221</v>
      </c>
      <c r="L18" s="35">
        <v>249876.15186700001</v>
      </c>
      <c r="M18" s="68">
        <v>0.44796399999999997</v>
      </c>
      <c r="N18" s="43">
        <v>0</v>
      </c>
      <c r="O18" s="44">
        <v>0</v>
      </c>
      <c r="P18" s="74">
        <v>0</v>
      </c>
    </row>
    <row r="19" spans="1:16" s="3" customFormat="1" ht="15" customHeight="1" x14ac:dyDescent="0.2">
      <c r="A19" s="112"/>
      <c r="B19" s="115"/>
      <c r="C19" s="85" t="s">
        <v>9</v>
      </c>
      <c r="D19" s="46">
        <v>3712</v>
      </c>
      <c r="E19" s="54">
        <v>8.9663999999999994E-2</v>
      </c>
      <c r="F19" s="46">
        <v>195109.83981599999</v>
      </c>
      <c r="G19" s="67">
        <v>0.41406300000000001</v>
      </c>
      <c r="H19" s="87">
        <v>1322</v>
      </c>
      <c r="I19" s="46">
        <v>202706.384166</v>
      </c>
      <c r="J19" s="75">
        <v>0.46898600000000001</v>
      </c>
      <c r="K19" s="46">
        <v>2390</v>
      </c>
      <c r="L19" s="46">
        <v>190907.90189499999</v>
      </c>
      <c r="M19" s="67">
        <v>0.38368200000000002</v>
      </c>
      <c r="N19" s="87">
        <v>0</v>
      </c>
      <c r="O19" s="46">
        <v>0</v>
      </c>
      <c r="P19" s="75">
        <v>0</v>
      </c>
    </row>
    <row r="20" spans="1:16" ht="15" customHeight="1" x14ac:dyDescent="0.2">
      <c r="A20" s="110">
        <v>2</v>
      </c>
      <c r="B20" s="113" t="s">
        <v>57</v>
      </c>
      <c r="C20" s="84" t="s">
        <v>46</v>
      </c>
      <c r="D20" s="44">
        <v>11</v>
      </c>
      <c r="E20" s="53">
        <v>0.234043</v>
      </c>
      <c r="F20" s="44">
        <v>92414.272727000003</v>
      </c>
      <c r="G20" s="66">
        <v>0</v>
      </c>
      <c r="H20" s="43">
        <v>5</v>
      </c>
      <c r="I20" s="44">
        <v>76832.2</v>
      </c>
      <c r="J20" s="74">
        <v>0</v>
      </c>
      <c r="K20" s="44">
        <v>6</v>
      </c>
      <c r="L20" s="44">
        <v>105399.333333</v>
      </c>
      <c r="M20" s="66">
        <v>0</v>
      </c>
      <c r="N20" s="43">
        <v>0</v>
      </c>
      <c r="O20" s="44">
        <v>0</v>
      </c>
      <c r="P20" s="74">
        <v>0</v>
      </c>
    </row>
    <row r="21" spans="1:16" ht="15" customHeight="1" x14ac:dyDescent="0.2">
      <c r="A21" s="111"/>
      <c r="B21" s="114"/>
      <c r="C21" s="84" t="s">
        <v>47</v>
      </c>
      <c r="D21" s="44">
        <v>54</v>
      </c>
      <c r="E21" s="53">
        <v>0.4</v>
      </c>
      <c r="F21" s="44">
        <v>143570.37036999999</v>
      </c>
      <c r="G21" s="66">
        <v>0.111111</v>
      </c>
      <c r="H21" s="43">
        <v>21</v>
      </c>
      <c r="I21" s="44">
        <v>147886.714286</v>
      </c>
      <c r="J21" s="74">
        <v>9.5238000000000003E-2</v>
      </c>
      <c r="K21" s="44">
        <v>33</v>
      </c>
      <c r="L21" s="44">
        <v>140823.606061</v>
      </c>
      <c r="M21" s="66">
        <v>0.121212</v>
      </c>
      <c r="N21" s="43">
        <v>0</v>
      </c>
      <c r="O21" s="44">
        <v>0</v>
      </c>
      <c r="P21" s="74">
        <v>0</v>
      </c>
    </row>
    <row r="22" spans="1:16" ht="15" customHeight="1" x14ac:dyDescent="0.2">
      <c r="A22" s="111"/>
      <c r="B22" s="114"/>
      <c r="C22" s="84" t="s">
        <v>48</v>
      </c>
      <c r="D22" s="44">
        <v>401</v>
      </c>
      <c r="E22" s="53">
        <v>0.29947699999999999</v>
      </c>
      <c r="F22" s="44">
        <v>146824.21197</v>
      </c>
      <c r="G22" s="66">
        <v>5.2368999999999999E-2</v>
      </c>
      <c r="H22" s="43">
        <v>170</v>
      </c>
      <c r="I22" s="44">
        <v>147565.123529</v>
      </c>
      <c r="J22" s="74">
        <v>3.5293999999999999E-2</v>
      </c>
      <c r="K22" s="44">
        <v>231</v>
      </c>
      <c r="L22" s="44">
        <v>146278.95238100001</v>
      </c>
      <c r="M22" s="66">
        <v>6.4935000000000007E-2</v>
      </c>
      <c r="N22" s="43">
        <v>0</v>
      </c>
      <c r="O22" s="44">
        <v>0</v>
      </c>
      <c r="P22" s="74">
        <v>0</v>
      </c>
    </row>
    <row r="23" spans="1:16" ht="15" customHeight="1" x14ac:dyDescent="0.2">
      <c r="A23" s="111"/>
      <c r="B23" s="114"/>
      <c r="C23" s="84" t="s">
        <v>49</v>
      </c>
      <c r="D23" s="44">
        <v>386</v>
      </c>
      <c r="E23" s="53">
        <v>8.5911000000000001E-2</v>
      </c>
      <c r="F23" s="44">
        <v>162726.012953</v>
      </c>
      <c r="G23" s="66">
        <v>0.18393799999999999</v>
      </c>
      <c r="H23" s="43">
        <v>144</v>
      </c>
      <c r="I23" s="44">
        <v>169491.67361100001</v>
      </c>
      <c r="J23" s="74">
        <v>0.16666700000000001</v>
      </c>
      <c r="K23" s="44">
        <v>242</v>
      </c>
      <c r="L23" s="44">
        <v>158700.165289</v>
      </c>
      <c r="M23" s="66">
        <v>0.194215</v>
      </c>
      <c r="N23" s="43">
        <v>0</v>
      </c>
      <c r="O23" s="44">
        <v>0</v>
      </c>
      <c r="P23" s="74">
        <v>0</v>
      </c>
    </row>
    <row r="24" spans="1:16" ht="15" customHeight="1" x14ac:dyDescent="0.2">
      <c r="A24" s="111"/>
      <c r="B24" s="114"/>
      <c r="C24" s="84" t="s">
        <v>50</v>
      </c>
      <c r="D24" s="44">
        <v>279</v>
      </c>
      <c r="E24" s="53">
        <v>3.9766000000000003E-2</v>
      </c>
      <c r="F24" s="44">
        <v>182636.143369</v>
      </c>
      <c r="G24" s="66">
        <v>0.28315400000000002</v>
      </c>
      <c r="H24" s="43">
        <v>119</v>
      </c>
      <c r="I24" s="44">
        <v>187162.62184899999</v>
      </c>
      <c r="J24" s="74">
        <v>0.28571400000000002</v>
      </c>
      <c r="K24" s="44">
        <v>160</v>
      </c>
      <c r="L24" s="44">
        <v>179269.57500000001</v>
      </c>
      <c r="M24" s="66">
        <v>0.28125</v>
      </c>
      <c r="N24" s="43">
        <v>0</v>
      </c>
      <c r="O24" s="44">
        <v>0</v>
      </c>
      <c r="P24" s="74">
        <v>0</v>
      </c>
    </row>
    <row r="25" spans="1:16" ht="15" customHeight="1" x14ac:dyDescent="0.2">
      <c r="A25" s="111"/>
      <c r="B25" s="114"/>
      <c r="C25" s="84" t="s">
        <v>51</v>
      </c>
      <c r="D25" s="44">
        <v>209</v>
      </c>
      <c r="E25" s="53">
        <v>3.3574E-2</v>
      </c>
      <c r="F25" s="44">
        <v>181792.60765600001</v>
      </c>
      <c r="G25" s="66">
        <v>0.32057400000000003</v>
      </c>
      <c r="H25" s="43">
        <v>57</v>
      </c>
      <c r="I25" s="44">
        <v>182230.43859599999</v>
      </c>
      <c r="J25" s="74">
        <v>0.368421</v>
      </c>
      <c r="K25" s="44">
        <v>152</v>
      </c>
      <c r="L25" s="44">
        <v>181628.421053</v>
      </c>
      <c r="M25" s="66">
        <v>0.30263200000000001</v>
      </c>
      <c r="N25" s="43">
        <v>0</v>
      </c>
      <c r="O25" s="44">
        <v>0</v>
      </c>
      <c r="P25" s="74">
        <v>0</v>
      </c>
    </row>
    <row r="26" spans="1:16" s="3" customFormat="1" ht="15" customHeight="1" x14ac:dyDescent="0.2">
      <c r="A26" s="111"/>
      <c r="B26" s="114"/>
      <c r="C26" s="84" t="s">
        <v>52</v>
      </c>
      <c r="D26" s="35">
        <v>122</v>
      </c>
      <c r="E26" s="55">
        <v>2.2804000000000001E-2</v>
      </c>
      <c r="F26" s="35">
        <v>199061.94262300001</v>
      </c>
      <c r="G26" s="68">
        <v>0.39344299999999999</v>
      </c>
      <c r="H26" s="43">
        <v>45</v>
      </c>
      <c r="I26" s="44">
        <v>203646.044444</v>
      </c>
      <c r="J26" s="74">
        <v>0.35555599999999998</v>
      </c>
      <c r="K26" s="35">
        <v>77</v>
      </c>
      <c r="L26" s="35">
        <v>196382.922078</v>
      </c>
      <c r="M26" s="68">
        <v>0.41558400000000001</v>
      </c>
      <c r="N26" s="43">
        <v>0</v>
      </c>
      <c r="O26" s="44">
        <v>0</v>
      </c>
      <c r="P26" s="74">
        <v>0</v>
      </c>
    </row>
    <row r="27" spans="1:16" ht="15" customHeight="1" x14ac:dyDescent="0.2">
      <c r="A27" s="111"/>
      <c r="B27" s="114"/>
      <c r="C27" s="84" t="s">
        <v>53</v>
      </c>
      <c r="D27" s="44">
        <v>97</v>
      </c>
      <c r="E27" s="53">
        <v>2.0878000000000001E-2</v>
      </c>
      <c r="F27" s="44">
        <v>179725.989691</v>
      </c>
      <c r="G27" s="66">
        <v>0.27835100000000002</v>
      </c>
      <c r="H27" s="43">
        <v>28</v>
      </c>
      <c r="I27" s="44">
        <v>174697.321429</v>
      </c>
      <c r="J27" s="74">
        <v>0.25</v>
      </c>
      <c r="K27" s="44">
        <v>69</v>
      </c>
      <c r="L27" s="44">
        <v>181766.60869600001</v>
      </c>
      <c r="M27" s="66">
        <v>0.28985499999999997</v>
      </c>
      <c r="N27" s="43">
        <v>0</v>
      </c>
      <c r="O27" s="44">
        <v>0</v>
      </c>
      <c r="P27" s="74">
        <v>0</v>
      </c>
    </row>
    <row r="28" spans="1:16" ht="15" customHeight="1" x14ac:dyDescent="0.2">
      <c r="A28" s="111"/>
      <c r="B28" s="114"/>
      <c r="C28" s="84" t="s">
        <v>54</v>
      </c>
      <c r="D28" s="44">
        <v>32</v>
      </c>
      <c r="E28" s="53">
        <v>9.214E-3</v>
      </c>
      <c r="F28" s="44">
        <v>240116.15625</v>
      </c>
      <c r="G28" s="66">
        <v>0.46875</v>
      </c>
      <c r="H28" s="43">
        <v>13</v>
      </c>
      <c r="I28" s="44">
        <v>272162</v>
      </c>
      <c r="J28" s="74">
        <v>0.92307700000000004</v>
      </c>
      <c r="K28" s="44">
        <v>19</v>
      </c>
      <c r="L28" s="44">
        <v>218190.05263200001</v>
      </c>
      <c r="M28" s="66">
        <v>0.15789500000000001</v>
      </c>
      <c r="N28" s="43">
        <v>0</v>
      </c>
      <c r="O28" s="44">
        <v>0</v>
      </c>
      <c r="P28" s="74">
        <v>0</v>
      </c>
    </row>
    <row r="29" spans="1:16" ht="15" customHeight="1" x14ac:dyDescent="0.2">
      <c r="A29" s="111"/>
      <c r="B29" s="114"/>
      <c r="C29" s="84" t="s">
        <v>55</v>
      </c>
      <c r="D29" s="44">
        <v>13</v>
      </c>
      <c r="E29" s="53">
        <v>4.1869999999999997E-3</v>
      </c>
      <c r="F29" s="44">
        <v>184319.153846</v>
      </c>
      <c r="G29" s="66">
        <v>0.15384600000000001</v>
      </c>
      <c r="H29" s="43">
        <v>9</v>
      </c>
      <c r="I29" s="44">
        <v>178675.55555600001</v>
      </c>
      <c r="J29" s="74">
        <v>0.222222</v>
      </c>
      <c r="K29" s="44">
        <v>4</v>
      </c>
      <c r="L29" s="44">
        <v>197017.25</v>
      </c>
      <c r="M29" s="66">
        <v>0</v>
      </c>
      <c r="N29" s="43">
        <v>0</v>
      </c>
      <c r="O29" s="44">
        <v>0</v>
      </c>
      <c r="P29" s="74">
        <v>0</v>
      </c>
    </row>
    <row r="30" spans="1:16" s="3" customFormat="1" ht="15" customHeight="1" x14ac:dyDescent="0.2">
      <c r="A30" s="111"/>
      <c r="B30" s="114"/>
      <c r="C30" s="84" t="s">
        <v>56</v>
      </c>
      <c r="D30" s="35">
        <v>17</v>
      </c>
      <c r="E30" s="55">
        <v>3.052E-3</v>
      </c>
      <c r="F30" s="35">
        <v>159838.88235299999</v>
      </c>
      <c r="G30" s="68">
        <v>0.17647099999999999</v>
      </c>
      <c r="H30" s="43">
        <v>12</v>
      </c>
      <c r="I30" s="44">
        <v>123894.833333</v>
      </c>
      <c r="J30" s="74">
        <v>8.3333000000000004E-2</v>
      </c>
      <c r="K30" s="35">
        <v>5</v>
      </c>
      <c r="L30" s="35">
        <v>246104.6</v>
      </c>
      <c r="M30" s="68">
        <v>0.4</v>
      </c>
      <c r="N30" s="43">
        <v>0</v>
      </c>
      <c r="O30" s="44">
        <v>0</v>
      </c>
      <c r="P30" s="74">
        <v>0</v>
      </c>
    </row>
    <row r="31" spans="1:16" s="3" customFormat="1" ht="15" customHeight="1" x14ac:dyDescent="0.2">
      <c r="A31" s="112"/>
      <c r="B31" s="115"/>
      <c r="C31" s="85" t="s">
        <v>9</v>
      </c>
      <c r="D31" s="46">
        <v>1621</v>
      </c>
      <c r="E31" s="54">
        <v>3.9156000000000003E-2</v>
      </c>
      <c r="F31" s="46">
        <v>168984.79395399999</v>
      </c>
      <c r="G31" s="67">
        <v>0.20913000000000001</v>
      </c>
      <c r="H31" s="87">
        <v>623</v>
      </c>
      <c r="I31" s="46">
        <v>170675.219904</v>
      </c>
      <c r="J31" s="75">
        <v>0.20064199999999999</v>
      </c>
      <c r="K31" s="46">
        <v>998</v>
      </c>
      <c r="L31" s="46">
        <v>167929.54809600001</v>
      </c>
      <c r="M31" s="67">
        <v>0.21442900000000001</v>
      </c>
      <c r="N31" s="87">
        <v>0</v>
      </c>
      <c r="O31" s="46">
        <v>0</v>
      </c>
      <c r="P31" s="75">
        <v>0</v>
      </c>
    </row>
    <row r="32" spans="1:16" ht="15" customHeight="1" x14ac:dyDescent="0.2">
      <c r="A32" s="110">
        <v>3</v>
      </c>
      <c r="B32" s="113" t="s">
        <v>58</v>
      </c>
      <c r="C32" s="84" t="s">
        <v>46</v>
      </c>
      <c r="D32" s="44">
        <v>6</v>
      </c>
      <c r="E32" s="44">
        <v>0</v>
      </c>
      <c r="F32" s="44">
        <v>44578.874451000003</v>
      </c>
      <c r="G32" s="66">
        <v>0</v>
      </c>
      <c r="H32" s="43">
        <v>2</v>
      </c>
      <c r="I32" s="44">
        <v>32720.125679000001</v>
      </c>
      <c r="J32" s="74">
        <v>0</v>
      </c>
      <c r="K32" s="44">
        <v>4</v>
      </c>
      <c r="L32" s="44">
        <v>51978.949123999999</v>
      </c>
      <c r="M32" s="66">
        <v>0</v>
      </c>
      <c r="N32" s="43">
        <v>0</v>
      </c>
      <c r="O32" s="44">
        <v>0</v>
      </c>
      <c r="P32" s="74">
        <v>0</v>
      </c>
    </row>
    <row r="33" spans="1:16" ht="15" customHeight="1" x14ac:dyDescent="0.2">
      <c r="A33" s="111"/>
      <c r="B33" s="114"/>
      <c r="C33" s="84" t="s">
        <v>47</v>
      </c>
      <c r="D33" s="44">
        <v>24</v>
      </c>
      <c r="E33" s="44">
        <v>0</v>
      </c>
      <c r="F33" s="44">
        <v>16304.442227</v>
      </c>
      <c r="G33" s="66">
        <v>7.7778E-2</v>
      </c>
      <c r="H33" s="43">
        <v>15</v>
      </c>
      <c r="I33" s="44">
        <v>29390.806678000001</v>
      </c>
      <c r="J33" s="74">
        <v>9.5238000000000003E-2</v>
      </c>
      <c r="K33" s="44">
        <v>9</v>
      </c>
      <c r="L33" s="44">
        <v>11365.172783</v>
      </c>
      <c r="M33" s="66">
        <v>7.9545000000000005E-2</v>
      </c>
      <c r="N33" s="43">
        <v>0</v>
      </c>
      <c r="O33" s="44">
        <v>0</v>
      </c>
      <c r="P33" s="74">
        <v>0</v>
      </c>
    </row>
    <row r="34" spans="1:16" ht="15" customHeight="1" x14ac:dyDescent="0.2">
      <c r="A34" s="111"/>
      <c r="B34" s="114"/>
      <c r="C34" s="84" t="s">
        <v>48</v>
      </c>
      <c r="D34" s="44">
        <v>191</v>
      </c>
      <c r="E34" s="44">
        <v>0</v>
      </c>
      <c r="F34" s="44">
        <v>5078.7715230000003</v>
      </c>
      <c r="G34" s="66">
        <v>-7.6202000000000006E-2</v>
      </c>
      <c r="H34" s="43">
        <v>87</v>
      </c>
      <c r="I34" s="44">
        <v>266.28170799999998</v>
      </c>
      <c r="J34" s="74">
        <v>-0.20566999999999999</v>
      </c>
      <c r="K34" s="44">
        <v>104</v>
      </c>
      <c r="L34" s="44">
        <v>8162.9002330000003</v>
      </c>
      <c r="M34" s="66">
        <v>9.8169999999999993E-3</v>
      </c>
      <c r="N34" s="43">
        <v>0</v>
      </c>
      <c r="O34" s="44">
        <v>0</v>
      </c>
      <c r="P34" s="74">
        <v>0</v>
      </c>
    </row>
    <row r="35" spans="1:16" ht="15" customHeight="1" x14ac:dyDescent="0.2">
      <c r="A35" s="111"/>
      <c r="B35" s="114"/>
      <c r="C35" s="84" t="s">
        <v>49</v>
      </c>
      <c r="D35" s="44">
        <v>-245</v>
      </c>
      <c r="E35" s="44">
        <v>0</v>
      </c>
      <c r="F35" s="44">
        <v>1251.6738849999999</v>
      </c>
      <c r="G35" s="66">
        <v>-6.4874000000000001E-2</v>
      </c>
      <c r="H35" s="43">
        <v>-89</v>
      </c>
      <c r="I35" s="44">
        <v>-14109.298139</v>
      </c>
      <c r="J35" s="74">
        <v>-0.32689600000000002</v>
      </c>
      <c r="K35" s="44">
        <v>-156</v>
      </c>
      <c r="L35" s="44">
        <v>10179.357413</v>
      </c>
      <c r="M35" s="66">
        <v>8.8687000000000002E-2</v>
      </c>
      <c r="N35" s="43">
        <v>0</v>
      </c>
      <c r="O35" s="44">
        <v>0</v>
      </c>
      <c r="P35" s="74">
        <v>0</v>
      </c>
    </row>
    <row r="36" spans="1:16" ht="15" customHeight="1" x14ac:dyDescent="0.2">
      <c r="A36" s="111"/>
      <c r="B36" s="114"/>
      <c r="C36" s="84" t="s">
        <v>50</v>
      </c>
      <c r="D36" s="44">
        <v>-433</v>
      </c>
      <c r="E36" s="44">
        <v>0</v>
      </c>
      <c r="F36" s="44">
        <v>827.34711900000002</v>
      </c>
      <c r="G36" s="66">
        <v>-8.0610000000000001E-2</v>
      </c>
      <c r="H36" s="43">
        <v>-133</v>
      </c>
      <c r="I36" s="44">
        <v>-23322.290829000001</v>
      </c>
      <c r="J36" s="74">
        <v>-0.32936500000000002</v>
      </c>
      <c r="K36" s="44">
        <v>-300</v>
      </c>
      <c r="L36" s="44">
        <v>13170.303402</v>
      </c>
      <c r="M36" s="66">
        <v>5.5162999999999997E-2</v>
      </c>
      <c r="N36" s="43">
        <v>0</v>
      </c>
      <c r="O36" s="44">
        <v>0</v>
      </c>
      <c r="P36" s="74">
        <v>0</v>
      </c>
    </row>
    <row r="37" spans="1:16" ht="15" customHeight="1" x14ac:dyDescent="0.2">
      <c r="A37" s="111"/>
      <c r="B37" s="114"/>
      <c r="C37" s="84" t="s">
        <v>51</v>
      </c>
      <c r="D37" s="44">
        <v>-323</v>
      </c>
      <c r="E37" s="44">
        <v>0</v>
      </c>
      <c r="F37" s="44">
        <v>-20165.168599000001</v>
      </c>
      <c r="G37" s="66">
        <v>-0.19822300000000001</v>
      </c>
      <c r="H37" s="43">
        <v>-118</v>
      </c>
      <c r="I37" s="44">
        <v>-58220.513163000003</v>
      </c>
      <c r="J37" s="74">
        <v>-0.46586499999999997</v>
      </c>
      <c r="K37" s="44">
        <v>-205</v>
      </c>
      <c r="L37" s="44">
        <v>-1460.1515240000001</v>
      </c>
      <c r="M37" s="66">
        <v>-6.1513999999999999E-2</v>
      </c>
      <c r="N37" s="43">
        <v>0</v>
      </c>
      <c r="O37" s="44">
        <v>0</v>
      </c>
      <c r="P37" s="74">
        <v>0</v>
      </c>
    </row>
    <row r="38" spans="1:16" s="3" customFormat="1" ht="15" customHeight="1" x14ac:dyDescent="0.2">
      <c r="A38" s="111"/>
      <c r="B38" s="114"/>
      <c r="C38" s="84" t="s">
        <v>52</v>
      </c>
      <c r="D38" s="35">
        <v>-254</v>
      </c>
      <c r="E38" s="35">
        <v>0</v>
      </c>
      <c r="F38" s="35">
        <v>-8220.7698369999998</v>
      </c>
      <c r="G38" s="68">
        <v>-0.25017400000000001</v>
      </c>
      <c r="H38" s="43">
        <v>-55</v>
      </c>
      <c r="I38" s="44">
        <v>1395.5051080000001</v>
      </c>
      <c r="J38" s="74">
        <v>-0.224444</v>
      </c>
      <c r="K38" s="35">
        <v>-199</v>
      </c>
      <c r="L38" s="35">
        <v>-12723.041514</v>
      </c>
      <c r="M38" s="68">
        <v>-0.25108200000000003</v>
      </c>
      <c r="N38" s="43">
        <v>0</v>
      </c>
      <c r="O38" s="44">
        <v>0</v>
      </c>
      <c r="P38" s="74">
        <v>0</v>
      </c>
    </row>
    <row r="39" spans="1:16" ht="15" customHeight="1" x14ac:dyDescent="0.2">
      <c r="A39" s="111"/>
      <c r="B39" s="114"/>
      <c r="C39" s="84" t="s">
        <v>53</v>
      </c>
      <c r="D39" s="44">
        <v>-249</v>
      </c>
      <c r="E39" s="44">
        <v>0</v>
      </c>
      <c r="F39" s="44">
        <v>-52476.661683999999</v>
      </c>
      <c r="G39" s="66">
        <v>-0.45286300000000002</v>
      </c>
      <c r="H39" s="43">
        <v>-71</v>
      </c>
      <c r="I39" s="44">
        <v>-42576.832860000002</v>
      </c>
      <c r="J39" s="74">
        <v>-0.36616199999999999</v>
      </c>
      <c r="K39" s="44">
        <v>-178</v>
      </c>
      <c r="L39" s="44">
        <v>-56419.529366000002</v>
      </c>
      <c r="M39" s="66">
        <v>-0.48747299999999999</v>
      </c>
      <c r="N39" s="43">
        <v>0</v>
      </c>
      <c r="O39" s="44">
        <v>0</v>
      </c>
      <c r="P39" s="74">
        <v>0</v>
      </c>
    </row>
    <row r="40" spans="1:16" ht="15" customHeight="1" x14ac:dyDescent="0.2">
      <c r="A40" s="111"/>
      <c r="B40" s="114"/>
      <c r="C40" s="84" t="s">
        <v>54</v>
      </c>
      <c r="D40" s="44">
        <v>-210</v>
      </c>
      <c r="E40" s="44">
        <v>0</v>
      </c>
      <c r="F40" s="44">
        <v>28181.835901999999</v>
      </c>
      <c r="G40" s="66">
        <v>5.94E-3</v>
      </c>
      <c r="H40" s="43">
        <v>-84</v>
      </c>
      <c r="I40" s="44">
        <v>65125.062446999997</v>
      </c>
      <c r="J40" s="74">
        <v>0.58287100000000003</v>
      </c>
      <c r="K40" s="44">
        <v>-126</v>
      </c>
      <c r="L40" s="44">
        <v>2979.5520689999998</v>
      </c>
      <c r="M40" s="66">
        <v>-0.38693300000000003</v>
      </c>
      <c r="N40" s="43">
        <v>0</v>
      </c>
      <c r="O40" s="44">
        <v>0</v>
      </c>
      <c r="P40" s="74">
        <v>0</v>
      </c>
    </row>
    <row r="41" spans="1:16" ht="15" customHeight="1" x14ac:dyDescent="0.2">
      <c r="A41" s="111"/>
      <c r="B41" s="114"/>
      <c r="C41" s="84" t="s">
        <v>55</v>
      </c>
      <c r="D41" s="44">
        <v>-242</v>
      </c>
      <c r="E41" s="44">
        <v>0</v>
      </c>
      <c r="F41" s="44">
        <v>-38041.679639000002</v>
      </c>
      <c r="G41" s="66">
        <v>-0.24615400000000001</v>
      </c>
      <c r="H41" s="43">
        <v>-113</v>
      </c>
      <c r="I41" s="44">
        <v>-26567.476213000002</v>
      </c>
      <c r="J41" s="74">
        <v>3.3697999999999999E-2</v>
      </c>
      <c r="K41" s="44">
        <v>-129</v>
      </c>
      <c r="L41" s="44">
        <v>-41045.627164999998</v>
      </c>
      <c r="M41" s="66">
        <v>-0.59398499999999999</v>
      </c>
      <c r="N41" s="43">
        <v>0</v>
      </c>
      <c r="O41" s="44">
        <v>0</v>
      </c>
      <c r="P41" s="74">
        <v>0</v>
      </c>
    </row>
    <row r="42" spans="1:16" s="3" customFormat="1" ht="15" customHeight="1" x14ac:dyDescent="0.2">
      <c r="A42" s="111"/>
      <c r="B42" s="114"/>
      <c r="C42" s="84" t="s">
        <v>56</v>
      </c>
      <c r="D42" s="35">
        <v>-356</v>
      </c>
      <c r="E42" s="35">
        <v>0</v>
      </c>
      <c r="F42" s="35">
        <v>-69045.259449999998</v>
      </c>
      <c r="G42" s="68">
        <v>-0.11307399999999999</v>
      </c>
      <c r="H42" s="43">
        <v>-140</v>
      </c>
      <c r="I42" s="44">
        <v>-74468.030679999996</v>
      </c>
      <c r="J42" s="74">
        <v>2.4122999999999999E-2</v>
      </c>
      <c r="K42" s="35">
        <v>-216</v>
      </c>
      <c r="L42" s="35">
        <v>-3771.5518670000001</v>
      </c>
      <c r="M42" s="68">
        <v>-4.7964E-2</v>
      </c>
      <c r="N42" s="43">
        <v>0</v>
      </c>
      <c r="O42" s="44">
        <v>0</v>
      </c>
      <c r="P42" s="74">
        <v>0</v>
      </c>
    </row>
    <row r="43" spans="1:16" s="3" customFormat="1" ht="15" customHeight="1" x14ac:dyDescent="0.2">
      <c r="A43" s="112"/>
      <c r="B43" s="115"/>
      <c r="C43" s="85" t="s">
        <v>9</v>
      </c>
      <c r="D43" s="46">
        <v>-2091</v>
      </c>
      <c r="E43" s="46">
        <v>0</v>
      </c>
      <c r="F43" s="46">
        <v>-26125.045860999999</v>
      </c>
      <c r="G43" s="67">
        <v>-0.204932</v>
      </c>
      <c r="H43" s="87">
        <v>-699</v>
      </c>
      <c r="I43" s="46">
        <v>-32031.164261999998</v>
      </c>
      <c r="J43" s="75">
        <v>-0.26834400000000003</v>
      </c>
      <c r="K43" s="46">
        <v>-1392</v>
      </c>
      <c r="L43" s="46">
        <v>-22978.353799</v>
      </c>
      <c r="M43" s="67">
        <v>-0.16925299999999999</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4</v>
      </c>
      <c r="E45" s="53">
        <v>2.963E-2</v>
      </c>
      <c r="F45" s="44">
        <v>376055.75</v>
      </c>
      <c r="G45" s="66">
        <v>1</v>
      </c>
      <c r="H45" s="43">
        <v>2</v>
      </c>
      <c r="I45" s="44">
        <v>354073</v>
      </c>
      <c r="J45" s="74">
        <v>1.5</v>
      </c>
      <c r="K45" s="44">
        <v>2</v>
      </c>
      <c r="L45" s="44">
        <v>398038.5</v>
      </c>
      <c r="M45" s="66">
        <v>0.5</v>
      </c>
      <c r="N45" s="43">
        <v>0</v>
      </c>
      <c r="O45" s="44">
        <v>0</v>
      </c>
      <c r="P45" s="74">
        <v>0</v>
      </c>
    </row>
    <row r="46" spans="1:16" ht="15" customHeight="1" x14ac:dyDescent="0.2">
      <c r="A46" s="111"/>
      <c r="B46" s="114"/>
      <c r="C46" s="84" t="s">
        <v>48</v>
      </c>
      <c r="D46" s="44">
        <v>70</v>
      </c>
      <c r="E46" s="53">
        <v>5.2277999999999998E-2</v>
      </c>
      <c r="F46" s="44">
        <v>168085.385714</v>
      </c>
      <c r="G46" s="66">
        <v>0.14285700000000001</v>
      </c>
      <c r="H46" s="43">
        <v>24</v>
      </c>
      <c r="I46" s="44">
        <v>164403.5</v>
      </c>
      <c r="J46" s="74">
        <v>0.125</v>
      </c>
      <c r="K46" s="44">
        <v>46</v>
      </c>
      <c r="L46" s="44">
        <v>170006.369565</v>
      </c>
      <c r="M46" s="66">
        <v>0.152174</v>
      </c>
      <c r="N46" s="43">
        <v>0</v>
      </c>
      <c r="O46" s="44">
        <v>0</v>
      </c>
      <c r="P46" s="74">
        <v>0</v>
      </c>
    </row>
    <row r="47" spans="1:16" ht="15" customHeight="1" x14ac:dyDescent="0.2">
      <c r="A47" s="111"/>
      <c r="B47" s="114"/>
      <c r="C47" s="84" t="s">
        <v>49</v>
      </c>
      <c r="D47" s="44">
        <v>332</v>
      </c>
      <c r="E47" s="53">
        <v>7.3893E-2</v>
      </c>
      <c r="F47" s="44">
        <v>182890.51506000001</v>
      </c>
      <c r="G47" s="66">
        <v>0.262048</v>
      </c>
      <c r="H47" s="43">
        <v>106</v>
      </c>
      <c r="I47" s="44">
        <v>195118.06603799999</v>
      </c>
      <c r="J47" s="74">
        <v>0.41509400000000002</v>
      </c>
      <c r="K47" s="44">
        <v>226</v>
      </c>
      <c r="L47" s="44">
        <v>177155.46902700001</v>
      </c>
      <c r="M47" s="66">
        <v>0.19026499999999999</v>
      </c>
      <c r="N47" s="43">
        <v>0</v>
      </c>
      <c r="O47" s="44">
        <v>0</v>
      </c>
      <c r="P47" s="74">
        <v>0</v>
      </c>
    </row>
    <row r="48" spans="1:16" ht="15" customHeight="1" x14ac:dyDescent="0.2">
      <c r="A48" s="111"/>
      <c r="B48" s="114"/>
      <c r="C48" s="84" t="s">
        <v>50</v>
      </c>
      <c r="D48" s="44">
        <v>451</v>
      </c>
      <c r="E48" s="53">
        <v>6.4282000000000006E-2</v>
      </c>
      <c r="F48" s="44">
        <v>218828.824834</v>
      </c>
      <c r="G48" s="66">
        <v>0.50110900000000003</v>
      </c>
      <c r="H48" s="43">
        <v>127</v>
      </c>
      <c r="I48" s="44">
        <v>231021.669291</v>
      </c>
      <c r="J48" s="74">
        <v>0.64566900000000005</v>
      </c>
      <c r="K48" s="44">
        <v>324</v>
      </c>
      <c r="L48" s="44">
        <v>214049.530864</v>
      </c>
      <c r="M48" s="66">
        <v>0.44444400000000001</v>
      </c>
      <c r="N48" s="43">
        <v>0</v>
      </c>
      <c r="O48" s="44">
        <v>0</v>
      </c>
      <c r="P48" s="74">
        <v>0</v>
      </c>
    </row>
    <row r="49" spans="1:16" ht="15" customHeight="1" x14ac:dyDescent="0.2">
      <c r="A49" s="111"/>
      <c r="B49" s="114"/>
      <c r="C49" s="84" t="s">
        <v>51</v>
      </c>
      <c r="D49" s="44">
        <v>390</v>
      </c>
      <c r="E49" s="53">
        <v>6.2650999999999998E-2</v>
      </c>
      <c r="F49" s="44">
        <v>231640.52820500001</v>
      </c>
      <c r="G49" s="66">
        <v>0.66923100000000002</v>
      </c>
      <c r="H49" s="43">
        <v>119</v>
      </c>
      <c r="I49" s="44">
        <v>246563.27731100001</v>
      </c>
      <c r="J49" s="74">
        <v>0.81512600000000002</v>
      </c>
      <c r="K49" s="44">
        <v>271</v>
      </c>
      <c r="L49" s="44">
        <v>225087.73431699999</v>
      </c>
      <c r="M49" s="66">
        <v>0.60516599999999998</v>
      </c>
      <c r="N49" s="43">
        <v>0</v>
      </c>
      <c r="O49" s="44">
        <v>0</v>
      </c>
      <c r="P49" s="74">
        <v>0</v>
      </c>
    </row>
    <row r="50" spans="1:16" s="3" customFormat="1" ht="15" customHeight="1" x14ac:dyDescent="0.2">
      <c r="A50" s="111"/>
      <c r="B50" s="114"/>
      <c r="C50" s="84" t="s">
        <v>52</v>
      </c>
      <c r="D50" s="35">
        <v>224</v>
      </c>
      <c r="E50" s="55">
        <v>4.1869000000000003E-2</v>
      </c>
      <c r="F50" s="35">
        <v>237542.901786</v>
      </c>
      <c r="G50" s="68">
        <v>0.70982100000000004</v>
      </c>
      <c r="H50" s="43">
        <v>62</v>
      </c>
      <c r="I50" s="44">
        <v>234059.83871000001</v>
      </c>
      <c r="J50" s="74">
        <v>0.64516099999999998</v>
      </c>
      <c r="K50" s="35">
        <v>162</v>
      </c>
      <c r="L50" s="35">
        <v>238875.925926</v>
      </c>
      <c r="M50" s="68">
        <v>0.734568</v>
      </c>
      <c r="N50" s="43">
        <v>0</v>
      </c>
      <c r="O50" s="44">
        <v>0</v>
      </c>
      <c r="P50" s="74">
        <v>0</v>
      </c>
    </row>
    <row r="51" spans="1:16" ht="15" customHeight="1" x14ac:dyDescent="0.2">
      <c r="A51" s="111"/>
      <c r="B51" s="114"/>
      <c r="C51" s="84" t="s">
        <v>53</v>
      </c>
      <c r="D51" s="44">
        <v>150</v>
      </c>
      <c r="E51" s="53">
        <v>3.2286000000000002E-2</v>
      </c>
      <c r="F51" s="44">
        <v>250109.58</v>
      </c>
      <c r="G51" s="66">
        <v>0.81333299999999997</v>
      </c>
      <c r="H51" s="43">
        <v>50</v>
      </c>
      <c r="I51" s="44">
        <v>218837.82</v>
      </c>
      <c r="J51" s="74">
        <v>0.42</v>
      </c>
      <c r="K51" s="44">
        <v>100</v>
      </c>
      <c r="L51" s="44">
        <v>265745.46000000002</v>
      </c>
      <c r="M51" s="66">
        <v>1.01</v>
      </c>
      <c r="N51" s="43">
        <v>0</v>
      </c>
      <c r="O51" s="44">
        <v>0</v>
      </c>
      <c r="P51" s="74">
        <v>0</v>
      </c>
    </row>
    <row r="52" spans="1:16" ht="15" customHeight="1" x14ac:dyDescent="0.2">
      <c r="A52" s="111"/>
      <c r="B52" s="114"/>
      <c r="C52" s="84" t="s">
        <v>54</v>
      </c>
      <c r="D52" s="44">
        <v>61</v>
      </c>
      <c r="E52" s="53">
        <v>1.7564E-2</v>
      </c>
      <c r="F52" s="44">
        <v>244988.672131</v>
      </c>
      <c r="G52" s="66">
        <v>0.57377</v>
      </c>
      <c r="H52" s="43">
        <v>19</v>
      </c>
      <c r="I52" s="44">
        <v>215965.15789500001</v>
      </c>
      <c r="J52" s="74">
        <v>0.15789500000000001</v>
      </c>
      <c r="K52" s="44">
        <v>42</v>
      </c>
      <c r="L52" s="44">
        <v>258118.357143</v>
      </c>
      <c r="M52" s="66">
        <v>0.76190500000000005</v>
      </c>
      <c r="N52" s="43">
        <v>0</v>
      </c>
      <c r="O52" s="44">
        <v>0</v>
      </c>
      <c r="P52" s="74">
        <v>0</v>
      </c>
    </row>
    <row r="53" spans="1:16" ht="15" customHeight="1" x14ac:dyDescent="0.2">
      <c r="A53" s="111"/>
      <c r="B53" s="114"/>
      <c r="C53" s="84" t="s">
        <v>55</v>
      </c>
      <c r="D53" s="44">
        <v>28</v>
      </c>
      <c r="E53" s="53">
        <v>9.018E-3</v>
      </c>
      <c r="F53" s="44">
        <v>270196.535714</v>
      </c>
      <c r="G53" s="66">
        <v>0.57142899999999996</v>
      </c>
      <c r="H53" s="43">
        <v>8</v>
      </c>
      <c r="I53" s="44">
        <v>268866.875</v>
      </c>
      <c r="J53" s="74">
        <v>0.375</v>
      </c>
      <c r="K53" s="44">
        <v>20</v>
      </c>
      <c r="L53" s="44">
        <v>270728.40000000002</v>
      </c>
      <c r="M53" s="66">
        <v>0.65</v>
      </c>
      <c r="N53" s="43">
        <v>0</v>
      </c>
      <c r="O53" s="44">
        <v>0</v>
      </c>
      <c r="P53" s="74">
        <v>0</v>
      </c>
    </row>
    <row r="54" spans="1:16" s="3" customFormat="1" ht="15" customHeight="1" x14ac:dyDescent="0.2">
      <c r="A54" s="111"/>
      <c r="B54" s="114"/>
      <c r="C54" s="84" t="s">
        <v>56</v>
      </c>
      <c r="D54" s="35">
        <v>10</v>
      </c>
      <c r="E54" s="55">
        <v>1.7949999999999999E-3</v>
      </c>
      <c r="F54" s="35">
        <v>342013.3</v>
      </c>
      <c r="G54" s="68">
        <v>0.5</v>
      </c>
      <c r="H54" s="43">
        <v>2</v>
      </c>
      <c r="I54" s="44">
        <v>185264</v>
      </c>
      <c r="J54" s="74">
        <v>0</v>
      </c>
      <c r="K54" s="35">
        <v>8</v>
      </c>
      <c r="L54" s="35">
        <v>381200.625</v>
      </c>
      <c r="M54" s="68">
        <v>0.625</v>
      </c>
      <c r="N54" s="43">
        <v>0</v>
      </c>
      <c r="O54" s="44">
        <v>0</v>
      </c>
      <c r="P54" s="74">
        <v>0</v>
      </c>
    </row>
    <row r="55" spans="1:16" s="3" customFormat="1" ht="15" customHeight="1" x14ac:dyDescent="0.2">
      <c r="A55" s="112"/>
      <c r="B55" s="115"/>
      <c r="C55" s="85" t="s">
        <v>9</v>
      </c>
      <c r="D55" s="46">
        <v>1720</v>
      </c>
      <c r="E55" s="54">
        <v>4.1547000000000001E-2</v>
      </c>
      <c r="F55" s="46">
        <v>220742.702907</v>
      </c>
      <c r="G55" s="67">
        <v>0.53779100000000002</v>
      </c>
      <c r="H55" s="87">
        <v>519</v>
      </c>
      <c r="I55" s="46">
        <v>223690.80732200001</v>
      </c>
      <c r="J55" s="75">
        <v>0.57032799999999995</v>
      </c>
      <c r="K55" s="46">
        <v>1201</v>
      </c>
      <c r="L55" s="46">
        <v>219468.709409</v>
      </c>
      <c r="M55" s="67">
        <v>0.52373000000000003</v>
      </c>
      <c r="N55" s="87">
        <v>0</v>
      </c>
      <c r="O55" s="46">
        <v>0</v>
      </c>
      <c r="P55" s="75">
        <v>0</v>
      </c>
    </row>
    <row r="56" spans="1:16" ht="15" customHeight="1" x14ac:dyDescent="0.2">
      <c r="A56" s="110">
        <v>5</v>
      </c>
      <c r="B56" s="113" t="s">
        <v>60</v>
      </c>
      <c r="C56" s="84" t="s">
        <v>46</v>
      </c>
      <c r="D56" s="44">
        <v>47</v>
      </c>
      <c r="E56" s="53">
        <v>1</v>
      </c>
      <c r="F56" s="44">
        <v>64337.638297999998</v>
      </c>
      <c r="G56" s="66">
        <v>4.2553000000000001E-2</v>
      </c>
      <c r="H56" s="43">
        <v>27</v>
      </c>
      <c r="I56" s="44">
        <v>65274.962962999998</v>
      </c>
      <c r="J56" s="74">
        <v>7.4074000000000001E-2</v>
      </c>
      <c r="K56" s="44">
        <v>20</v>
      </c>
      <c r="L56" s="44">
        <v>63072.25</v>
      </c>
      <c r="M56" s="66">
        <v>0</v>
      </c>
      <c r="N56" s="43">
        <v>0</v>
      </c>
      <c r="O56" s="44">
        <v>0</v>
      </c>
      <c r="P56" s="74">
        <v>0</v>
      </c>
    </row>
    <row r="57" spans="1:16" ht="15" customHeight="1" x14ac:dyDescent="0.2">
      <c r="A57" s="111"/>
      <c r="B57" s="114"/>
      <c r="C57" s="84" t="s">
        <v>47</v>
      </c>
      <c r="D57" s="44">
        <v>135</v>
      </c>
      <c r="E57" s="53">
        <v>1</v>
      </c>
      <c r="F57" s="44">
        <v>137895.11111100001</v>
      </c>
      <c r="G57" s="66">
        <v>9.6296000000000007E-2</v>
      </c>
      <c r="H57" s="43">
        <v>53</v>
      </c>
      <c r="I57" s="44">
        <v>137968.77358499999</v>
      </c>
      <c r="J57" s="74">
        <v>0.132075</v>
      </c>
      <c r="K57" s="44">
        <v>82</v>
      </c>
      <c r="L57" s="44">
        <v>137847.5</v>
      </c>
      <c r="M57" s="66">
        <v>7.3171E-2</v>
      </c>
      <c r="N57" s="43">
        <v>0</v>
      </c>
      <c r="O57" s="44">
        <v>0</v>
      </c>
      <c r="P57" s="74">
        <v>0</v>
      </c>
    </row>
    <row r="58" spans="1:16" ht="15" customHeight="1" x14ac:dyDescent="0.2">
      <c r="A58" s="111"/>
      <c r="B58" s="114"/>
      <c r="C58" s="84" t="s">
        <v>48</v>
      </c>
      <c r="D58" s="44">
        <v>1339</v>
      </c>
      <c r="E58" s="53">
        <v>1</v>
      </c>
      <c r="F58" s="44">
        <v>159552.76026899999</v>
      </c>
      <c r="G58" s="66">
        <v>9.7834000000000004E-2</v>
      </c>
      <c r="H58" s="43">
        <v>545</v>
      </c>
      <c r="I58" s="44">
        <v>165506.04403700001</v>
      </c>
      <c r="J58" s="74">
        <v>0.130275</v>
      </c>
      <c r="K58" s="44">
        <v>794</v>
      </c>
      <c r="L58" s="44">
        <v>155466.438287</v>
      </c>
      <c r="M58" s="66">
        <v>7.5566999999999995E-2</v>
      </c>
      <c r="N58" s="43">
        <v>0</v>
      </c>
      <c r="O58" s="44">
        <v>0</v>
      </c>
      <c r="P58" s="74">
        <v>0</v>
      </c>
    </row>
    <row r="59" spans="1:16" ht="15" customHeight="1" x14ac:dyDescent="0.2">
      <c r="A59" s="111"/>
      <c r="B59" s="114"/>
      <c r="C59" s="84" t="s">
        <v>49</v>
      </c>
      <c r="D59" s="44">
        <v>4493</v>
      </c>
      <c r="E59" s="53">
        <v>1</v>
      </c>
      <c r="F59" s="44">
        <v>183559.700645</v>
      </c>
      <c r="G59" s="66">
        <v>0.21366599999999999</v>
      </c>
      <c r="H59" s="43">
        <v>1668</v>
      </c>
      <c r="I59" s="44">
        <v>198976.91127099999</v>
      </c>
      <c r="J59" s="74">
        <v>0.340528</v>
      </c>
      <c r="K59" s="44">
        <v>2825</v>
      </c>
      <c r="L59" s="44">
        <v>174456.724602</v>
      </c>
      <c r="M59" s="66">
        <v>0.138761</v>
      </c>
      <c r="N59" s="43">
        <v>0</v>
      </c>
      <c r="O59" s="44">
        <v>0</v>
      </c>
      <c r="P59" s="74">
        <v>0</v>
      </c>
    </row>
    <row r="60" spans="1:16" ht="15" customHeight="1" x14ac:dyDescent="0.2">
      <c r="A60" s="111"/>
      <c r="B60" s="114"/>
      <c r="C60" s="84" t="s">
        <v>50</v>
      </c>
      <c r="D60" s="44">
        <v>7016</v>
      </c>
      <c r="E60" s="53">
        <v>1</v>
      </c>
      <c r="F60" s="44">
        <v>210502.594641</v>
      </c>
      <c r="G60" s="66">
        <v>0.41091800000000001</v>
      </c>
      <c r="H60" s="43">
        <v>2549</v>
      </c>
      <c r="I60" s="44">
        <v>229957.072185</v>
      </c>
      <c r="J60" s="74">
        <v>0.57669700000000002</v>
      </c>
      <c r="K60" s="44">
        <v>4467</v>
      </c>
      <c r="L60" s="44">
        <v>199401.304455</v>
      </c>
      <c r="M60" s="66">
        <v>0.31631999999999999</v>
      </c>
      <c r="N60" s="43">
        <v>0</v>
      </c>
      <c r="O60" s="44">
        <v>0</v>
      </c>
      <c r="P60" s="74">
        <v>0</v>
      </c>
    </row>
    <row r="61" spans="1:16" ht="15" customHeight="1" x14ac:dyDescent="0.2">
      <c r="A61" s="111"/>
      <c r="B61" s="114"/>
      <c r="C61" s="84" t="s">
        <v>51</v>
      </c>
      <c r="D61" s="44">
        <v>6225</v>
      </c>
      <c r="E61" s="53">
        <v>1</v>
      </c>
      <c r="F61" s="44">
        <v>234925.11068300001</v>
      </c>
      <c r="G61" s="66">
        <v>0.612209</v>
      </c>
      <c r="H61" s="43">
        <v>2159</v>
      </c>
      <c r="I61" s="44">
        <v>248318.80824499999</v>
      </c>
      <c r="J61" s="74">
        <v>0.71190399999999998</v>
      </c>
      <c r="K61" s="44">
        <v>4066</v>
      </c>
      <c r="L61" s="44">
        <v>227813.208805</v>
      </c>
      <c r="M61" s="66">
        <v>0.55927199999999999</v>
      </c>
      <c r="N61" s="43">
        <v>0</v>
      </c>
      <c r="O61" s="44">
        <v>0</v>
      </c>
      <c r="P61" s="74">
        <v>0</v>
      </c>
    </row>
    <row r="62" spans="1:16" s="3" customFormat="1" ht="15" customHeight="1" x14ac:dyDescent="0.2">
      <c r="A62" s="111"/>
      <c r="B62" s="114"/>
      <c r="C62" s="84" t="s">
        <v>52</v>
      </c>
      <c r="D62" s="35">
        <v>5350</v>
      </c>
      <c r="E62" s="55">
        <v>1</v>
      </c>
      <c r="F62" s="35">
        <v>250854.90299100001</v>
      </c>
      <c r="G62" s="68">
        <v>0.78841099999999997</v>
      </c>
      <c r="H62" s="43">
        <v>1915</v>
      </c>
      <c r="I62" s="44">
        <v>250386.36449099999</v>
      </c>
      <c r="J62" s="74">
        <v>0.72689300000000001</v>
      </c>
      <c r="K62" s="35">
        <v>3435</v>
      </c>
      <c r="L62" s="35">
        <v>251116.11149899999</v>
      </c>
      <c r="M62" s="68">
        <v>0.82270699999999997</v>
      </c>
      <c r="N62" s="43">
        <v>0</v>
      </c>
      <c r="O62" s="44">
        <v>0</v>
      </c>
      <c r="P62" s="74">
        <v>0</v>
      </c>
    </row>
    <row r="63" spans="1:16" ht="15" customHeight="1" x14ac:dyDescent="0.2">
      <c r="A63" s="111"/>
      <c r="B63" s="114"/>
      <c r="C63" s="84" t="s">
        <v>53</v>
      </c>
      <c r="D63" s="44">
        <v>4646</v>
      </c>
      <c r="E63" s="53">
        <v>1</v>
      </c>
      <c r="F63" s="44">
        <v>255682.34825700001</v>
      </c>
      <c r="G63" s="66">
        <v>0.81274199999999996</v>
      </c>
      <c r="H63" s="43">
        <v>1743</v>
      </c>
      <c r="I63" s="44">
        <v>243617.77165800001</v>
      </c>
      <c r="J63" s="74">
        <v>0.65289699999999995</v>
      </c>
      <c r="K63" s="44">
        <v>2903</v>
      </c>
      <c r="L63" s="44">
        <v>262926.08129499998</v>
      </c>
      <c r="M63" s="66">
        <v>0.90871500000000005</v>
      </c>
      <c r="N63" s="43">
        <v>0</v>
      </c>
      <c r="O63" s="44">
        <v>0</v>
      </c>
      <c r="P63" s="74">
        <v>0</v>
      </c>
    </row>
    <row r="64" spans="1:16" ht="15" customHeight="1" x14ac:dyDescent="0.2">
      <c r="A64" s="111"/>
      <c r="B64" s="114"/>
      <c r="C64" s="84" t="s">
        <v>54</v>
      </c>
      <c r="D64" s="44">
        <v>3473</v>
      </c>
      <c r="E64" s="53">
        <v>1</v>
      </c>
      <c r="F64" s="44">
        <v>253889.889433</v>
      </c>
      <c r="G64" s="66">
        <v>0.72127799999999997</v>
      </c>
      <c r="H64" s="43">
        <v>1337</v>
      </c>
      <c r="I64" s="44">
        <v>227549.860135</v>
      </c>
      <c r="J64" s="74">
        <v>0.43679899999999999</v>
      </c>
      <c r="K64" s="44">
        <v>2136</v>
      </c>
      <c r="L64" s="44">
        <v>270377.07069299999</v>
      </c>
      <c r="M64" s="66">
        <v>0.89934499999999995</v>
      </c>
      <c r="N64" s="43">
        <v>0</v>
      </c>
      <c r="O64" s="44">
        <v>0</v>
      </c>
      <c r="P64" s="74">
        <v>0</v>
      </c>
    </row>
    <row r="65" spans="1:16" ht="15" customHeight="1" x14ac:dyDescent="0.2">
      <c r="A65" s="111"/>
      <c r="B65" s="114"/>
      <c r="C65" s="84" t="s">
        <v>55</v>
      </c>
      <c r="D65" s="44">
        <v>3105</v>
      </c>
      <c r="E65" s="53">
        <v>1</v>
      </c>
      <c r="F65" s="44">
        <v>260614.88373599999</v>
      </c>
      <c r="G65" s="66">
        <v>0.56392900000000001</v>
      </c>
      <c r="H65" s="43">
        <v>1278</v>
      </c>
      <c r="I65" s="44">
        <v>231535.16979700001</v>
      </c>
      <c r="J65" s="74">
        <v>0.27934300000000001</v>
      </c>
      <c r="K65" s="44">
        <v>1827</v>
      </c>
      <c r="L65" s="44">
        <v>280956.358511</v>
      </c>
      <c r="M65" s="66">
        <v>0.76299899999999998</v>
      </c>
      <c r="N65" s="43">
        <v>0</v>
      </c>
      <c r="O65" s="44">
        <v>0</v>
      </c>
      <c r="P65" s="74">
        <v>0</v>
      </c>
    </row>
    <row r="66" spans="1:16" s="3" customFormat="1" ht="15" customHeight="1" x14ac:dyDescent="0.2">
      <c r="A66" s="111"/>
      <c r="B66" s="114"/>
      <c r="C66" s="84" t="s">
        <v>56</v>
      </c>
      <c r="D66" s="35">
        <v>5570</v>
      </c>
      <c r="E66" s="55">
        <v>1</v>
      </c>
      <c r="F66" s="35">
        <v>262584.05080800003</v>
      </c>
      <c r="G66" s="68">
        <v>0.344165</v>
      </c>
      <c r="H66" s="43">
        <v>2361</v>
      </c>
      <c r="I66" s="44">
        <v>217559.50953000001</v>
      </c>
      <c r="J66" s="74">
        <v>8.7250999999999995E-2</v>
      </c>
      <c r="K66" s="35">
        <v>3209</v>
      </c>
      <c r="L66" s="35">
        <v>295710.55188500002</v>
      </c>
      <c r="M66" s="68">
        <v>0.533188</v>
      </c>
      <c r="N66" s="43">
        <v>0</v>
      </c>
      <c r="O66" s="44">
        <v>0</v>
      </c>
      <c r="P66" s="74">
        <v>0</v>
      </c>
    </row>
    <row r="67" spans="1:16" s="3" customFormat="1" ht="15" customHeight="1" x14ac:dyDescent="0.2">
      <c r="A67" s="112"/>
      <c r="B67" s="115"/>
      <c r="C67" s="85" t="s">
        <v>9</v>
      </c>
      <c r="D67" s="46">
        <v>41399</v>
      </c>
      <c r="E67" s="54">
        <v>1</v>
      </c>
      <c r="F67" s="46">
        <v>233890.80634800001</v>
      </c>
      <c r="G67" s="67">
        <v>0.53061700000000001</v>
      </c>
      <c r="H67" s="87">
        <v>15635</v>
      </c>
      <c r="I67" s="46">
        <v>228420.83217099999</v>
      </c>
      <c r="J67" s="75">
        <v>0.46894799999999998</v>
      </c>
      <c r="K67" s="46">
        <v>25764</v>
      </c>
      <c r="L67" s="46">
        <v>237210.28493200001</v>
      </c>
      <c r="M67" s="67">
        <v>0.56804100000000002</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46167</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340" priority="30" operator="notEqual">
      <formula>H8+K8+N8</formula>
    </cfRule>
  </conditionalFormatting>
  <conditionalFormatting sqref="D20:D30">
    <cfRule type="cellIs" dxfId="339" priority="29" operator="notEqual">
      <formula>H20+K20+N20</formula>
    </cfRule>
  </conditionalFormatting>
  <conditionalFormatting sqref="D32:D42">
    <cfRule type="cellIs" dxfId="338" priority="28" operator="notEqual">
      <formula>H32+K32+N32</formula>
    </cfRule>
  </conditionalFormatting>
  <conditionalFormatting sqref="D44:D54">
    <cfRule type="cellIs" dxfId="337" priority="27" operator="notEqual">
      <formula>H44+K44+N44</formula>
    </cfRule>
  </conditionalFormatting>
  <conditionalFormatting sqref="D56:D66">
    <cfRule type="cellIs" dxfId="336" priority="26" operator="notEqual">
      <formula>H56+K56+N56</formula>
    </cfRule>
  </conditionalFormatting>
  <conditionalFormatting sqref="D19">
    <cfRule type="cellIs" dxfId="335" priority="25" operator="notEqual">
      <formula>SUM(D8:D18)</formula>
    </cfRule>
  </conditionalFormatting>
  <conditionalFormatting sqref="D31">
    <cfRule type="cellIs" dxfId="334" priority="24" operator="notEqual">
      <formula>H31+K31+N31</formula>
    </cfRule>
  </conditionalFormatting>
  <conditionalFormatting sqref="D31">
    <cfRule type="cellIs" dxfId="333" priority="23" operator="notEqual">
      <formula>SUM(D20:D30)</formula>
    </cfRule>
  </conditionalFormatting>
  <conditionalFormatting sqref="D43">
    <cfRule type="cellIs" dxfId="332" priority="22" operator="notEqual">
      <formula>H43+K43+N43</formula>
    </cfRule>
  </conditionalFormatting>
  <conditionalFormatting sqref="D43">
    <cfRule type="cellIs" dxfId="331" priority="21" operator="notEqual">
      <formula>SUM(D32:D42)</formula>
    </cfRule>
  </conditionalFormatting>
  <conditionalFormatting sqref="D55">
    <cfRule type="cellIs" dxfId="330" priority="20" operator="notEqual">
      <formula>H55+K55+N55</formula>
    </cfRule>
  </conditionalFormatting>
  <conditionalFormatting sqref="D55">
    <cfRule type="cellIs" dxfId="329" priority="19" operator="notEqual">
      <formula>SUM(D44:D54)</formula>
    </cfRule>
  </conditionalFormatting>
  <conditionalFormatting sqref="D67">
    <cfRule type="cellIs" dxfId="328" priority="18" operator="notEqual">
      <formula>H67+K67+N67</formula>
    </cfRule>
  </conditionalFormatting>
  <conditionalFormatting sqref="D67">
    <cfRule type="cellIs" dxfId="327" priority="17" operator="notEqual">
      <formula>SUM(D56:D66)</formula>
    </cfRule>
  </conditionalFormatting>
  <conditionalFormatting sqref="H19">
    <cfRule type="cellIs" dxfId="326" priority="16" operator="notEqual">
      <formula>SUM(H8:H18)</formula>
    </cfRule>
  </conditionalFormatting>
  <conditionalFormatting sqref="K19">
    <cfRule type="cellIs" dxfId="325" priority="15" operator="notEqual">
      <formula>SUM(K8:K18)</formula>
    </cfRule>
  </conditionalFormatting>
  <conditionalFormatting sqref="N19">
    <cfRule type="cellIs" dxfId="324" priority="14" operator="notEqual">
      <formula>SUM(N8:N18)</formula>
    </cfRule>
  </conditionalFormatting>
  <conditionalFormatting sqref="H31">
    <cfRule type="cellIs" dxfId="323" priority="13" operator="notEqual">
      <formula>SUM(H20:H30)</formula>
    </cfRule>
  </conditionalFormatting>
  <conditionalFormatting sqref="K31">
    <cfRule type="cellIs" dxfId="322" priority="12" operator="notEqual">
      <formula>SUM(K20:K30)</formula>
    </cfRule>
  </conditionalFormatting>
  <conditionalFormatting sqref="N31">
    <cfRule type="cellIs" dxfId="321" priority="11" operator="notEqual">
      <formula>SUM(N20:N30)</formula>
    </cfRule>
  </conditionalFormatting>
  <conditionalFormatting sqref="H43">
    <cfRule type="cellIs" dxfId="320" priority="10" operator="notEqual">
      <formula>SUM(H32:H42)</formula>
    </cfRule>
  </conditionalFormatting>
  <conditionalFormatting sqref="K43">
    <cfRule type="cellIs" dxfId="319" priority="9" operator="notEqual">
      <formula>SUM(K32:K42)</formula>
    </cfRule>
  </conditionalFormatting>
  <conditionalFormatting sqref="N43">
    <cfRule type="cellIs" dxfId="318" priority="8" operator="notEqual">
      <formula>SUM(N32:N42)</formula>
    </cfRule>
  </conditionalFormatting>
  <conditionalFormatting sqref="H55">
    <cfRule type="cellIs" dxfId="317" priority="7" operator="notEqual">
      <formula>SUM(H44:H54)</formula>
    </cfRule>
  </conditionalFormatting>
  <conditionalFormatting sqref="K55">
    <cfRule type="cellIs" dxfId="316" priority="6" operator="notEqual">
      <formula>SUM(K44:K54)</formula>
    </cfRule>
  </conditionalFormatting>
  <conditionalFormatting sqref="N55">
    <cfRule type="cellIs" dxfId="315" priority="5" operator="notEqual">
      <formula>SUM(N44:N54)</formula>
    </cfRule>
  </conditionalFormatting>
  <conditionalFormatting sqref="H67">
    <cfRule type="cellIs" dxfId="314" priority="4" operator="notEqual">
      <formula>SUM(H56:H66)</formula>
    </cfRule>
  </conditionalFormatting>
  <conditionalFormatting sqref="K67">
    <cfRule type="cellIs" dxfId="313" priority="3" operator="notEqual">
      <formula>SUM(K56:K66)</formula>
    </cfRule>
  </conditionalFormatting>
  <conditionalFormatting sqref="N67">
    <cfRule type="cellIs" dxfId="312" priority="2" operator="notEqual">
      <formula>SUM(N56:N66)</formula>
    </cfRule>
  </conditionalFormatting>
  <conditionalFormatting sqref="D32:D43">
    <cfRule type="cellIs" dxfId="31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69</v>
      </c>
      <c r="B2" s="116"/>
      <c r="C2" s="116"/>
      <c r="D2" s="116"/>
      <c r="E2" s="116"/>
      <c r="F2" s="116"/>
      <c r="G2" s="116"/>
      <c r="H2" s="116"/>
      <c r="I2" s="116"/>
      <c r="J2" s="116"/>
      <c r="K2" s="116"/>
      <c r="L2" s="116"/>
      <c r="M2" s="116"/>
      <c r="N2" s="116"/>
      <c r="O2" s="116"/>
      <c r="P2" s="116"/>
    </row>
    <row r="3" spans="1:16" s="21" customFormat="1" ht="15" customHeight="1" x14ac:dyDescent="0.2">
      <c r="A3" s="117" t="str">
        <f>+Notas!C6</f>
        <v>ABRIL 2025 Y ABRIL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3</v>
      </c>
      <c r="E8" s="53">
        <v>0.25</v>
      </c>
      <c r="F8" s="44">
        <v>91857.792358000006</v>
      </c>
      <c r="G8" s="66">
        <v>0</v>
      </c>
      <c r="H8" s="43">
        <v>2</v>
      </c>
      <c r="I8" s="44">
        <v>61691.723010000002</v>
      </c>
      <c r="J8" s="74">
        <v>0</v>
      </c>
      <c r="K8" s="44">
        <v>1</v>
      </c>
      <c r="L8" s="44">
        <v>152189.93105399999</v>
      </c>
      <c r="M8" s="66">
        <v>0</v>
      </c>
      <c r="N8" s="43">
        <v>0</v>
      </c>
      <c r="O8" s="44">
        <v>0</v>
      </c>
      <c r="P8" s="74">
        <v>0</v>
      </c>
    </row>
    <row r="9" spans="1:16" ht="15" customHeight="1" x14ac:dyDescent="0.2">
      <c r="A9" s="111"/>
      <c r="B9" s="114"/>
      <c r="C9" s="84" t="s">
        <v>47</v>
      </c>
      <c r="D9" s="44">
        <v>6</v>
      </c>
      <c r="E9" s="53">
        <v>0.113208</v>
      </c>
      <c r="F9" s="44">
        <v>114317.87573</v>
      </c>
      <c r="G9" s="66">
        <v>0</v>
      </c>
      <c r="H9" s="43">
        <v>3</v>
      </c>
      <c r="I9" s="44">
        <v>104586.98063200001</v>
      </c>
      <c r="J9" s="74">
        <v>0</v>
      </c>
      <c r="K9" s="44">
        <v>3</v>
      </c>
      <c r="L9" s="44">
        <v>124048.77082799999</v>
      </c>
      <c r="M9" s="66">
        <v>0</v>
      </c>
      <c r="N9" s="43">
        <v>0</v>
      </c>
      <c r="O9" s="44">
        <v>0</v>
      </c>
      <c r="P9" s="74">
        <v>0</v>
      </c>
    </row>
    <row r="10" spans="1:16" ht="15" customHeight="1" x14ac:dyDescent="0.2">
      <c r="A10" s="111"/>
      <c r="B10" s="114"/>
      <c r="C10" s="84" t="s">
        <v>48</v>
      </c>
      <c r="D10" s="44">
        <v>77</v>
      </c>
      <c r="E10" s="53">
        <v>0.17226</v>
      </c>
      <c r="F10" s="44">
        <v>134795.89961600001</v>
      </c>
      <c r="G10" s="66">
        <v>9.0909000000000004E-2</v>
      </c>
      <c r="H10" s="43">
        <v>22</v>
      </c>
      <c r="I10" s="44">
        <v>143914.339466</v>
      </c>
      <c r="J10" s="74">
        <v>9.0909000000000004E-2</v>
      </c>
      <c r="K10" s="44">
        <v>55</v>
      </c>
      <c r="L10" s="44">
        <v>131148.523675</v>
      </c>
      <c r="M10" s="66">
        <v>9.0909000000000004E-2</v>
      </c>
      <c r="N10" s="43">
        <v>0</v>
      </c>
      <c r="O10" s="44">
        <v>0</v>
      </c>
      <c r="P10" s="74">
        <v>0</v>
      </c>
    </row>
    <row r="11" spans="1:16" ht="15" customHeight="1" x14ac:dyDescent="0.2">
      <c r="A11" s="111"/>
      <c r="B11" s="114"/>
      <c r="C11" s="84" t="s">
        <v>49</v>
      </c>
      <c r="D11" s="44">
        <v>228</v>
      </c>
      <c r="E11" s="53">
        <v>0.13936399999999999</v>
      </c>
      <c r="F11" s="44">
        <v>165678.50698400001</v>
      </c>
      <c r="G11" s="66">
        <v>0.25</v>
      </c>
      <c r="H11" s="43">
        <v>87</v>
      </c>
      <c r="I11" s="44">
        <v>179669.25560400001</v>
      </c>
      <c r="J11" s="74">
        <v>0.436782</v>
      </c>
      <c r="K11" s="44">
        <v>141</v>
      </c>
      <c r="L11" s="44">
        <v>157045.91740999999</v>
      </c>
      <c r="M11" s="66">
        <v>0.13475200000000001</v>
      </c>
      <c r="N11" s="43">
        <v>0</v>
      </c>
      <c r="O11" s="44">
        <v>0</v>
      </c>
      <c r="P11" s="74">
        <v>0</v>
      </c>
    </row>
    <row r="12" spans="1:16" ht="15" customHeight="1" x14ac:dyDescent="0.2">
      <c r="A12" s="111"/>
      <c r="B12" s="114"/>
      <c r="C12" s="84" t="s">
        <v>50</v>
      </c>
      <c r="D12" s="44">
        <v>291</v>
      </c>
      <c r="E12" s="53">
        <v>0.108623</v>
      </c>
      <c r="F12" s="44">
        <v>178918.17273699999</v>
      </c>
      <c r="G12" s="66">
        <v>0.31958799999999998</v>
      </c>
      <c r="H12" s="43">
        <v>102</v>
      </c>
      <c r="I12" s="44">
        <v>199679.741606</v>
      </c>
      <c r="J12" s="74">
        <v>0.50980400000000003</v>
      </c>
      <c r="K12" s="44">
        <v>189</v>
      </c>
      <c r="L12" s="44">
        <v>167713.51652199999</v>
      </c>
      <c r="M12" s="66">
        <v>0.21693100000000001</v>
      </c>
      <c r="N12" s="43">
        <v>0</v>
      </c>
      <c r="O12" s="44">
        <v>0</v>
      </c>
      <c r="P12" s="74">
        <v>0</v>
      </c>
    </row>
    <row r="13" spans="1:16" ht="15" customHeight="1" x14ac:dyDescent="0.2">
      <c r="A13" s="111"/>
      <c r="B13" s="114"/>
      <c r="C13" s="84" t="s">
        <v>51</v>
      </c>
      <c r="D13" s="44">
        <v>263</v>
      </c>
      <c r="E13" s="53">
        <v>0.104864</v>
      </c>
      <c r="F13" s="44">
        <v>203346.060627</v>
      </c>
      <c r="G13" s="66">
        <v>0.52091299999999996</v>
      </c>
      <c r="H13" s="43">
        <v>84</v>
      </c>
      <c r="I13" s="44">
        <v>223170.608148</v>
      </c>
      <c r="J13" s="74">
        <v>0.65476199999999996</v>
      </c>
      <c r="K13" s="44">
        <v>179</v>
      </c>
      <c r="L13" s="44">
        <v>194042.92100900001</v>
      </c>
      <c r="M13" s="66">
        <v>0.45810099999999998</v>
      </c>
      <c r="N13" s="43">
        <v>0</v>
      </c>
      <c r="O13" s="44">
        <v>0</v>
      </c>
      <c r="P13" s="74">
        <v>0</v>
      </c>
    </row>
    <row r="14" spans="1:16" s="3" customFormat="1" ht="15" customHeight="1" x14ac:dyDescent="0.2">
      <c r="A14" s="111"/>
      <c r="B14" s="114"/>
      <c r="C14" s="84" t="s">
        <v>52</v>
      </c>
      <c r="D14" s="35">
        <v>191</v>
      </c>
      <c r="E14" s="55">
        <v>9.4978000000000007E-2</v>
      </c>
      <c r="F14" s="35">
        <v>217733.16571</v>
      </c>
      <c r="G14" s="68">
        <v>0.72251299999999996</v>
      </c>
      <c r="H14" s="43">
        <v>54</v>
      </c>
      <c r="I14" s="44">
        <v>215208.12614800001</v>
      </c>
      <c r="J14" s="74">
        <v>0.64814799999999995</v>
      </c>
      <c r="K14" s="35">
        <v>137</v>
      </c>
      <c r="L14" s="35">
        <v>218728.436778</v>
      </c>
      <c r="M14" s="68">
        <v>0.75182499999999997</v>
      </c>
      <c r="N14" s="43">
        <v>0</v>
      </c>
      <c r="O14" s="44">
        <v>0</v>
      </c>
      <c r="P14" s="74">
        <v>0</v>
      </c>
    </row>
    <row r="15" spans="1:16" ht="15" customHeight="1" x14ac:dyDescent="0.2">
      <c r="A15" s="111"/>
      <c r="B15" s="114"/>
      <c r="C15" s="84" t="s">
        <v>53</v>
      </c>
      <c r="D15" s="44">
        <v>135</v>
      </c>
      <c r="E15" s="53">
        <v>7.4708999999999998E-2</v>
      </c>
      <c r="F15" s="44">
        <v>217144.42155200001</v>
      </c>
      <c r="G15" s="66">
        <v>0.64444400000000002</v>
      </c>
      <c r="H15" s="43">
        <v>43</v>
      </c>
      <c r="I15" s="44">
        <v>212271.08209000001</v>
      </c>
      <c r="J15" s="74">
        <v>0.62790699999999999</v>
      </c>
      <c r="K15" s="44">
        <v>92</v>
      </c>
      <c r="L15" s="44">
        <v>219422.17803899999</v>
      </c>
      <c r="M15" s="66">
        <v>0.65217400000000003</v>
      </c>
      <c r="N15" s="43">
        <v>0</v>
      </c>
      <c r="O15" s="44">
        <v>0</v>
      </c>
      <c r="P15" s="74">
        <v>0</v>
      </c>
    </row>
    <row r="16" spans="1:16" ht="15" customHeight="1" x14ac:dyDescent="0.2">
      <c r="A16" s="111"/>
      <c r="B16" s="114"/>
      <c r="C16" s="84" t="s">
        <v>54</v>
      </c>
      <c r="D16" s="44">
        <v>103</v>
      </c>
      <c r="E16" s="53">
        <v>6.7851999999999996E-2</v>
      </c>
      <c r="F16" s="44">
        <v>222230.001789</v>
      </c>
      <c r="G16" s="66">
        <v>0.65048499999999998</v>
      </c>
      <c r="H16" s="43">
        <v>39</v>
      </c>
      <c r="I16" s="44">
        <v>210553.23076899999</v>
      </c>
      <c r="J16" s="74">
        <v>0.51282099999999997</v>
      </c>
      <c r="K16" s="44">
        <v>64</v>
      </c>
      <c r="L16" s="44">
        <v>229345.53412900001</v>
      </c>
      <c r="M16" s="66">
        <v>0.734375</v>
      </c>
      <c r="N16" s="43">
        <v>0</v>
      </c>
      <c r="O16" s="44">
        <v>0</v>
      </c>
      <c r="P16" s="74">
        <v>0</v>
      </c>
    </row>
    <row r="17" spans="1:16" ht="15" customHeight="1" x14ac:dyDescent="0.2">
      <c r="A17" s="111"/>
      <c r="B17" s="114"/>
      <c r="C17" s="84" t="s">
        <v>55</v>
      </c>
      <c r="D17" s="44">
        <v>115</v>
      </c>
      <c r="E17" s="53">
        <v>8.6662000000000003E-2</v>
      </c>
      <c r="F17" s="44">
        <v>227160.34849999999</v>
      </c>
      <c r="G17" s="66">
        <v>0.46956500000000001</v>
      </c>
      <c r="H17" s="43">
        <v>52</v>
      </c>
      <c r="I17" s="44">
        <v>217243.30361500001</v>
      </c>
      <c r="J17" s="74">
        <v>0.269231</v>
      </c>
      <c r="K17" s="44">
        <v>63</v>
      </c>
      <c r="L17" s="44">
        <v>235345.84586500001</v>
      </c>
      <c r="M17" s="66">
        <v>0.63492099999999996</v>
      </c>
      <c r="N17" s="43">
        <v>0</v>
      </c>
      <c r="O17" s="44">
        <v>0</v>
      </c>
      <c r="P17" s="74">
        <v>0</v>
      </c>
    </row>
    <row r="18" spans="1:16" s="3" customFormat="1" ht="15" customHeight="1" x14ac:dyDescent="0.2">
      <c r="A18" s="111"/>
      <c r="B18" s="114"/>
      <c r="C18" s="84" t="s">
        <v>56</v>
      </c>
      <c r="D18" s="35">
        <v>161</v>
      </c>
      <c r="E18" s="55">
        <v>7.4848999999999999E-2</v>
      </c>
      <c r="F18" s="35">
        <v>226295.47919700001</v>
      </c>
      <c r="G18" s="68">
        <v>0.279503</v>
      </c>
      <c r="H18" s="43">
        <v>62</v>
      </c>
      <c r="I18" s="44">
        <v>201886.57548</v>
      </c>
      <c r="J18" s="74">
        <v>6.4516000000000004E-2</v>
      </c>
      <c r="K18" s="35">
        <v>99</v>
      </c>
      <c r="L18" s="35">
        <v>241581.863343</v>
      </c>
      <c r="M18" s="68">
        <v>0.41414099999999998</v>
      </c>
      <c r="N18" s="43">
        <v>0</v>
      </c>
      <c r="O18" s="44">
        <v>0</v>
      </c>
      <c r="P18" s="74">
        <v>0</v>
      </c>
    </row>
    <row r="19" spans="1:16" s="3" customFormat="1" ht="15" customHeight="1" x14ac:dyDescent="0.2">
      <c r="A19" s="112"/>
      <c r="B19" s="115"/>
      <c r="C19" s="85" t="s">
        <v>9</v>
      </c>
      <c r="D19" s="46">
        <v>1573</v>
      </c>
      <c r="E19" s="54">
        <v>9.7405000000000005E-2</v>
      </c>
      <c r="F19" s="46">
        <v>197717.037939</v>
      </c>
      <c r="G19" s="67">
        <v>0.43547400000000003</v>
      </c>
      <c r="H19" s="87">
        <v>550</v>
      </c>
      <c r="I19" s="46">
        <v>202040.437512</v>
      </c>
      <c r="J19" s="75">
        <v>0.44909100000000002</v>
      </c>
      <c r="K19" s="46">
        <v>1023</v>
      </c>
      <c r="L19" s="46">
        <v>195392.62956599999</v>
      </c>
      <c r="M19" s="67">
        <v>0.42815199999999998</v>
      </c>
      <c r="N19" s="87">
        <v>0</v>
      </c>
      <c r="O19" s="46">
        <v>0</v>
      </c>
      <c r="P19" s="75">
        <v>0</v>
      </c>
    </row>
    <row r="20" spans="1:16" ht="15" customHeight="1" x14ac:dyDescent="0.2">
      <c r="A20" s="110">
        <v>2</v>
      </c>
      <c r="B20" s="113" t="s">
        <v>57</v>
      </c>
      <c r="C20" s="84" t="s">
        <v>46</v>
      </c>
      <c r="D20" s="44">
        <v>0</v>
      </c>
      <c r="E20" s="53">
        <v>0</v>
      </c>
      <c r="F20" s="44">
        <v>0</v>
      </c>
      <c r="G20" s="66">
        <v>0</v>
      </c>
      <c r="H20" s="43">
        <v>0</v>
      </c>
      <c r="I20" s="44">
        <v>0</v>
      </c>
      <c r="J20" s="74">
        <v>0</v>
      </c>
      <c r="K20" s="44">
        <v>0</v>
      </c>
      <c r="L20" s="44">
        <v>0</v>
      </c>
      <c r="M20" s="66">
        <v>0</v>
      </c>
      <c r="N20" s="43">
        <v>0</v>
      </c>
      <c r="O20" s="44">
        <v>0</v>
      </c>
      <c r="P20" s="74">
        <v>0</v>
      </c>
    </row>
    <row r="21" spans="1:16" ht="15" customHeight="1" x14ac:dyDescent="0.2">
      <c r="A21" s="111"/>
      <c r="B21" s="114"/>
      <c r="C21" s="84" t="s">
        <v>47</v>
      </c>
      <c r="D21" s="44">
        <v>31</v>
      </c>
      <c r="E21" s="53">
        <v>0.58490600000000004</v>
      </c>
      <c r="F21" s="44">
        <v>132803.64516099999</v>
      </c>
      <c r="G21" s="66">
        <v>6.4516000000000004E-2</v>
      </c>
      <c r="H21" s="43">
        <v>9</v>
      </c>
      <c r="I21" s="44">
        <v>135807</v>
      </c>
      <c r="J21" s="74">
        <v>0</v>
      </c>
      <c r="K21" s="44">
        <v>22</v>
      </c>
      <c r="L21" s="44">
        <v>131575</v>
      </c>
      <c r="M21" s="66">
        <v>9.0909000000000004E-2</v>
      </c>
      <c r="N21" s="43">
        <v>0</v>
      </c>
      <c r="O21" s="44">
        <v>0</v>
      </c>
      <c r="P21" s="74">
        <v>0</v>
      </c>
    </row>
    <row r="22" spans="1:16" ht="15" customHeight="1" x14ac:dyDescent="0.2">
      <c r="A22" s="111"/>
      <c r="B22" s="114"/>
      <c r="C22" s="84" t="s">
        <v>48</v>
      </c>
      <c r="D22" s="44">
        <v>128</v>
      </c>
      <c r="E22" s="53">
        <v>0.28635300000000002</v>
      </c>
      <c r="F22" s="44">
        <v>154804.125</v>
      </c>
      <c r="G22" s="66">
        <v>2.3438000000000001E-2</v>
      </c>
      <c r="H22" s="43">
        <v>60</v>
      </c>
      <c r="I22" s="44">
        <v>164331.29999999999</v>
      </c>
      <c r="J22" s="74">
        <v>3.3333000000000002E-2</v>
      </c>
      <c r="K22" s="44">
        <v>68</v>
      </c>
      <c r="L22" s="44">
        <v>146397.79411799999</v>
      </c>
      <c r="M22" s="66">
        <v>1.4706E-2</v>
      </c>
      <c r="N22" s="43">
        <v>0</v>
      </c>
      <c r="O22" s="44">
        <v>0</v>
      </c>
      <c r="P22" s="74">
        <v>0</v>
      </c>
    </row>
    <row r="23" spans="1:16" ht="15" customHeight="1" x14ac:dyDescent="0.2">
      <c r="A23" s="111"/>
      <c r="B23" s="114"/>
      <c r="C23" s="84" t="s">
        <v>49</v>
      </c>
      <c r="D23" s="44">
        <v>127</v>
      </c>
      <c r="E23" s="53">
        <v>7.7628000000000003E-2</v>
      </c>
      <c r="F23" s="44">
        <v>153817.55118099999</v>
      </c>
      <c r="G23" s="66">
        <v>9.4488000000000003E-2</v>
      </c>
      <c r="H23" s="43">
        <v>42</v>
      </c>
      <c r="I23" s="44">
        <v>153583.142857</v>
      </c>
      <c r="J23" s="74">
        <v>9.5238000000000003E-2</v>
      </c>
      <c r="K23" s="44">
        <v>85</v>
      </c>
      <c r="L23" s="44">
        <v>153933.376471</v>
      </c>
      <c r="M23" s="66">
        <v>9.4117999999999993E-2</v>
      </c>
      <c r="N23" s="43">
        <v>0</v>
      </c>
      <c r="O23" s="44">
        <v>0</v>
      </c>
      <c r="P23" s="74">
        <v>0</v>
      </c>
    </row>
    <row r="24" spans="1:16" ht="15" customHeight="1" x14ac:dyDescent="0.2">
      <c r="A24" s="111"/>
      <c r="B24" s="114"/>
      <c r="C24" s="84" t="s">
        <v>50</v>
      </c>
      <c r="D24" s="44">
        <v>94</v>
      </c>
      <c r="E24" s="53">
        <v>3.5088000000000001E-2</v>
      </c>
      <c r="F24" s="44">
        <v>162018.19148899999</v>
      </c>
      <c r="G24" s="66">
        <v>0.117021</v>
      </c>
      <c r="H24" s="43">
        <v>18</v>
      </c>
      <c r="I24" s="44">
        <v>159582.22222200001</v>
      </c>
      <c r="J24" s="74">
        <v>0.111111</v>
      </c>
      <c r="K24" s="44">
        <v>76</v>
      </c>
      <c r="L24" s="44">
        <v>162595.13157900001</v>
      </c>
      <c r="M24" s="66">
        <v>0.118421</v>
      </c>
      <c r="N24" s="43">
        <v>0</v>
      </c>
      <c r="O24" s="44">
        <v>0</v>
      </c>
      <c r="P24" s="74">
        <v>0</v>
      </c>
    </row>
    <row r="25" spans="1:16" ht="15" customHeight="1" x14ac:dyDescent="0.2">
      <c r="A25" s="111"/>
      <c r="B25" s="114"/>
      <c r="C25" s="84" t="s">
        <v>51</v>
      </c>
      <c r="D25" s="44">
        <v>71</v>
      </c>
      <c r="E25" s="53">
        <v>2.8309000000000001E-2</v>
      </c>
      <c r="F25" s="44">
        <v>185593.971831</v>
      </c>
      <c r="G25" s="66">
        <v>0.36619699999999999</v>
      </c>
      <c r="H25" s="43">
        <v>15</v>
      </c>
      <c r="I25" s="44">
        <v>193630.8</v>
      </c>
      <c r="J25" s="74">
        <v>0.6</v>
      </c>
      <c r="K25" s="44">
        <v>56</v>
      </c>
      <c r="L25" s="44">
        <v>183441.25</v>
      </c>
      <c r="M25" s="66">
        <v>0.30357099999999998</v>
      </c>
      <c r="N25" s="43">
        <v>0</v>
      </c>
      <c r="O25" s="44">
        <v>0</v>
      </c>
      <c r="P25" s="74">
        <v>0</v>
      </c>
    </row>
    <row r="26" spans="1:16" s="3" customFormat="1" ht="15" customHeight="1" x14ac:dyDescent="0.2">
      <c r="A26" s="111"/>
      <c r="B26" s="114"/>
      <c r="C26" s="84" t="s">
        <v>52</v>
      </c>
      <c r="D26" s="35">
        <v>53</v>
      </c>
      <c r="E26" s="55">
        <v>2.6355E-2</v>
      </c>
      <c r="F26" s="35">
        <v>183232.09434000001</v>
      </c>
      <c r="G26" s="68">
        <v>0.33962300000000001</v>
      </c>
      <c r="H26" s="43">
        <v>15</v>
      </c>
      <c r="I26" s="44">
        <v>221365.86666699999</v>
      </c>
      <c r="J26" s="74">
        <v>0.73333300000000001</v>
      </c>
      <c r="K26" s="35">
        <v>38</v>
      </c>
      <c r="L26" s="35">
        <v>168179.28947399999</v>
      </c>
      <c r="M26" s="68">
        <v>0.18421100000000001</v>
      </c>
      <c r="N26" s="43">
        <v>0</v>
      </c>
      <c r="O26" s="44">
        <v>0</v>
      </c>
      <c r="P26" s="74">
        <v>0</v>
      </c>
    </row>
    <row r="27" spans="1:16" ht="15" customHeight="1" x14ac:dyDescent="0.2">
      <c r="A27" s="111"/>
      <c r="B27" s="114"/>
      <c r="C27" s="84" t="s">
        <v>53</v>
      </c>
      <c r="D27" s="44">
        <v>30</v>
      </c>
      <c r="E27" s="53">
        <v>1.6601999999999999E-2</v>
      </c>
      <c r="F27" s="44">
        <v>184457.76666699999</v>
      </c>
      <c r="G27" s="66">
        <v>0.26666699999999999</v>
      </c>
      <c r="H27" s="43">
        <v>11</v>
      </c>
      <c r="I27" s="44">
        <v>155125.45454499999</v>
      </c>
      <c r="J27" s="74">
        <v>0</v>
      </c>
      <c r="K27" s="44">
        <v>19</v>
      </c>
      <c r="L27" s="44">
        <v>201439.63157900001</v>
      </c>
      <c r="M27" s="66">
        <v>0.42105300000000001</v>
      </c>
      <c r="N27" s="43">
        <v>0</v>
      </c>
      <c r="O27" s="44">
        <v>0</v>
      </c>
      <c r="P27" s="74">
        <v>0</v>
      </c>
    </row>
    <row r="28" spans="1:16" ht="15" customHeight="1" x14ac:dyDescent="0.2">
      <c r="A28" s="111"/>
      <c r="B28" s="114"/>
      <c r="C28" s="84" t="s">
        <v>54</v>
      </c>
      <c r="D28" s="44">
        <v>16</v>
      </c>
      <c r="E28" s="53">
        <v>1.0540000000000001E-2</v>
      </c>
      <c r="F28" s="44">
        <v>213454.6875</v>
      </c>
      <c r="G28" s="66">
        <v>0.1875</v>
      </c>
      <c r="H28" s="43">
        <v>7</v>
      </c>
      <c r="I28" s="44">
        <v>185771</v>
      </c>
      <c r="J28" s="74">
        <v>0</v>
      </c>
      <c r="K28" s="44">
        <v>9</v>
      </c>
      <c r="L28" s="44">
        <v>234986.44444399999</v>
      </c>
      <c r="M28" s="66">
        <v>0.33333299999999999</v>
      </c>
      <c r="N28" s="43">
        <v>0</v>
      </c>
      <c r="O28" s="44">
        <v>0</v>
      </c>
      <c r="P28" s="74">
        <v>0</v>
      </c>
    </row>
    <row r="29" spans="1:16" ht="15" customHeight="1" x14ac:dyDescent="0.2">
      <c r="A29" s="111"/>
      <c r="B29" s="114"/>
      <c r="C29" s="84" t="s">
        <v>55</v>
      </c>
      <c r="D29" s="44">
        <v>6</v>
      </c>
      <c r="E29" s="53">
        <v>4.5209999999999998E-3</v>
      </c>
      <c r="F29" s="44">
        <v>206180.66666700001</v>
      </c>
      <c r="G29" s="66">
        <v>0</v>
      </c>
      <c r="H29" s="43">
        <v>1</v>
      </c>
      <c r="I29" s="44">
        <v>213950</v>
      </c>
      <c r="J29" s="74">
        <v>0</v>
      </c>
      <c r="K29" s="44">
        <v>5</v>
      </c>
      <c r="L29" s="44">
        <v>204626.8</v>
      </c>
      <c r="M29" s="66">
        <v>0</v>
      </c>
      <c r="N29" s="43">
        <v>0</v>
      </c>
      <c r="O29" s="44">
        <v>0</v>
      </c>
      <c r="P29" s="74">
        <v>0</v>
      </c>
    </row>
    <row r="30" spans="1:16" s="3" customFormat="1" ht="15" customHeight="1" x14ac:dyDescent="0.2">
      <c r="A30" s="111"/>
      <c r="B30" s="114"/>
      <c r="C30" s="84" t="s">
        <v>56</v>
      </c>
      <c r="D30" s="35">
        <v>5</v>
      </c>
      <c r="E30" s="55">
        <v>2.3249999999999998E-3</v>
      </c>
      <c r="F30" s="35">
        <v>145890.79999999999</v>
      </c>
      <c r="G30" s="68">
        <v>0</v>
      </c>
      <c r="H30" s="43">
        <v>5</v>
      </c>
      <c r="I30" s="44">
        <v>145890.79999999999</v>
      </c>
      <c r="J30" s="74">
        <v>0</v>
      </c>
      <c r="K30" s="35">
        <v>0</v>
      </c>
      <c r="L30" s="35">
        <v>0</v>
      </c>
      <c r="M30" s="68">
        <v>0</v>
      </c>
      <c r="N30" s="43">
        <v>0</v>
      </c>
      <c r="O30" s="44">
        <v>0</v>
      </c>
      <c r="P30" s="74">
        <v>0</v>
      </c>
    </row>
    <row r="31" spans="1:16" s="3" customFormat="1" ht="15" customHeight="1" x14ac:dyDescent="0.2">
      <c r="A31" s="112"/>
      <c r="B31" s="115"/>
      <c r="C31" s="85" t="s">
        <v>9</v>
      </c>
      <c r="D31" s="46">
        <v>561</v>
      </c>
      <c r="E31" s="54">
        <v>3.4738999999999999E-2</v>
      </c>
      <c r="F31" s="46">
        <v>164884.84670200001</v>
      </c>
      <c r="G31" s="67">
        <v>0.14795</v>
      </c>
      <c r="H31" s="87">
        <v>183</v>
      </c>
      <c r="I31" s="46">
        <v>167105.15846999999</v>
      </c>
      <c r="J31" s="75">
        <v>0.153005</v>
      </c>
      <c r="K31" s="46">
        <v>378</v>
      </c>
      <c r="L31" s="46">
        <v>163809.93386200001</v>
      </c>
      <c r="M31" s="67">
        <v>0.14550299999999999</v>
      </c>
      <c r="N31" s="87">
        <v>0</v>
      </c>
      <c r="O31" s="46">
        <v>0</v>
      </c>
      <c r="P31" s="75">
        <v>0</v>
      </c>
    </row>
    <row r="32" spans="1:16" ht="15" customHeight="1" x14ac:dyDescent="0.2">
      <c r="A32" s="110">
        <v>3</v>
      </c>
      <c r="B32" s="113" t="s">
        <v>58</v>
      </c>
      <c r="C32" s="84" t="s">
        <v>46</v>
      </c>
      <c r="D32" s="44">
        <v>-3</v>
      </c>
      <c r="E32" s="44">
        <v>0</v>
      </c>
      <c r="F32" s="44">
        <v>-91857.792358000006</v>
      </c>
      <c r="G32" s="66">
        <v>0</v>
      </c>
      <c r="H32" s="43">
        <v>-2</v>
      </c>
      <c r="I32" s="44">
        <v>-61691.723010000002</v>
      </c>
      <c r="J32" s="74">
        <v>0</v>
      </c>
      <c r="K32" s="44">
        <v>-1</v>
      </c>
      <c r="L32" s="44">
        <v>-152189.93105399999</v>
      </c>
      <c r="M32" s="66">
        <v>0</v>
      </c>
      <c r="N32" s="43">
        <v>0</v>
      </c>
      <c r="O32" s="44">
        <v>0</v>
      </c>
      <c r="P32" s="74">
        <v>0</v>
      </c>
    </row>
    <row r="33" spans="1:16" ht="15" customHeight="1" x14ac:dyDescent="0.2">
      <c r="A33" s="111"/>
      <c r="B33" s="114"/>
      <c r="C33" s="84" t="s">
        <v>47</v>
      </c>
      <c r="D33" s="44">
        <v>25</v>
      </c>
      <c r="E33" s="44">
        <v>0</v>
      </c>
      <c r="F33" s="44">
        <v>18485.769432000001</v>
      </c>
      <c r="G33" s="66">
        <v>6.4516000000000004E-2</v>
      </c>
      <c r="H33" s="43">
        <v>6</v>
      </c>
      <c r="I33" s="44">
        <v>31220.019368000001</v>
      </c>
      <c r="J33" s="74">
        <v>0</v>
      </c>
      <c r="K33" s="44">
        <v>19</v>
      </c>
      <c r="L33" s="44">
        <v>7526.2291720000003</v>
      </c>
      <c r="M33" s="66">
        <v>9.0909000000000004E-2</v>
      </c>
      <c r="N33" s="43">
        <v>0</v>
      </c>
      <c r="O33" s="44">
        <v>0</v>
      </c>
      <c r="P33" s="74">
        <v>0</v>
      </c>
    </row>
    <row r="34" spans="1:16" ht="15" customHeight="1" x14ac:dyDescent="0.2">
      <c r="A34" s="111"/>
      <c r="B34" s="114"/>
      <c r="C34" s="84" t="s">
        <v>48</v>
      </c>
      <c r="D34" s="44">
        <v>51</v>
      </c>
      <c r="E34" s="44">
        <v>0</v>
      </c>
      <c r="F34" s="44">
        <v>20008.225384000001</v>
      </c>
      <c r="G34" s="66">
        <v>-6.7472000000000004E-2</v>
      </c>
      <c r="H34" s="43">
        <v>38</v>
      </c>
      <c r="I34" s="44">
        <v>20416.960534000002</v>
      </c>
      <c r="J34" s="74">
        <v>-5.7576000000000002E-2</v>
      </c>
      <c r="K34" s="44">
        <v>13</v>
      </c>
      <c r="L34" s="44">
        <v>15249.270441999999</v>
      </c>
      <c r="M34" s="66">
        <v>-7.6203000000000007E-2</v>
      </c>
      <c r="N34" s="43">
        <v>0</v>
      </c>
      <c r="O34" s="44">
        <v>0</v>
      </c>
      <c r="P34" s="74">
        <v>0</v>
      </c>
    </row>
    <row r="35" spans="1:16" ht="15" customHeight="1" x14ac:dyDescent="0.2">
      <c r="A35" s="111"/>
      <c r="B35" s="114"/>
      <c r="C35" s="84" t="s">
        <v>49</v>
      </c>
      <c r="D35" s="44">
        <v>-101</v>
      </c>
      <c r="E35" s="44">
        <v>0</v>
      </c>
      <c r="F35" s="44">
        <v>-11860.955802</v>
      </c>
      <c r="G35" s="66">
        <v>-0.15551200000000001</v>
      </c>
      <c r="H35" s="43">
        <v>-45</v>
      </c>
      <c r="I35" s="44">
        <v>-26086.112745999999</v>
      </c>
      <c r="J35" s="74">
        <v>-0.34154400000000001</v>
      </c>
      <c r="K35" s="44">
        <v>-56</v>
      </c>
      <c r="L35" s="44">
        <v>-3112.540939</v>
      </c>
      <c r="M35" s="66">
        <v>-4.0634000000000003E-2</v>
      </c>
      <c r="N35" s="43">
        <v>0</v>
      </c>
      <c r="O35" s="44">
        <v>0</v>
      </c>
      <c r="P35" s="74">
        <v>0</v>
      </c>
    </row>
    <row r="36" spans="1:16" ht="15" customHeight="1" x14ac:dyDescent="0.2">
      <c r="A36" s="111"/>
      <c r="B36" s="114"/>
      <c r="C36" s="84" t="s">
        <v>50</v>
      </c>
      <c r="D36" s="44">
        <v>-197</v>
      </c>
      <c r="E36" s="44">
        <v>0</v>
      </c>
      <c r="F36" s="44">
        <v>-16899.981248</v>
      </c>
      <c r="G36" s="66">
        <v>-0.202566</v>
      </c>
      <c r="H36" s="43">
        <v>-84</v>
      </c>
      <c r="I36" s="44">
        <v>-40097.519382999999</v>
      </c>
      <c r="J36" s="74">
        <v>-0.39869300000000002</v>
      </c>
      <c r="K36" s="44">
        <v>-113</v>
      </c>
      <c r="L36" s="44">
        <v>-5118.384943</v>
      </c>
      <c r="M36" s="66">
        <v>-9.851E-2</v>
      </c>
      <c r="N36" s="43">
        <v>0</v>
      </c>
      <c r="O36" s="44">
        <v>0</v>
      </c>
      <c r="P36" s="74">
        <v>0</v>
      </c>
    </row>
    <row r="37" spans="1:16" ht="15" customHeight="1" x14ac:dyDescent="0.2">
      <c r="A37" s="111"/>
      <c r="B37" s="114"/>
      <c r="C37" s="84" t="s">
        <v>51</v>
      </c>
      <c r="D37" s="44">
        <v>-192</v>
      </c>
      <c r="E37" s="44">
        <v>0</v>
      </c>
      <c r="F37" s="44">
        <v>-17752.088796</v>
      </c>
      <c r="G37" s="66">
        <v>-0.15471499999999999</v>
      </c>
      <c r="H37" s="43">
        <v>-69</v>
      </c>
      <c r="I37" s="44">
        <v>-29539.808148</v>
      </c>
      <c r="J37" s="74">
        <v>-5.4761999999999998E-2</v>
      </c>
      <c r="K37" s="44">
        <v>-123</v>
      </c>
      <c r="L37" s="44">
        <v>-10601.671009</v>
      </c>
      <c r="M37" s="66">
        <v>-0.154529</v>
      </c>
      <c r="N37" s="43">
        <v>0</v>
      </c>
      <c r="O37" s="44">
        <v>0</v>
      </c>
      <c r="P37" s="74">
        <v>0</v>
      </c>
    </row>
    <row r="38" spans="1:16" s="3" customFormat="1" ht="15" customHeight="1" x14ac:dyDescent="0.2">
      <c r="A38" s="111"/>
      <c r="B38" s="114"/>
      <c r="C38" s="84" t="s">
        <v>52</v>
      </c>
      <c r="D38" s="35">
        <v>-138</v>
      </c>
      <c r="E38" s="35">
        <v>0</v>
      </c>
      <c r="F38" s="35">
        <v>-34501.071369999998</v>
      </c>
      <c r="G38" s="68">
        <v>-0.38289000000000001</v>
      </c>
      <c r="H38" s="43">
        <v>-39</v>
      </c>
      <c r="I38" s="44">
        <v>6157.7405189999999</v>
      </c>
      <c r="J38" s="74">
        <v>8.5184999999999997E-2</v>
      </c>
      <c r="K38" s="35">
        <v>-99</v>
      </c>
      <c r="L38" s="35">
        <v>-50549.147303999998</v>
      </c>
      <c r="M38" s="68">
        <v>-0.56761399999999995</v>
      </c>
      <c r="N38" s="43">
        <v>0</v>
      </c>
      <c r="O38" s="44">
        <v>0</v>
      </c>
      <c r="P38" s="74">
        <v>0</v>
      </c>
    </row>
    <row r="39" spans="1:16" ht="15" customHeight="1" x14ac:dyDescent="0.2">
      <c r="A39" s="111"/>
      <c r="B39" s="114"/>
      <c r="C39" s="84" t="s">
        <v>53</v>
      </c>
      <c r="D39" s="44">
        <v>-105</v>
      </c>
      <c r="E39" s="44">
        <v>0</v>
      </c>
      <c r="F39" s="44">
        <v>-32686.654885</v>
      </c>
      <c r="G39" s="66">
        <v>-0.377778</v>
      </c>
      <c r="H39" s="43">
        <v>-32</v>
      </c>
      <c r="I39" s="44">
        <v>-57145.627545000003</v>
      </c>
      <c r="J39" s="74">
        <v>-0.62790699999999999</v>
      </c>
      <c r="K39" s="44">
        <v>-73</v>
      </c>
      <c r="L39" s="44">
        <v>-17982.546460000001</v>
      </c>
      <c r="M39" s="66">
        <v>-0.23112099999999999</v>
      </c>
      <c r="N39" s="43">
        <v>0</v>
      </c>
      <c r="O39" s="44">
        <v>0</v>
      </c>
      <c r="P39" s="74">
        <v>0</v>
      </c>
    </row>
    <row r="40" spans="1:16" ht="15" customHeight="1" x14ac:dyDescent="0.2">
      <c r="A40" s="111"/>
      <c r="B40" s="114"/>
      <c r="C40" s="84" t="s">
        <v>54</v>
      </c>
      <c r="D40" s="44">
        <v>-87</v>
      </c>
      <c r="E40" s="44">
        <v>0</v>
      </c>
      <c r="F40" s="44">
        <v>-8775.3142889999999</v>
      </c>
      <c r="G40" s="66">
        <v>-0.46298499999999998</v>
      </c>
      <c r="H40" s="43">
        <v>-32</v>
      </c>
      <c r="I40" s="44">
        <v>-24782.230769000002</v>
      </c>
      <c r="J40" s="74">
        <v>-0.51282099999999997</v>
      </c>
      <c r="K40" s="44">
        <v>-55</v>
      </c>
      <c r="L40" s="44">
        <v>5640.9103160000004</v>
      </c>
      <c r="M40" s="66">
        <v>-0.40104200000000001</v>
      </c>
      <c r="N40" s="43">
        <v>0</v>
      </c>
      <c r="O40" s="44">
        <v>0</v>
      </c>
      <c r="P40" s="74">
        <v>0</v>
      </c>
    </row>
    <row r="41" spans="1:16" ht="15" customHeight="1" x14ac:dyDescent="0.2">
      <c r="A41" s="111"/>
      <c r="B41" s="114"/>
      <c r="C41" s="84" t="s">
        <v>55</v>
      </c>
      <c r="D41" s="44">
        <v>-109</v>
      </c>
      <c r="E41" s="44">
        <v>0</v>
      </c>
      <c r="F41" s="44">
        <v>-20979.681832999999</v>
      </c>
      <c r="G41" s="66">
        <v>-0.46956500000000001</v>
      </c>
      <c r="H41" s="43">
        <v>-51</v>
      </c>
      <c r="I41" s="44">
        <v>-3293.3036149999998</v>
      </c>
      <c r="J41" s="74">
        <v>-0.269231</v>
      </c>
      <c r="K41" s="44">
        <v>-58</v>
      </c>
      <c r="L41" s="44">
        <v>-30719.045865</v>
      </c>
      <c r="M41" s="66">
        <v>-0.63492099999999996</v>
      </c>
      <c r="N41" s="43">
        <v>0</v>
      </c>
      <c r="O41" s="44">
        <v>0</v>
      </c>
      <c r="P41" s="74">
        <v>0</v>
      </c>
    </row>
    <row r="42" spans="1:16" s="3" customFormat="1" ht="15" customHeight="1" x14ac:dyDescent="0.2">
      <c r="A42" s="111"/>
      <c r="B42" s="114"/>
      <c r="C42" s="84" t="s">
        <v>56</v>
      </c>
      <c r="D42" s="35">
        <v>-156</v>
      </c>
      <c r="E42" s="35">
        <v>0</v>
      </c>
      <c r="F42" s="35">
        <v>-80404.679197000005</v>
      </c>
      <c r="G42" s="68">
        <v>-0.279503</v>
      </c>
      <c r="H42" s="43">
        <v>-57</v>
      </c>
      <c r="I42" s="44">
        <v>-55995.775479999997</v>
      </c>
      <c r="J42" s="74">
        <v>-6.4516000000000004E-2</v>
      </c>
      <c r="K42" s="35">
        <v>-99</v>
      </c>
      <c r="L42" s="35">
        <v>-241581.863343</v>
      </c>
      <c r="M42" s="68">
        <v>-0.41414099999999998</v>
      </c>
      <c r="N42" s="43">
        <v>0</v>
      </c>
      <c r="O42" s="44">
        <v>0</v>
      </c>
      <c r="P42" s="74">
        <v>0</v>
      </c>
    </row>
    <row r="43" spans="1:16" s="3" customFormat="1" ht="15" customHeight="1" x14ac:dyDescent="0.2">
      <c r="A43" s="112"/>
      <c r="B43" s="115"/>
      <c r="C43" s="85" t="s">
        <v>9</v>
      </c>
      <c r="D43" s="46">
        <v>-1012</v>
      </c>
      <c r="E43" s="46">
        <v>0</v>
      </c>
      <c r="F43" s="46">
        <v>-32832.191236999999</v>
      </c>
      <c r="G43" s="67">
        <v>-0.287524</v>
      </c>
      <c r="H43" s="87">
        <v>-367</v>
      </c>
      <c r="I43" s="46">
        <v>-34935.279042000002</v>
      </c>
      <c r="J43" s="75">
        <v>-0.29608499999999999</v>
      </c>
      <c r="K43" s="46">
        <v>-645</v>
      </c>
      <c r="L43" s="46">
        <v>-31582.695704000002</v>
      </c>
      <c r="M43" s="67">
        <v>-0.28265000000000001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27</v>
      </c>
      <c r="E46" s="53">
        <v>6.0402999999999998E-2</v>
      </c>
      <c r="F46" s="44">
        <v>172668.11111100001</v>
      </c>
      <c r="G46" s="66">
        <v>0</v>
      </c>
      <c r="H46" s="43">
        <v>9</v>
      </c>
      <c r="I46" s="44">
        <v>170141.77777799999</v>
      </c>
      <c r="J46" s="74">
        <v>0</v>
      </c>
      <c r="K46" s="44">
        <v>18</v>
      </c>
      <c r="L46" s="44">
        <v>173931.27777799999</v>
      </c>
      <c r="M46" s="66">
        <v>0</v>
      </c>
      <c r="N46" s="43">
        <v>0</v>
      </c>
      <c r="O46" s="44">
        <v>0</v>
      </c>
      <c r="P46" s="74">
        <v>0</v>
      </c>
    </row>
    <row r="47" spans="1:16" ht="15" customHeight="1" x14ac:dyDescent="0.2">
      <c r="A47" s="111"/>
      <c r="B47" s="114"/>
      <c r="C47" s="84" t="s">
        <v>49</v>
      </c>
      <c r="D47" s="44">
        <v>117</v>
      </c>
      <c r="E47" s="53">
        <v>7.1515999999999996E-2</v>
      </c>
      <c r="F47" s="44">
        <v>188639.93162399999</v>
      </c>
      <c r="G47" s="66">
        <v>0.31623899999999999</v>
      </c>
      <c r="H47" s="43">
        <v>35</v>
      </c>
      <c r="I47" s="44">
        <v>178979.142857</v>
      </c>
      <c r="J47" s="74">
        <v>0.25714300000000001</v>
      </c>
      <c r="K47" s="44">
        <v>82</v>
      </c>
      <c r="L47" s="44">
        <v>192763.43902399999</v>
      </c>
      <c r="M47" s="66">
        <v>0.34146300000000002</v>
      </c>
      <c r="N47" s="43">
        <v>0</v>
      </c>
      <c r="O47" s="44">
        <v>0</v>
      </c>
      <c r="P47" s="74">
        <v>0</v>
      </c>
    </row>
    <row r="48" spans="1:16" ht="15" customHeight="1" x14ac:dyDescent="0.2">
      <c r="A48" s="111"/>
      <c r="B48" s="114"/>
      <c r="C48" s="84" t="s">
        <v>50</v>
      </c>
      <c r="D48" s="44">
        <v>174</v>
      </c>
      <c r="E48" s="53">
        <v>6.4949999999999994E-2</v>
      </c>
      <c r="F48" s="44">
        <v>204941.890805</v>
      </c>
      <c r="G48" s="66">
        <v>0.33333299999999999</v>
      </c>
      <c r="H48" s="43">
        <v>40</v>
      </c>
      <c r="I48" s="44">
        <v>230072.97500000001</v>
      </c>
      <c r="J48" s="74">
        <v>0.55000000000000004</v>
      </c>
      <c r="K48" s="44">
        <v>134</v>
      </c>
      <c r="L48" s="44">
        <v>197440.07462699999</v>
      </c>
      <c r="M48" s="66">
        <v>0.26865699999999998</v>
      </c>
      <c r="N48" s="43">
        <v>0</v>
      </c>
      <c r="O48" s="44">
        <v>0</v>
      </c>
      <c r="P48" s="74">
        <v>0</v>
      </c>
    </row>
    <row r="49" spans="1:16" ht="15" customHeight="1" x14ac:dyDescent="0.2">
      <c r="A49" s="111"/>
      <c r="B49" s="114"/>
      <c r="C49" s="84" t="s">
        <v>51</v>
      </c>
      <c r="D49" s="44">
        <v>133</v>
      </c>
      <c r="E49" s="53">
        <v>5.3030000000000001E-2</v>
      </c>
      <c r="F49" s="44">
        <v>219221.714286</v>
      </c>
      <c r="G49" s="66">
        <v>0.50375899999999996</v>
      </c>
      <c r="H49" s="43">
        <v>35</v>
      </c>
      <c r="I49" s="44">
        <v>219541.45714300001</v>
      </c>
      <c r="J49" s="74">
        <v>0.57142899999999996</v>
      </c>
      <c r="K49" s="44">
        <v>98</v>
      </c>
      <c r="L49" s="44">
        <v>219107.52040800001</v>
      </c>
      <c r="M49" s="66">
        <v>0.47959200000000002</v>
      </c>
      <c r="N49" s="43">
        <v>0</v>
      </c>
      <c r="O49" s="44">
        <v>0</v>
      </c>
      <c r="P49" s="74">
        <v>0</v>
      </c>
    </row>
    <row r="50" spans="1:16" s="3" customFormat="1" ht="15" customHeight="1" x14ac:dyDescent="0.2">
      <c r="A50" s="111"/>
      <c r="B50" s="114"/>
      <c r="C50" s="84" t="s">
        <v>52</v>
      </c>
      <c r="D50" s="35">
        <v>88</v>
      </c>
      <c r="E50" s="55">
        <v>4.3758999999999999E-2</v>
      </c>
      <c r="F50" s="35">
        <v>235782.36363599999</v>
      </c>
      <c r="G50" s="68">
        <v>0.75</v>
      </c>
      <c r="H50" s="43">
        <v>18</v>
      </c>
      <c r="I50" s="44">
        <v>241482.88888899999</v>
      </c>
      <c r="J50" s="74">
        <v>1</v>
      </c>
      <c r="K50" s="35">
        <v>70</v>
      </c>
      <c r="L50" s="35">
        <v>234316.51428599999</v>
      </c>
      <c r="M50" s="68">
        <v>0.68571400000000005</v>
      </c>
      <c r="N50" s="43">
        <v>0</v>
      </c>
      <c r="O50" s="44">
        <v>0</v>
      </c>
      <c r="P50" s="74">
        <v>0</v>
      </c>
    </row>
    <row r="51" spans="1:16" ht="15" customHeight="1" x14ac:dyDescent="0.2">
      <c r="A51" s="111"/>
      <c r="B51" s="114"/>
      <c r="C51" s="84" t="s">
        <v>53</v>
      </c>
      <c r="D51" s="44">
        <v>44</v>
      </c>
      <c r="E51" s="53">
        <v>2.435E-2</v>
      </c>
      <c r="F51" s="44">
        <v>217020.63636400001</v>
      </c>
      <c r="G51" s="66">
        <v>0.40909099999999998</v>
      </c>
      <c r="H51" s="43">
        <v>11</v>
      </c>
      <c r="I51" s="44">
        <v>225109.54545500001</v>
      </c>
      <c r="J51" s="74">
        <v>0.18181800000000001</v>
      </c>
      <c r="K51" s="44">
        <v>33</v>
      </c>
      <c r="L51" s="44">
        <v>214324.33333299999</v>
      </c>
      <c r="M51" s="66">
        <v>0.484848</v>
      </c>
      <c r="N51" s="43">
        <v>0</v>
      </c>
      <c r="O51" s="44">
        <v>0</v>
      </c>
      <c r="P51" s="74">
        <v>0</v>
      </c>
    </row>
    <row r="52" spans="1:16" ht="15" customHeight="1" x14ac:dyDescent="0.2">
      <c r="A52" s="111"/>
      <c r="B52" s="114"/>
      <c r="C52" s="84" t="s">
        <v>54</v>
      </c>
      <c r="D52" s="44">
        <v>33</v>
      </c>
      <c r="E52" s="53">
        <v>2.1739000000000001E-2</v>
      </c>
      <c r="F52" s="44">
        <v>261113</v>
      </c>
      <c r="G52" s="66">
        <v>0.63636400000000004</v>
      </c>
      <c r="H52" s="43">
        <v>7</v>
      </c>
      <c r="I52" s="44">
        <v>263837.571429</v>
      </c>
      <c r="J52" s="74">
        <v>0.42857099999999998</v>
      </c>
      <c r="K52" s="44">
        <v>26</v>
      </c>
      <c r="L52" s="44">
        <v>260379.461538</v>
      </c>
      <c r="M52" s="66">
        <v>0.69230800000000003</v>
      </c>
      <c r="N52" s="43">
        <v>0</v>
      </c>
      <c r="O52" s="44">
        <v>0</v>
      </c>
      <c r="P52" s="74">
        <v>0</v>
      </c>
    </row>
    <row r="53" spans="1:16" ht="15" customHeight="1" x14ac:dyDescent="0.2">
      <c r="A53" s="111"/>
      <c r="B53" s="114"/>
      <c r="C53" s="84" t="s">
        <v>55</v>
      </c>
      <c r="D53" s="44">
        <v>11</v>
      </c>
      <c r="E53" s="53">
        <v>8.2889999999999995E-3</v>
      </c>
      <c r="F53" s="44">
        <v>282742.272727</v>
      </c>
      <c r="G53" s="66">
        <v>0.36363600000000001</v>
      </c>
      <c r="H53" s="43">
        <v>5</v>
      </c>
      <c r="I53" s="44">
        <v>326423.2</v>
      </c>
      <c r="J53" s="74">
        <v>0.2</v>
      </c>
      <c r="K53" s="44">
        <v>6</v>
      </c>
      <c r="L53" s="44">
        <v>246341.5</v>
      </c>
      <c r="M53" s="66">
        <v>0.5</v>
      </c>
      <c r="N53" s="43">
        <v>0</v>
      </c>
      <c r="O53" s="44">
        <v>0</v>
      </c>
      <c r="P53" s="74">
        <v>0</v>
      </c>
    </row>
    <row r="54" spans="1:16" s="3" customFormat="1" ht="15" customHeight="1" x14ac:dyDescent="0.2">
      <c r="A54" s="111"/>
      <c r="B54" s="114"/>
      <c r="C54" s="84" t="s">
        <v>56</v>
      </c>
      <c r="D54" s="35">
        <v>5</v>
      </c>
      <c r="E54" s="55">
        <v>2.3249999999999998E-3</v>
      </c>
      <c r="F54" s="35">
        <v>429764.4</v>
      </c>
      <c r="G54" s="68">
        <v>1.4</v>
      </c>
      <c r="H54" s="43">
        <v>1</v>
      </c>
      <c r="I54" s="44">
        <v>263393</v>
      </c>
      <c r="J54" s="74">
        <v>0</v>
      </c>
      <c r="K54" s="35">
        <v>4</v>
      </c>
      <c r="L54" s="35">
        <v>471357.25</v>
      </c>
      <c r="M54" s="68">
        <v>1.75</v>
      </c>
      <c r="N54" s="43">
        <v>0</v>
      </c>
      <c r="O54" s="44">
        <v>0</v>
      </c>
      <c r="P54" s="74">
        <v>0</v>
      </c>
    </row>
    <row r="55" spans="1:16" s="3" customFormat="1" ht="15" customHeight="1" x14ac:dyDescent="0.2">
      <c r="A55" s="112"/>
      <c r="B55" s="115"/>
      <c r="C55" s="85" t="s">
        <v>9</v>
      </c>
      <c r="D55" s="46">
        <v>632</v>
      </c>
      <c r="E55" s="54">
        <v>3.9135999999999997E-2</v>
      </c>
      <c r="F55" s="46">
        <v>214751.202532</v>
      </c>
      <c r="G55" s="67">
        <v>0.43987300000000001</v>
      </c>
      <c r="H55" s="87">
        <v>161</v>
      </c>
      <c r="I55" s="46">
        <v>218929.720497</v>
      </c>
      <c r="J55" s="75">
        <v>0.465839</v>
      </c>
      <c r="K55" s="46">
        <v>471</v>
      </c>
      <c r="L55" s="46">
        <v>213322.876858</v>
      </c>
      <c r="M55" s="67">
        <v>0.43099799999999999</v>
      </c>
      <c r="N55" s="87">
        <v>0</v>
      </c>
      <c r="O55" s="46">
        <v>0</v>
      </c>
      <c r="P55" s="75">
        <v>0</v>
      </c>
    </row>
    <row r="56" spans="1:16" ht="15" customHeight="1" x14ac:dyDescent="0.2">
      <c r="A56" s="110">
        <v>5</v>
      </c>
      <c r="B56" s="113" t="s">
        <v>60</v>
      </c>
      <c r="C56" s="84" t="s">
        <v>46</v>
      </c>
      <c r="D56" s="44">
        <v>12</v>
      </c>
      <c r="E56" s="53">
        <v>1</v>
      </c>
      <c r="F56" s="44">
        <v>67811.333333000002</v>
      </c>
      <c r="G56" s="66">
        <v>0.16666700000000001</v>
      </c>
      <c r="H56" s="43">
        <v>5</v>
      </c>
      <c r="I56" s="44">
        <v>92219.8</v>
      </c>
      <c r="J56" s="74">
        <v>0.2</v>
      </c>
      <c r="K56" s="44">
        <v>7</v>
      </c>
      <c r="L56" s="44">
        <v>50376.714286000002</v>
      </c>
      <c r="M56" s="66">
        <v>0.14285700000000001</v>
      </c>
      <c r="N56" s="43">
        <v>0</v>
      </c>
      <c r="O56" s="44">
        <v>0</v>
      </c>
      <c r="P56" s="74">
        <v>0</v>
      </c>
    </row>
    <row r="57" spans="1:16" ht="15" customHeight="1" x14ac:dyDescent="0.2">
      <c r="A57" s="111"/>
      <c r="B57" s="114"/>
      <c r="C57" s="84" t="s">
        <v>47</v>
      </c>
      <c r="D57" s="44">
        <v>53</v>
      </c>
      <c r="E57" s="53">
        <v>1</v>
      </c>
      <c r="F57" s="44">
        <v>133129.50943400001</v>
      </c>
      <c r="G57" s="66">
        <v>5.6604000000000002E-2</v>
      </c>
      <c r="H57" s="43">
        <v>17</v>
      </c>
      <c r="I57" s="44">
        <v>131153.470588</v>
      </c>
      <c r="J57" s="74">
        <v>0</v>
      </c>
      <c r="K57" s="44">
        <v>36</v>
      </c>
      <c r="L57" s="44">
        <v>134062.63888899999</v>
      </c>
      <c r="M57" s="66">
        <v>8.3333000000000004E-2</v>
      </c>
      <c r="N57" s="43">
        <v>0</v>
      </c>
      <c r="O57" s="44">
        <v>0</v>
      </c>
      <c r="P57" s="74">
        <v>0</v>
      </c>
    </row>
    <row r="58" spans="1:16" ht="15" customHeight="1" x14ac:dyDescent="0.2">
      <c r="A58" s="111"/>
      <c r="B58" s="114"/>
      <c r="C58" s="84" t="s">
        <v>48</v>
      </c>
      <c r="D58" s="44">
        <v>447</v>
      </c>
      <c r="E58" s="53">
        <v>1</v>
      </c>
      <c r="F58" s="44">
        <v>165866.83445200001</v>
      </c>
      <c r="G58" s="66">
        <v>5.1454E-2</v>
      </c>
      <c r="H58" s="43">
        <v>174</v>
      </c>
      <c r="I58" s="44">
        <v>174497.862069</v>
      </c>
      <c r="J58" s="74">
        <v>8.0460000000000004E-2</v>
      </c>
      <c r="K58" s="44">
        <v>273</v>
      </c>
      <c r="L58" s="44">
        <v>160365.73992699999</v>
      </c>
      <c r="M58" s="66">
        <v>3.2967000000000003E-2</v>
      </c>
      <c r="N58" s="43">
        <v>0</v>
      </c>
      <c r="O58" s="44">
        <v>0</v>
      </c>
      <c r="P58" s="74">
        <v>0</v>
      </c>
    </row>
    <row r="59" spans="1:16" ht="15" customHeight="1" x14ac:dyDescent="0.2">
      <c r="A59" s="111"/>
      <c r="B59" s="114"/>
      <c r="C59" s="84" t="s">
        <v>49</v>
      </c>
      <c r="D59" s="44">
        <v>1636</v>
      </c>
      <c r="E59" s="53">
        <v>1</v>
      </c>
      <c r="F59" s="44">
        <v>179900.84291000001</v>
      </c>
      <c r="G59" s="66">
        <v>0.171149</v>
      </c>
      <c r="H59" s="43">
        <v>603</v>
      </c>
      <c r="I59" s="44">
        <v>187510.07628499999</v>
      </c>
      <c r="J59" s="74">
        <v>0.26368200000000003</v>
      </c>
      <c r="K59" s="44">
        <v>1033</v>
      </c>
      <c r="L59" s="44">
        <v>175459.05421100001</v>
      </c>
      <c r="M59" s="66">
        <v>0.117135</v>
      </c>
      <c r="N59" s="43">
        <v>0</v>
      </c>
      <c r="O59" s="44">
        <v>0</v>
      </c>
      <c r="P59" s="74">
        <v>0</v>
      </c>
    </row>
    <row r="60" spans="1:16" ht="15" customHeight="1" x14ac:dyDescent="0.2">
      <c r="A60" s="111"/>
      <c r="B60" s="114"/>
      <c r="C60" s="84" t="s">
        <v>50</v>
      </c>
      <c r="D60" s="44">
        <v>2679</v>
      </c>
      <c r="E60" s="53">
        <v>1</v>
      </c>
      <c r="F60" s="44">
        <v>201312.90406900001</v>
      </c>
      <c r="G60" s="66">
        <v>0.35087699999999999</v>
      </c>
      <c r="H60" s="43">
        <v>949</v>
      </c>
      <c r="I60" s="44">
        <v>217759.90305600001</v>
      </c>
      <c r="J60" s="74">
        <v>0.53108500000000003</v>
      </c>
      <c r="K60" s="44">
        <v>1730</v>
      </c>
      <c r="L60" s="44">
        <v>192290.82196500001</v>
      </c>
      <c r="M60" s="66">
        <v>0.252023</v>
      </c>
      <c r="N60" s="43">
        <v>0</v>
      </c>
      <c r="O60" s="44">
        <v>0</v>
      </c>
      <c r="P60" s="74">
        <v>0</v>
      </c>
    </row>
    <row r="61" spans="1:16" ht="15" customHeight="1" x14ac:dyDescent="0.2">
      <c r="A61" s="111"/>
      <c r="B61" s="114"/>
      <c r="C61" s="84" t="s">
        <v>51</v>
      </c>
      <c r="D61" s="44">
        <v>2508</v>
      </c>
      <c r="E61" s="53">
        <v>1</v>
      </c>
      <c r="F61" s="44">
        <v>226221.30781500001</v>
      </c>
      <c r="G61" s="66">
        <v>0.54545500000000002</v>
      </c>
      <c r="H61" s="43">
        <v>851</v>
      </c>
      <c r="I61" s="44">
        <v>239827.720329</v>
      </c>
      <c r="J61" s="74">
        <v>0.67685099999999998</v>
      </c>
      <c r="K61" s="44">
        <v>1657</v>
      </c>
      <c r="L61" s="44">
        <v>219233.34339200001</v>
      </c>
      <c r="M61" s="66">
        <v>0.47797200000000001</v>
      </c>
      <c r="N61" s="43">
        <v>0</v>
      </c>
      <c r="O61" s="44">
        <v>0</v>
      </c>
      <c r="P61" s="74">
        <v>0</v>
      </c>
    </row>
    <row r="62" spans="1:16" s="3" customFormat="1" ht="15" customHeight="1" x14ac:dyDescent="0.2">
      <c r="A62" s="111"/>
      <c r="B62" s="114"/>
      <c r="C62" s="84" t="s">
        <v>52</v>
      </c>
      <c r="D62" s="35">
        <v>2011</v>
      </c>
      <c r="E62" s="55">
        <v>1</v>
      </c>
      <c r="F62" s="35">
        <v>240712.05619100001</v>
      </c>
      <c r="G62" s="68">
        <v>0.72501199999999999</v>
      </c>
      <c r="H62" s="43">
        <v>698</v>
      </c>
      <c r="I62" s="44">
        <v>244110.21919800001</v>
      </c>
      <c r="J62" s="74">
        <v>0.74355300000000002</v>
      </c>
      <c r="K62" s="35">
        <v>1313</v>
      </c>
      <c r="L62" s="35">
        <v>238905.56892600001</v>
      </c>
      <c r="M62" s="68">
        <v>0.71515600000000001</v>
      </c>
      <c r="N62" s="43">
        <v>0</v>
      </c>
      <c r="O62" s="44">
        <v>0</v>
      </c>
      <c r="P62" s="74">
        <v>0</v>
      </c>
    </row>
    <row r="63" spans="1:16" ht="15" customHeight="1" x14ac:dyDescent="0.2">
      <c r="A63" s="111"/>
      <c r="B63" s="114"/>
      <c r="C63" s="84" t="s">
        <v>53</v>
      </c>
      <c r="D63" s="44">
        <v>1807</v>
      </c>
      <c r="E63" s="53">
        <v>1</v>
      </c>
      <c r="F63" s="44">
        <v>248229.79468699999</v>
      </c>
      <c r="G63" s="66">
        <v>0.787493</v>
      </c>
      <c r="H63" s="43">
        <v>691</v>
      </c>
      <c r="I63" s="44">
        <v>237567.855282</v>
      </c>
      <c r="J63" s="74">
        <v>0.599132</v>
      </c>
      <c r="K63" s="44">
        <v>1116</v>
      </c>
      <c r="L63" s="44">
        <v>254831.407706</v>
      </c>
      <c r="M63" s="66">
        <v>0.90412199999999998</v>
      </c>
      <c r="N63" s="43">
        <v>0</v>
      </c>
      <c r="O63" s="44">
        <v>0</v>
      </c>
      <c r="P63" s="74">
        <v>0</v>
      </c>
    </row>
    <row r="64" spans="1:16" ht="15" customHeight="1" x14ac:dyDescent="0.2">
      <c r="A64" s="111"/>
      <c r="B64" s="114"/>
      <c r="C64" s="84" t="s">
        <v>54</v>
      </c>
      <c r="D64" s="44">
        <v>1518</v>
      </c>
      <c r="E64" s="53">
        <v>1</v>
      </c>
      <c r="F64" s="44">
        <v>250554.132411</v>
      </c>
      <c r="G64" s="66">
        <v>0.69762800000000003</v>
      </c>
      <c r="H64" s="43">
        <v>603</v>
      </c>
      <c r="I64" s="44">
        <v>231876.983416</v>
      </c>
      <c r="J64" s="74">
        <v>0.45605299999999999</v>
      </c>
      <c r="K64" s="44">
        <v>915</v>
      </c>
      <c r="L64" s="44">
        <v>262862.67978100001</v>
      </c>
      <c r="M64" s="66">
        <v>0.85683100000000001</v>
      </c>
      <c r="N64" s="43">
        <v>0</v>
      </c>
      <c r="O64" s="44">
        <v>0</v>
      </c>
      <c r="P64" s="74">
        <v>0</v>
      </c>
    </row>
    <row r="65" spans="1:16" ht="15" customHeight="1" x14ac:dyDescent="0.2">
      <c r="A65" s="111"/>
      <c r="B65" s="114"/>
      <c r="C65" s="84" t="s">
        <v>55</v>
      </c>
      <c r="D65" s="44">
        <v>1327</v>
      </c>
      <c r="E65" s="53">
        <v>1</v>
      </c>
      <c r="F65" s="44">
        <v>251539.40693299999</v>
      </c>
      <c r="G65" s="66">
        <v>0.58628499999999995</v>
      </c>
      <c r="H65" s="43">
        <v>496</v>
      </c>
      <c r="I65" s="44">
        <v>225722.63508099999</v>
      </c>
      <c r="J65" s="74">
        <v>0.256048</v>
      </c>
      <c r="K65" s="44">
        <v>831</v>
      </c>
      <c r="L65" s="44">
        <v>266948.69554799999</v>
      </c>
      <c r="M65" s="66">
        <v>0.78339400000000003</v>
      </c>
      <c r="N65" s="43">
        <v>0</v>
      </c>
      <c r="O65" s="44">
        <v>0</v>
      </c>
      <c r="P65" s="74">
        <v>0</v>
      </c>
    </row>
    <row r="66" spans="1:16" s="3" customFormat="1" ht="15" customHeight="1" x14ac:dyDescent="0.2">
      <c r="A66" s="111"/>
      <c r="B66" s="114"/>
      <c r="C66" s="84" t="s">
        <v>56</v>
      </c>
      <c r="D66" s="35">
        <v>2151</v>
      </c>
      <c r="E66" s="55">
        <v>1</v>
      </c>
      <c r="F66" s="35">
        <v>242236.04881499999</v>
      </c>
      <c r="G66" s="68">
        <v>0.317527</v>
      </c>
      <c r="H66" s="43">
        <v>922</v>
      </c>
      <c r="I66" s="44">
        <v>206744.695228</v>
      </c>
      <c r="J66" s="74">
        <v>8.7852E-2</v>
      </c>
      <c r="K66" s="35">
        <v>1229</v>
      </c>
      <c r="L66" s="35">
        <v>268861.78356399998</v>
      </c>
      <c r="M66" s="68">
        <v>0.48982900000000001</v>
      </c>
      <c r="N66" s="43">
        <v>0</v>
      </c>
      <c r="O66" s="44">
        <v>0</v>
      </c>
      <c r="P66" s="74">
        <v>0</v>
      </c>
    </row>
    <row r="67" spans="1:16" s="3" customFormat="1" ht="15" customHeight="1" x14ac:dyDescent="0.2">
      <c r="A67" s="112"/>
      <c r="B67" s="115"/>
      <c r="C67" s="85" t="s">
        <v>9</v>
      </c>
      <c r="D67" s="46">
        <v>16149</v>
      </c>
      <c r="E67" s="54">
        <v>1</v>
      </c>
      <c r="F67" s="46">
        <v>226070.78178200001</v>
      </c>
      <c r="G67" s="67">
        <v>0.49643900000000002</v>
      </c>
      <c r="H67" s="87">
        <v>6009</v>
      </c>
      <c r="I67" s="46">
        <v>221969.81660799999</v>
      </c>
      <c r="J67" s="75">
        <v>0.44433299999999998</v>
      </c>
      <c r="K67" s="46">
        <v>10140</v>
      </c>
      <c r="L67" s="46">
        <v>228501.02830400001</v>
      </c>
      <c r="M67" s="67">
        <v>0.52731799999999995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46167</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310" priority="30" operator="notEqual">
      <formula>H8+K8+N8</formula>
    </cfRule>
  </conditionalFormatting>
  <conditionalFormatting sqref="D20:D30">
    <cfRule type="cellIs" dxfId="309" priority="29" operator="notEqual">
      <formula>H20+K20+N20</formula>
    </cfRule>
  </conditionalFormatting>
  <conditionalFormatting sqref="D32:D42">
    <cfRule type="cellIs" dxfId="308" priority="28" operator="notEqual">
      <formula>H32+K32+N32</formula>
    </cfRule>
  </conditionalFormatting>
  <conditionalFormatting sqref="D44:D54">
    <cfRule type="cellIs" dxfId="307" priority="27" operator="notEqual">
      <formula>H44+K44+N44</formula>
    </cfRule>
  </conditionalFormatting>
  <conditionalFormatting sqref="D56:D66">
    <cfRule type="cellIs" dxfId="306" priority="26" operator="notEqual">
      <formula>H56+K56+N56</formula>
    </cfRule>
  </conditionalFormatting>
  <conditionalFormatting sqref="D19">
    <cfRule type="cellIs" dxfId="305" priority="25" operator="notEqual">
      <formula>SUM(D8:D18)</formula>
    </cfRule>
  </conditionalFormatting>
  <conditionalFormatting sqref="D31">
    <cfRule type="cellIs" dxfId="304" priority="24" operator="notEqual">
      <formula>H31+K31+N31</formula>
    </cfRule>
  </conditionalFormatting>
  <conditionalFormatting sqref="D31">
    <cfRule type="cellIs" dxfId="303" priority="23" operator="notEqual">
      <formula>SUM(D20:D30)</formula>
    </cfRule>
  </conditionalFormatting>
  <conditionalFormatting sqref="D43">
    <cfRule type="cellIs" dxfId="302" priority="22" operator="notEqual">
      <formula>H43+K43+N43</formula>
    </cfRule>
  </conditionalFormatting>
  <conditionalFormatting sqref="D43">
    <cfRule type="cellIs" dxfId="301" priority="21" operator="notEqual">
      <formula>SUM(D32:D42)</formula>
    </cfRule>
  </conditionalFormatting>
  <conditionalFormatting sqref="D55">
    <cfRule type="cellIs" dxfId="300" priority="20" operator="notEqual">
      <formula>H55+K55+N55</formula>
    </cfRule>
  </conditionalFormatting>
  <conditionalFormatting sqref="D55">
    <cfRule type="cellIs" dxfId="299" priority="19" operator="notEqual">
      <formula>SUM(D44:D54)</formula>
    </cfRule>
  </conditionalFormatting>
  <conditionalFormatting sqref="D67">
    <cfRule type="cellIs" dxfId="298" priority="18" operator="notEqual">
      <formula>H67+K67+N67</formula>
    </cfRule>
  </conditionalFormatting>
  <conditionalFormatting sqref="D67">
    <cfRule type="cellIs" dxfId="297" priority="17" operator="notEqual">
      <formula>SUM(D56:D66)</formula>
    </cfRule>
  </conditionalFormatting>
  <conditionalFormatting sqref="H19">
    <cfRule type="cellIs" dxfId="296" priority="16" operator="notEqual">
      <formula>SUM(H8:H18)</formula>
    </cfRule>
  </conditionalFormatting>
  <conditionalFormatting sqref="K19">
    <cfRule type="cellIs" dxfId="295" priority="15" operator="notEqual">
      <formula>SUM(K8:K18)</formula>
    </cfRule>
  </conditionalFormatting>
  <conditionalFormatting sqref="N19">
    <cfRule type="cellIs" dxfId="294" priority="14" operator="notEqual">
      <formula>SUM(N8:N18)</formula>
    </cfRule>
  </conditionalFormatting>
  <conditionalFormatting sqref="H31">
    <cfRule type="cellIs" dxfId="293" priority="13" operator="notEqual">
      <formula>SUM(H20:H30)</formula>
    </cfRule>
  </conditionalFormatting>
  <conditionalFormatting sqref="K31">
    <cfRule type="cellIs" dxfId="292" priority="12" operator="notEqual">
      <formula>SUM(K20:K30)</formula>
    </cfRule>
  </conditionalFormatting>
  <conditionalFormatting sqref="N31">
    <cfRule type="cellIs" dxfId="291" priority="11" operator="notEqual">
      <formula>SUM(N20:N30)</formula>
    </cfRule>
  </conditionalFormatting>
  <conditionalFormatting sqref="H43">
    <cfRule type="cellIs" dxfId="290" priority="10" operator="notEqual">
      <formula>SUM(H32:H42)</formula>
    </cfRule>
  </conditionalFormatting>
  <conditionalFormatting sqref="K43">
    <cfRule type="cellIs" dxfId="289" priority="9" operator="notEqual">
      <formula>SUM(K32:K42)</formula>
    </cfRule>
  </conditionalFormatting>
  <conditionalFormatting sqref="N43">
    <cfRule type="cellIs" dxfId="288" priority="8" operator="notEqual">
      <formula>SUM(N32:N42)</formula>
    </cfRule>
  </conditionalFormatting>
  <conditionalFormatting sqref="H55">
    <cfRule type="cellIs" dxfId="287" priority="7" operator="notEqual">
      <formula>SUM(H44:H54)</formula>
    </cfRule>
  </conditionalFormatting>
  <conditionalFormatting sqref="K55">
    <cfRule type="cellIs" dxfId="286" priority="6" operator="notEqual">
      <formula>SUM(K44:K54)</formula>
    </cfRule>
  </conditionalFormatting>
  <conditionalFormatting sqref="N55">
    <cfRule type="cellIs" dxfId="285" priority="5" operator="notEqual">
      <formula>SUM(N44:N54)</formula>
    </cfRule>
  </conditionalFormatting>
  <conditionalFormatting sqref="H67">
    <cfRule type="cellIs" dxfId="284" priority="4" operator="notEqual">
      <formula>SUM(H56:H66)</formula>
    </cfRule>
  </conditionalFormatting>
  <conditionalFormatting sqref="K67">
    <cfRule type="cellIs" dxfId="283" priority="3" operator="notEqual">
      <formula>SUM(K56:K66)</formula>
    </cfRule>
  </conditionalFormatting>
  <conditionalFormatting sqref="N67">
    <cfRule type="cellIs" dxfId="282" priority="2" operator="notEqual">
      <formula>SUM(N56:N66)</formula>
    </cfRule>
  </conditionalFormatting>
  <conditionalFormatting sqref="D32:D43">
    <cfRule type="cellIs" dxfId="28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70</v>
      </c>
      <c r="B2" s="116"/>
      <c r="C2" s="116"/>
      <c r="D2" s="116"/>
      <c r="E2" s="116"/>
      <c r="F2" s="116"/>
      <c r="G2" s="116"/>
      <c r="H2" s="116"/>
      <c r="I2" s="116"/>
      <c r="J2" s="116"/>
      <c r="K2" s="116"/>
      <c r="L2" s="116"/>
      <c r="M2" s="116"/>
      <c r="N2" s="116"/>
      <c r="O2" s="116"/>
      <c r="P2" s="116"/>
    </row>
    <row r="3" spans="1:16" s="21" customFormat="1" ht="15" customHeight="1" x14ac:dyDescent="0.2">
      <c r="A3" s="117" t="str">
        <f>+Notas!C6</f>
        <v>ABRIL 2025 Y ABRIL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9</v>
      </c>
      <c r="E8" s="53">
        <v>0.116883</v>
      </c>
      <c r="F8" s="44">
        <v>57466.275188</v>
      </c>
      <c r="G8" s="66">
        <v>0.44444400000000001</v>
      </c>
      <c r="H8" s="43">
        <v>5</v>
      </c>
      <c r="I8" s="44">
        <v>67951.285923000003</v>
      </c>
      <c r="J8" s="74">
        <v>0.8</v>
      </c>
      <c r="K8" s="44">
        <v>4</v>
      </c>
      <c r="L8" s="44">
        <v>44360.011768999997</v>
      </c>
      <c r="M8" s="66">
        <v>0</v>
      </c>
      <c r="N8" s="43">
        <v>0</v>
      </c>
      <c r="O8" s="44">
        <v>0</v>
      </c>
      <c r="P8" s="74">
        <v>0</v>
      </c>
    </row>
    <row r="9" spans="1:16" ht="15" customHeight="1" x14ac:dyDescent="0.2">
      <c r="A9" s="111"/>
      <c r="B9" s="114"/>
      <c r="C9" s="84" t="s">
        <v>47</v>
      </c>
      <c r="D9" s="44">
        <v>50</v>
      </c>
      <c r="E9" s="53">
        <v>0.16286600000000001</v>
      </c>
      <c r="F9" s="44">
        <v>133807.02740799999</v>
      </c>
      <c r="G9" s="66">
        <v>0.16</v>
      </c>
      <c r="H9" s="43">
        <v>9</v>
      </c>
      <c r="I9" s="44">
        <v>132607.08870600001</v>
      </c>
      <c r="J9" s="74">
        <v>0.111111</v>
      </c>
      <c r="K9" s="44">
        <v>41</v>
      </c>
      <c r="L9" s="44">
        <v>134070.428587</v>
      </c>
      <c r="M9" s="66">
        <v>0.17073199999999999</v>
      </c>
      <c r="N9" s="43">
        <v>0</v>
      </c>
      <c r="O9" s="44">
        <v>0</v>
      </c>
      <c r="P9" s="74">
        <v>0</v>
      </c>
    </row>
    <row r="10" spans="1:16" ht="15" customHeight="1" x14ac:dyDescent="0.2">
      <c r="A10" s="111"/>
      <c r="B10" s="114"/>
      <c r="C10" s="84" t="s">
        <v>48</v>
      </c>
      <c r="D10" s="44">
        <v>443</v>
      </c>
      <c r="E10" s="53">
        <v>0.15670300000000001</v>
      </c>
      <c r="F10" s="44">
        <v>148722.99557</v>
      </c>
      <c r="G10" s="66">
        <v>0.10609499999999999</v>
      </c>
      <c r="H10" s="43">
        <v>139</v>
      </c>
      <c r="I10" s="44">
        <v>156177.422463</v>
      </c>
      <c r="J10" s="74">
        <v>0.158273</v>
      </c>
      <c r="K10" s="44">
        <v>304</v>
      </c>
      <c r="L10" s="44">
        <v>145314.556958</v>
      </c>
      <c r="M10" s="66">
        <v>8.2237000000000005E-2</v>
      </c>
      <c r="N10" s="43">
        <v>0</v>
      </c>
      <c r="O10" s="44">
        <v>0</v>
      </c>
      <c r="P10" s="74">
        <v>0</v>
      </c>
    </row>
    <row r="11" spans="1:16" ht="15" customHeight="1" x14ac:dyDescent="0.2">
      <c r="A11" s="111"/>
      <c r="B11" s="114"/>
      <c r="C11" s="84" t="s">
        <v>49</v>
      </c>
      <c r="D11" s="44">
        <v>1143</v>
      </c>
      <c r="E11" s="53">
        <v>0.137182</v>
      </c>
      <c r="F11" s="44">
        <v>162937.161364</v>
      </c>
      <c r="G11" s="66">
        <v>0.22484699999999999</v>
      </c>
      <c r="H11" s="43">
        <v>395</v>
      </c>
      <c r="I11" s="44">
        <v>171756.16513800001</v>
      </c>
      <c r="J11" s="74">
        <v>0.34936699999999998</v>
      </c>
      <c r="K11" s="44">
        <v>748</v>
      </c>
      <c r="L11" s="44">
        <v>158280.06712600001</v>
      </c>
      <c r="M11" s="66">
        <v>0.15909100000000001</v>
      </c>
      <c r="N11" s="43">
        <v>0</v>
      </c>
      <c r="O11" s="44">
        <v>0</v>
      </c>
      <c r="P11" s="74">
        <v>0</v>
      </c>
    </row>
    <row r="12" spans="1:16" ht="15" customHeight="1" x14ac:dyDescent="0.2">
      <c r="A12" s="111"/>
      <c r="B12" s="114"/>
      <c r="C12" s="84" t="s">
        <v>50</v>
      </c>
      <c r="D12" s="44">
        <v>1335</v>
      </c>
      <c r="E12" s="53">
        <v>0.103073</v>
      </c>
      <c r="F12" s="44">
        <v>185091.606306</v>
      </c>
      <c r="G12" s="66">
        <v>0.35880099999999998</v>
      </c>
      <c r="H12" s="43">
        <v>469</v>
      </c>
      <c r="I12" s="44">
        <v>197289.79859399999</v>
      </c>
      <c r="J12" s="74">
        <v>0.52025600000000005</v>
      </c>
      <c r="K12" s="44">
        <v>866</v>
      </c>
      <c r="L12" s="44">
        <v>178485.42595599999</v>
      </c>
      <c r="M12" s="66">
        <v>0.27136300000000002</v>
      </c>
      <c r="N12" s="43">
        <v>0</v>
      </c>
      <c r="O12" s="44">
        <v>0</v>
      </c>
      <c r="P12" s="74">
        <v>0</v>
      </c>
    </row>
    <row r="13" spans="1:16" ht="15" customHeight="1" x14ac:dyDescent="0.2">
      <c r="A13" s="111"/>
      <c r="B13" s="114"/>
      <c r="C13" s="84" t="s">
        <v>51</v>
      </c>
      <c r="D13" s="44">
        <v>1104</v>
      </c>
      <c r="E13" s="53">
        <v>8.8432999999999998E-2</v>
      </c>
      <c r="F13" s="44">
        <v>204848.33586799999</v>
      </c>
      <c r="G13" s="66">
        <v>0.58333299999999999</v>
      </c>
      <c r="H13" s="43">
        <v>361</v>
      </c>
      <c r="I13" s="44">
        <v>214132.295545</v>
      </c>
      <c r="J13" s="74">
        <v>0.67867</v>
      </c>
      <c r="K13" s="44">
        <v>743</v>
      </c>
      <c r="L13" s="44">
        <v>200337.555998</v>
      </c>
      <c r="M13" s="66">
        <v>0.53701200000000004</v>
      </c>
      <c r="N13" s="43">
        <v>0</v>
      </c>
      <c r="O13" s="44">
        <v>0</v>
      </c>
      <c r="P13" s="74">
        <v>0</v>
      </c>
    </row>
    <row r="14" spans="1:16" s="3" customFormat="1" ht="15" customHeight="1" x14ac:dyDescent="0.2">
      <c r="A14" s="111"/>
      <c r="B14" s="114"/>
      <c r="C14" s="84" t="s">
        <v>52</v>
      </c>
      <c r="D14" s="35">
        <v>811</v>
      </c>
      <c r="E14" s="55">
        <v>7.4940000000000007E-2</v>
      </c>
      <c r="F14" s="35">
        <v>212158.452685</v>
      </c>
      <c r="G14" s="68">
        <v>0.68064100000000005</v>
      </c>
      <c r="H14" s="43">
        <v>257</v>
      </c>
      <c r="I14" s="44">
        <v>199675.875241</v>
      </c>
      <c r="J14" s="74">
        <v>0.58754899999999999</v>
      </c>
      <c r="K14" s="35">
        <v>554</v>
      </c>
      <c r="L14" s="35">
        <v>217949.10684200001</v>
      </c>
      <c r="M14" s="68">
        <v>0.723827</v>
      </c>
      <c r="N14" s="43">
        <v>0</v>
      </c>
      <c r="O14" s="44">
        <v>0</v>
      </c>
      <c r="P14" s="74">
        <v>0</v>
      </c>
    </row>
    <row r="15" spans="1:16" ht="15" customHeight="1" x14ac:dyDescent="0.2">
      <c r="A15" s="111"/>
      <c r="B15" s="114"/>
      <c r="C15" s="84" t="s">
        <v>53</v>
      </c>
      <c r="D15" s="44">
        <v>647</v>
      </c>
      <c r="E15" s="53">
        <v>6.6108E-2</v>
      </c>
      <c r="F15" s="44">
        <v>220559.80602799999</v>
      </c>
      <c r="G15" s="66">
        <v>0.76661500000000005</v>
      </c>
      <c r="H15" s="43">
        <v>184</v>
      </c>
      <c r="I15" s="44">
        <v>213352.62592399999</v>
      </c>
      <c r="J15" s="74">
        <v>0.657609</v>
      </c>
      <c r="K15" s="44">
        <v>463</v>
      </c>
      <c r="L15" s="44">
        <v>223423.99855399999</v>
      </c>
      <c r="M15" s="66">
        <v>0.80993499999999996</v>
      </c>
      <c r="N15" s="43">
        <v>0</v>
      </c>
      <c r="O15" s="44">
        <v>0</v>
      </c>
      <c r="P15" s="74">
        <v>0</v>
      </c>
    </row>
    <row r="16" spans="1:16" ht="15" customHeight="1" x14ac:dyDescent="0.2">
      <c r="A16" s="111"/>
      <c r="B16" s="114"/>
      <c r="C16" s="84" t="s">
        <v>54</v>
      </c>
      <c r="D16" s="44">
        <v>511</v>
      </c>
      <c r="E16" s="53">
        <v>6.5112000000000003E-2</v>
      </c>
      <c r="F16" s="44">
        <v>219552.04158799999</v>
      </c>
      <c r="G16" s="66">
        <v>0.65949100000000005</v>
      </c>
      <c r="H16" s="43">
        <v>173</v>
      </c>
      <c r="I16" s="44">
        <v>199365.768427</v>
      </c>
      <c r="J16" s="74">
        <v>0.43352600000000002</v>
      </c>
      <c r="K16" s="44">
        <v>338</v>
      </c>
      <c r="L16" s="44">
        <v>229884.068975</v>
      </c>
      <c r="M16" s="66">
        <v>0.77514799999999995</v>
      </c>
      <c r="N16" s="43">
        <v>0</v>
      </c>
      <c r="O16" s="44">
        <v>0</v>
      </c>
      <c r="P16" s="74">
        <v>0</v>
      </c>
    </row>
    <row r="17" spans="1:16" ht="15" customHeight="1" x14ac:dyDescent="0.2">
      <c r="A17" s="111"/>
      <c r="B17" s="114"/>
      <c r="C17" s="84" t="s">
        <v>55</v>
      </c>
      <c r="D17" s="44">
        <v>498</v>
      </c>
      <c r="E17" s="53">
        <v>7.6781000000000002E-2</v>
      </c>
      <c r="F17" s="44">
        <v>225461.42233999999</v>
      </c>
      <c r="G17" s="66">
        <v>0.52610400000000002</v>
      </c>
      <c r="H17" s="43">
        <v>192</v>
      </c>
      <c r="I17" s="44">
        <v>198222.22113300001</v>
      </c>
      <c r="J17" s="74">
        <v>0.17708299999999999</v>
      </c>
      <c r="K17" s="44">
        <v>306</v>
      </c>
      <c r="L17" s="44">
        <v>242552.68584300001</v>
      </c>
      <c r="M17" s="66">
        <v>0.74509800000000004</v>
      </c>
      <c r="N17" s="43">
        <v>0</v>
      </c>
      <c r="O17" s="44">
        <v>0</v>
      </c>
      <c r="P17" s="74">
        <v>0</v>
      </c>
    </row>
    <row r="18" spans="1:16" s="3" customFormat="1" ht="15" customHeight="1" x14ac:dyDescent="0.2">
      <c r="A18" s="111"/>
      <c r="B18" s="114"/>
      <c r="C18" s="84" t="s">
        <v>56</v>
      </c>
      <c r="D18" s="35">
        <v>730</v>
      </c>
      <c r="E18" s="55">
        <v>6.0697000000000001E-2</v>
      </c>
      <c r="F18" s="35">
        <v>225665.207207</v>
      </c>
      <c r="G18" s="68">
        <v>0.358904</v>
      </c>
      <c r="H18" s="43">
        <v>256</v>
      </c>
      <c r="I18" s="44">
        <v>188282.185665</v>
      </c>
      <c r="J18" s="74">
        <v>3.125E-2</v>
      </c>
      <c r="K18" s="35">
        <v>474</v>
      </c>
      <c r="L18" s="35">
        <v>245855.19352500001</v>
      </c>
      <c r="M18" s="68">
        <v>0.53586500000000004</v>
      </c>
      <c r="N18" s="43">
        <v>0</v>
      </c>
      <c r="O18" s="44">
        <v>0</v>
      </c>
      <c r="P18" s="74">
        <v>0</v>
      </c>
    </row>
    <row r="19" spans="1:16" s="3" customFormat="1" ht="15" customHeight="1" x14ac:dyDescent="0.2">
      <c r="A19" s="112"/>
      <c r="B19" s="115"/>
      <c r="C19" s="85" t="s">
        <v>9</v>
      </c>
      <c r="D19" s="46">
        <v>7281</v>
      </c>
      <c r="E19" s="54">
        <v>8.6731000000000003E-2</v>
      </c>
      <c r="F19" s="46">
        <v>197300.92707100001</v>
      </c>
      <c r="G19" s="67">
        <v>0.45982699999999999</v>
      </c>
      <c r="H19" s="87">
        <v>2440</v>
      </c>
      <c r="I19" s="46">
        <v>193540.57723200001</v>
      </c>
      <c r="J19" s="75">
        <v>0.42745899999999998</v>
      </c>
      <c r="K19" s="46">
        <v>4841</v>
      </c>
      <c r="L19" s="46">
        <v>199196.24903199999</v>
      </c>
      <c r="M19" s="67">
        <v>0.47614099999999998</v>
      </c>
      <c r="N19" s="87">
        <v>0</v>
      </c>
      <c r="O19" s="46">
        <v>0</v>
      </c>
      <c r="P19" s="75">
        <v>0</v>
      </c>
    </row>
    <row r="20" spans="1:16" ht="15" customHeight="1" x14ac:dyDescent="0.2">
      <c r="A20" s="110">
        <v>2</v>
      </c>
      <c r="B20" s="113" t="s">
        <v>57</v>
      </c>
      <c r="C20" s="84" t="s">
        <v>46</v>
      </c>
      <c r="D20" s="44">
        <v>20</v>
      </c>
      <c r="E20" s="53">
        <v>0.25974000000000003</v>
      </c>
      <c r="F20" s="44">
        <v>88122.2</v>
      </c>
      <c r="G20" s="66">
        <v>0.05</v>
      </c>
      <c r="H20" s="43">
        <v>12</v>
      </c>
      <c r="I20" s="44">
        <v>98589.166666999998</v>
      </c>
      <c r="J20" s="74">
        <v>8.3333000000000004E-2</v>
      </c>
      <c r="K20" s="44">
        <v>8</v>
      </c>
      <c r="L20" s="44">
        <v>72421.75</v>
      </c>
      <c r="M20" s="66">
        <v>0</v>
      </c>
      <c r="N20" s="43">
        <v>0</v>
      </c>
      <c r="O20" s="44">
        <v>0</v>
      </c>
      <c r="P20" s="74">
        <v>0</v>
      </c>
    </row>
    <row r="21" spans="1:16" ht="15" customHeight="1" x14ac:dyDescent="0.2">
      <c r="A21" s="111"/>
      <c r="B21" s="114"/>
      <c r="C21" s="84" t="s">
        <v>47</v>
      </c>
      <c r="D21" s="44">
        <v>138</v>
      </c>
      <c r="E21" s="53">
        <v>0.44951099999999999</v>
      </c>
      <c r="F21" s="44">
        <v>125036.021739</v>
      </c>
      <c r="G21" s="66">
        <v>4.3478000000000003E-2</v>
      </c>
      <c r="H21" s="43">
        <v>43</v>
      </c>
      <c r="I21" s="44">
        <v>123809.09302299999</v>
      </c>
      <c r="J21" s="74">
        <v>2.3255999999999999E-2</v>
      </c>
      <c r="K21" s="44">
        <v>95</v>
      </c>
      <c r="L21" s="44">
        <v>125591.36842100001</v>
      </c>
      <c r="M21" s="66">
        <v>5.2631999999999998E-2</v>
      </c>
      <c r="N21" s="43">
        <v>0</v>
      </c>
      <c r="O21" s="44">
        <v>0</v>
      </c>
      <c r="P21" s="74">
        <v>0</v>
      </c>
    </row>
    <row r="22" spans="1:16" ht="15" customHeight="1" x14ac:dyDescent="0.2">
      <c r="A22" s="111"/>
      <c r="B22" s="114"/>
      <c r="C22" s="84" t="s">
        <v>48</v>
      </c>
      <c r="D22" s="44">
        <v>809</v>
      </c>
      <c r="E22" s="53">
        <v>0.28616900000000001</v>
      </c>
      <c r="F22" s="44">
        <v>156022.2089</v>
      </c>
      <c r="G22" s="66">
        <v>4.8208000000000001E-2</v>
      </c>
      <c r="H22" s="43">
        <v>317</v>
      </c>
      <c r="I22" s="44">
        <v>162301.19873800001</v>
      </c>
      <c r="J22" s="74">
        <v>3.4700000000000002E-2</v>
      </c>
      <c r="K22" s="44">
        <v>492</v>
      </c>
      <c r="L22" s="44">
        <v>151976.59959299999</v>
      </c>
      <c r="M22" s="66">
        <v>5.6911000000000003E-2</v>
      </c>
      <c r="N22" s="43">
        <v>0</v>
      </c>
      <c r="O22" s="44">
        <v>0</v>
      </c>
      <c r="P22" s="74">
        <v>0</v>
      </c>
    </row>
    <row r="23" spans="1:16" ht="15" customHeight="1" x14ac:dyDescent="0.2">
      <c r="A23" s="111"/>
      <c r="B23" s="114"/>
      <c r="C23" s="84" t="s">
        <v>49</v>
      </c>
      <c r="D23" s="44">
        <v>696</v>
      </c>
      <c r="E23" s="53">
        <v>8.3532999999999996E-2</v>
      </c>
      <c r="F23" s="44">
        <v>157465.64511499999</v>
      </c>
      <c r="G23" s="66">
        <v>0.122126</v>
      </c>
      <c r="H23" s="43">
        <v>257</v>
      </c>
      <c r="I23" s="44">
        <v>158029.486381</v>
      </c>
      <c r="J23" s="74">
        <v>8.1712000000000007E-2</v>
      </c>
      <c r="K23" s="44">
        <v>439</v>
      </c>
      <c r="L23" s="44">
        <v>157135.560364</v>
      </c>
      <c r="M23" s="66">
        <v>0.145786</v>
      </c>
      <c r="N23" s="43">
        <v>0</v>
      </c>
      <c r="O23" s="44">
        <v>0</v>
      </c>
      <c r="P23" s="74">
        <v>0</v>
      </c>
    </row>
    <row r="24" spans="1:16" ht="15" customHeight="1" x14ac:dyDescent="0.2">
      <c r="A24" s="111"/>
      <c r="B24" s="114"/>
      <c r="C24" s="84" t="s">
        <v>50</v>
      </c>
      <c r="D24" s="44">
        <v>544</v>
      </c>
      <c r="E24" s="53">
        <v>4.2000999999999997E-2</v>
      </c>
      <c r="F24" s="44">
        <v>179007.30330900001</v>
      </c>
      <c r="G24" s="66">
        <v>0.23161799999999999</v>
      </c>
      <c r="H24" s="43">
        <v>165</v>
      </c>
      <c r="I24" s="44">
        <v>187231.89090900001</v>
      </c>
      <c r="J24" s="74">
        <v>0.29090899999999997</v>
      </c>
      <c r="K24" s="44">
        <v>379</v>
      </c>
      <c r="L24" s="44">
        <v>175426.67809999999</v>
      </c>
      <c r="M24" s="66">
        <v>0.20580499999999999</v>
      </c>
      <c r="N24" s="43">
        <v>0</v>
      </c>
      <c r="O24" s="44">
        <v>0</v>
      </c>
      <c r="P24" s="74">
        <v>0</v>
      </c>
    </row>
    <row r="25" spans="1:16" ht="15" customHeight="1" x14ac:dyDescent="0.2">
      <c r="A25" s="111"/>
      <c r="B25" s="114"/>
      <c r="C25" s="84" t="s">
        <v>51</v>
      </c>
      <c r="D25" s="44">
        <v>364</v>
      </c>
      <c r="E25" s="53">
        <v>2.9156999999999999E-2</v>
      </c>
      <c r="F25" s="44">
        <v>188322.85164800001</v>
      </c>
      <c r="G25" s="66">
        <v>0.31318699999999999</v>
      </c>
      <c r="H25" s="43">
        <v>106</v>
      </c>
      <c r="I25" s="44">
        <v>188307.44339599999</v>
      </c>
      <c r="J25" s="74">
        <v>0.367925</v>
      </c>
      <c r="K25" s="44">
        <v>258</v>
      </c>
      <c r="L25" s="44">
        <v>188329.18217099999</v>
      </c>
      <c r="M25" s="66">
        <v>0.29069800000000001</v>
      </c>
      <c r="N25" s="43">
        <v>0</v>
      </c>
      <c r="O25" s="44">
        <v>0</v>
      </c>
      <c r="P25" s="74">
        <v>0</v>
      </c>
    </row>
    <row r="26" spans="1:16" s="3" customFormat="1" ht="15" customHeight="1" x14ac:dyDescent="0.2">
      <c r="A26" s="111"/>
      <c r="B26" s="114"/>
      <c r="C26" s="84" t="s">
        <v>52</v>
      </c>
      <c r="D26" s="35">
        <v>217</v>
      </c>
      <c r="E26" s="55">
        <v>2.0052E-2</v>
      </c>
      <c r="F26" s="35">
        <v>202303.24884799999</v>
      </c>
      <c r="G26" s="68">
        <v>0.483871</v>
      </c>
      <c r="H26" s="43">
        <v>75</v>
      </c>
      <c r="I26" s="44">
        <v>200729.66666700001</v>
      </c>
      <c r="J26" s="74">
        <v>0.52</v>
      </c>
      <c r="K26" s="35">
        <v>142</v>
      </c>
      <c r="L26" s="35">
        <v>203134.366197</v>
      </c>
      <c r="M26" s="68">
        <v>0.46478900000000001</v>
      </c>
      <c r="N26" s="43">
        <v>0</v>
      </c>
      <c r="O26" s="44">
        <v>0</v>
      </c>
      <c r="P26" s="74">
        <v>0</v>
      </c>
    </row>
    <row r="27" spans="1:16" ht="15" customHeight="1" x14ac:dyDescent="0.2">
      <c r="A27" s="111"/>
      <c r="B27" s="114"/>
      <c r="C27" s="84" t="s">
        <v>53</v>
      </c>
      <c r="D27" s="44">
        <v>183</v>
      </c>
      <c r="E27" s="53">
        <v>1.8697999999999999E-2</v>
      </c>
      <c r="F27" s="44">
        <v>198245.278689</v>
      </c>
      <c r="G27" s="66">
        <v>0.40437200000000001</v>
      </c>
      <c r="H27" s="43">
        <v>46</v>
      </c>
      <c r="I27" s="44">
        <v>222784.45652199999</v>
      </c>
      <c r="J27" s="74">
        <v>0.5</v>
      </c>
      <c r="K27" s="44">
        <v>137</v>
      </c>
      <c r="L27" s="44">
        <v>190005.84671499999</v>
      </c>
      <c r="M27" s="66">
        <v>0.37226300000000001</v>
      </c>
      <c r="N27" s="43">
        <v>0</v>
      </c>
      <c r="O27" s="44">
        <v>0</v>
      </c>
      <c r="P27" s="74">
        <v>0</v>
      </c>
    </row>
    <row r="28" spans="1:16" ht="15" customHeight="1" x14ac:dyDescent="0.2">
      <c r="A28" s="111"/>
      <c r="B28" s="114"/>
      <c r="C28" s="84" t="s">
        <v>54</v>
      </c>
      <c r="D28" s="44">
        <v>60</v>
      </c>
      <c r="E28" s="53">
        <v>7.6449999999999999E-3</v>
      </c>
      <c r="F28" s="44">
        <v>229055.3</v>
      </c>
      <c r="G28" s="66">
        <v>0.48333300000000001</v>
      </c>
      <c r="H28" s="43">
        <v>20</v>
      </c>
      <c r="I28" s="44">
        <v>205684.85</v>
      </c>
      <c r="J28" s="74">
        <v>0.2</v>
      </c>
      <c r="K28" s="44">
        <v>40</v>
      </c>
      <c r="L28" s="44">
        <v>240740.52499999999</v>
      </c>
      <c r="M28" s="66">
        <v>0.625</v>
      </c>
      <c r="N28" s="43">
        <v>0</v>
      </c>
      <c r="O28" s="44">
        <v>0</v>
      </c>
      <c r="P28" s="74">
        <v>0</v>
      </c>
    </row>
    <row r="29" spans="1:16" ht="15" customHeight="1" x14ac:dyDescent="0.2">
      <c r="A29" s="111"/>
      <c r="B29" s="114"/>
      <c r="C29" s="84" t="s">
        <v>55</v>
      </c>
      <c r="D29" s="44">
        <v>22</v>
      </c>
      <c r="E29" s="53">
        <v>3.392E-3</v>
      </c>
      <c r="F29" s="44">
        <v>240288.772727</v>
      </c>
      <c r="G29" s="66">
        <v>0.40909099999999998</v>
      </c>
      <c r="H29" s="43">
        <v>8</v>
      </c>
      <c r="I29" s="44">
        <v>250738.25</v>
      </c>
      <c r="J29" s="74">
        <v>0.375</v>
      </c>
      <c r="K29" s="44">
        <v>14</v>
      </c>
      <c r="L29" s="44">
        <v>234317.642857</v>
      </c>
      <c r="M29" s="66">
        <v>0.42857099999999998</v>
      </c>
      <c r="N29" s="43">
        <v>0</v>
      </c>
      <c r="O29" s="44">
        <v>0</v>
      </c>
      <c r="P29" s="74">
        <v>0</v>
      </c>
    </row>
    <row r="30" spans="1:16" s="3" customFormat="1" ht="15" customHeight="1" x14ac:dyDescent="0.2">
      <c r="A30" s="111"/>
      <c r="B30" s="114"/>
      <c r="C30" s="84" t="s">
        <v>56</v>
      </c>
      <c r="D30" s="35">
        <v>46</v>
      </c>
      <c r="E30" s="55">
        <v>3.8249999999999998E-3</v>
      </c>
      <c r="F30" s="35">
        <v>158378.39130399999</v>
      </c>
      <c r="G30" s="68">
        <v>4.3478000000000003E-2</v>
      </c>
      <c r="H30" s="43">
        <v>39</v>
      </c>
      <c r="I30" s="44">
        <v>138237.205128</v>
      </c>
      <c r="J30" s="74">
        <v>2.5641000000000001E-2</v>
      </c>
      <c r="K30" s="35">
        <v>7</v>
      </c>
      <c r="L30" s="35">
        <v>270593.571429</v>
      </c>
      <c r="M30" s="68">
        <v>0.14285700000000001</v>
      </c>
      <c r="N30" s="43">
        <v>0</v>
      </c>
      <c r="O30" s="44">
        <v>0</v>
      </c>
      <c r="P30" s="74">
        <v>0</v>
      </c>
    </row>
    <row r="31" spans="1:16" s="3" customFormat="1" ht="15" customHeight="1" x14ac:dyDescent="0.2">
      <c r="A31" s="112"/>
      <c r="B31" s="115"/>
      <c r="C31" s="85" t="s">
        <v>9</v>
      </c>
      <c r="D31" s="46">
        <v>3099</v>
      </c>
      <c r="E31" s="54">
        <v>3.6915000000000003E-2</v>
      </c>
      <c r="F31" s="46">
        <v>170138.34462700001</v>
      </c>
      <c r="G31" s="67">
        <v>0.190384</v>
      </c>
      <c r="H31" s="87">
        <v>1088</v>
      </c>
      <c r="I31" s="46">
        <v>171174.11213200001</v>
      </c>
      <c r="J31" s="75">
        <v>0.17555100000000001</v>
      </c>
      <c r="K31" s="46">
        <v>2011</v>
      </c>
      <c r="L31" s="46">
        <v>169577.96917</v>
      </c>
      <c r="M31" s="67">
        <v>0.198409</v>
      </c>
      <c r="N31" s="87">
        <v>0</v>
      </c>
      <c r="O31" s="46">
        <v>0</v>
      </c>
      <c r="P31" s="75">
        <v>0</v>
      </c>
    </row>
    <row r="32" spans="1:16" ht="15" customHeight="1" x14ac:dyDescent="0.2">
      <c r="A32" s="110">
        <v>3</v>
      </c>
      <c r="B32" s="113" t="s">
        <v>58</v>
      </c>
      <c r="C32" s="84" t="s">
        <v>46</v>
      </c>
      <c r="D32" s="44">
        <v>11</v>
      </c>
      <c r="E32" s="44">
        <v>0</v>
      </c>
      <c r="F32" s="44">
        <v>30655.924812000001</v>
      </c>
      <c r="G32" s="66">
        <v>-0.39444400000000002</v>
      </c>
      <c r="H32" s="43">
        <v>7</v>
      </c>
      <c r="I32" s="44">
        <v>30637.880743000002</v>
      </c>
      <c r="J32" s="74">
        <v>-0.71666700000000005</v>
      </c>
      <c r="K32" s="44">
        <v>4</v>
      </c>
      <c r="L32" s="44">
        <v>28061.738230999999</v>
      </c>
      <c r="M32" s="66">
        <v>0</v>
      </c>
      <c r="N32" s="43">
        <v>0</v>
      </c>
      <c r="O32" s="44">
        <v>0</v>
      </c>
      <c r="P32" s="74">
        <v>0</v>
      </c>
    </row>
    <row r="33" spans="1:16" ht="15" customHeight="1" x14ac:dyDescent="0.2">
      <c r="A33" s="111"/>
      <c r="B33" s="114"/>
      <c r="C33" s="84" t="s">
        <v>47</v>
      </c>
      <c r="D33" s="44">
        <v>88</v>
      </c>
      <c r="E33" s="44">
        <v>0</v>
      </c>
      <c r="F33" s="44">
        <v>-8771.0056690000001</v>
      </c>
      <c r="G33" s="66">
        <v>-0.116522</v>
      </c>
      <c r="H33" s="43">
        <v>34</v>
      </c>
      <c r="I33" s="44">
        <v>-8797.9956820000007</v>
      </c>
      <c r="J33" s="74">
        <v>-8.7855000000000003E-2</v>
      </c>
      <c r="K33" s="44">
        <v>54</v>
      </c>
      <c r="L33" s="44">
        <v>-8479.0601659999993</v>
      </c>
      <c r="M33" s="66">
        <v>-0.1181</v>
      </c>
      <c r="N33" s="43">
        <v>0</v>
      </c>
      <c r="O33" s="44">
        <v>0</v>
      </c>
      <c r="P33" s="74">
        <v>0</v>
      </c>
    </row>
    <row r="34" spans="1:16" ht="15" customHeight="1" x14ac:dyDescent="0.2">
      <c r="A34" s="111"/>
      <c r="B34" s="114"/>
      <c r="C34" s="84" t="s">
        <v>48</v>
      </c>
      <c r="D34" s="44">
        <v>366</v>
      </c>
      <c r="E34" s="44">
        <v>0</v>
      </c>
      <c r="F34" s="44">
        <v>7299.2133299999996</v>
      </c>
      <c r="G34" s="66">
        <v>-5.7887000000000001E-2</v>
      </c>
      <c r="H34" s="43">
        <v>178</v>
      </c>
      <c r="I34" s="44">
        <v>6123.7762750000002</v>
      </c>
      <c r="J34" s="74">
        <v>-0.123573</v>
      </c>
      <c r="K34" s="44">
        <v>188</v>
      </c>
      <c r="L34" s="44">
        <v>6662.0426360000001</v>
      </c>
      <c r="M34" s="66">
        <v>-2.5326000000000001E-2</v>
      </c>
      <c r="N34" s="43">
        <v>0</v>
      </c>
      <c r="O34" s="44">
        <v>0</v>
      </c>
      <c r="P34" s="74">
        <v>0</v>
      </c>
    </row>
    <row r="35" spans="1:16" ht="15" customHeight="1" x14ac:dyDescent="0.2">
      <c r="A35" s="111"/>
      <c r="B35" s="114"/>
      <c r="C35" s="84" t="s">
        <v>49</v>
      </c>
      <c r="D35" s="44">
        <v>-447</v>
      </c>
      <c r="E35" s="44">
        <v>0</v>
      </c>
      <c r="F35" s="44">
        <v>-5471.5162490000002</v>
      </c>
      <c r="G35" s="66">
        <v>-0.10272000000000001</v>
      </c>
      <c r="H35" s="43">
        <v>-138</v>
      </c>
      <c r="I35" s="44">
        <v>-13726.678755999999</v>
      </c>
      <c r="J35" s="74">
        <v>-0.26765499999999998</v>
      </c>
      <c r="K35" s="44">
        <v>-309</v>
      </c>
      <c r="L35" s="44">
        <v>-1144.5067610000001</v>
      </c>
      <c r="M35" s="66">
        <v>-1.3305000000000001E-2</v>
      </c>
      <c r="N35" s="43">
        <v>0</v>
      </c>
      <c r="O35" s="44">
        <v>0</v>
      </c>
      <c r="P35" s="74">
        <v>0</v>
      </c>
    </row>
    <row r="36" spans="1:16" ht="15" customHeight="1" x14ac:dyDescent="0.2">
      <c r="A36" s="111"/>
      <c r="B36" s="114"/>
      <c r="C36" s="84" t="s">
        <v>50</v>
      </c>
      <c r="D36" s="44">
        <v>-791</v>
      </c>
      <c r="E36" s="44">
        <v>0</v>
      </c>
      <c r="F36" s="44">
        <v>-6084.3029969999998</v>
      </c>
      <c r="G36" s="66">
        <v>-0.12718399999999999</v>
      </c>
      <c r="H36" s="43">
        <v>-304</v>
      </c>
      <c r="I36" s="44">
        <v>-10057.907685</v>
      </c>
      <c r="J36" s="74">
        <v>-0.229347</v>
      </c>
      <c r="K36" s="44">
        <v>-487</v>
      </c>
      <c r="L36" s="44">
        <v>-3058.747856</v>
      </c>
      <c r="M36" s="66">
        <v>-6.5558000000000005E-2</v>
      </c>
      <c r="N36" s="43">
        <v>0</v>
      </c>
      <c r="O36" s="44">
        <v>0</v>
      </c>
      <c r="P36" s="74">
        <v>0</v>
      </c>
    </row>
    <row r="37" spans="1:16" ht="15" customHeight="1" x14ac:dyDescent="0.2">
      <c r="A37" s="111"/>
      <c r="B37" s="114"/>
      <c r="C37" s="84" t="s">
        <v>51</v>
      </c>
      <c r="D37" s="44">
        <v>-740</v>
      </c>
      <c r="E37" s="44">
        <v>0</v>
      </c>
      <c r="F37" s="44">
        <v>-16525.484219999998</v>
      </c>
      <c r="G37" s="66">
        <v>-0.27014700000000003</v>
      </c>
      <c r="H37" s="43">
        <v>-255</v>
      </c>
      <c r="I37" s="44">
        <v>-25824.852148999998</v>
      </c>
      <c r="J37" s="74">
        <v>-0.31074600000000002</v>
      </c>
      <c r="K37" s="44">
        <v>-485</v>
      </c>
      <c r="L37" s="44">
        <v>-12008.373828</v>
      </c>
      <c r="M37" s="66">
        <v>-0.24631400000000001</v>
      </c>
      <c r="N37" s="43">
        <v>0</v>
      </c>
      <c r="O37" s="44">
        <v>0</v>
      </c>
      <c r="P37" s="74">
        <v>0</v>
      </c>
    </row>
    <row r="38" spans="1:16" s="3" customFormat="1" ht="15" customHeight="1" x14ac:dyDescent="0.2">
      <c r="A38" s="111"/>
      <c r="B38" s="114"/>
      <c r="C38" s="84" t="s">
        <v>52</v>
      </c>
      <c r="D38" s="35">
        <v>-594</v>
      </c>
      <c r="E38" s="35">
        <v>0</v>
      </c>
      <c r="F38" s="35">
        <v>-9855.2038369999991</v>
      </c>
      <c r="G38" s="68">
        <v>-0.19677</v>
      </c>
      <c r="H38" s="43">
        <v>-182</v>
      </c>
      <c r="I38" s="44">
        <v>1053.7914249999999</v>
      </c>
      <c r="J38" s="74">
        <v>-6.7548999999999998E-2</v>
      </c>
      <c r="K38" s="35">
        <v>-412</v>
      </c>
      <c r="L38" s="35">
        <v>-14814.740645</v>
      </c>
      <c r="M38" s="68">
        <v>-0.25903799999999999</v>
      </c>
      <c r="N38" s="43">
        <v>0</v>
      </c>
      <c r="O38" s="44">
        <v>0</v>
      </c>
      <c r="P38" s="74">
        <v>0</v>
      </c>
    </row>
    <row r="39" spans="1:16" ht="15" customHeight="1" x14ac:dyDescent="0.2">
      <c r="A39" s="111"/>
      <c r="B39" s="114"/>
      <c r="C39" s="84" t="s">
        <v>53</v>
      </c>
      <c r="D39" s="44">
        <v>-464</v>
      </c>
      <c r="E39" s="44">
        <v>0</v>
      </c>
      <c r="F39" s="44">
        <v>-22314.527340000001</v>
      </c>
      <c r="G39" s="66">
        <v>-0.36224400000000001</v>
      </c>
      <c r="H39" s="43">
        <v>-138</v>
      </c>
      <c r="I39" s="44">
        <v>9431.8305980000005</v>
      </c>
      <c r="J39" s="74">
        <v>-0.157609</v>
      </c>
      <c r="K39" s="44">
        <v>-326</v>
      </c>
      <c r="L39" s="44">
        <v>-33418.151837999998</v>
      </c>
      <c r="M39" s="66">
        <v>-0.43767200000000001</v>
      </c>
      <c r="N39" s="43">
        <v>0</v>
      </c>
      <c r="O39" s="44">
        <v>0</v>
      </c>
      <c r="P39" s="74">
        <v>0</v>
      </c>
    </row>
    <row r="40" spans="1:16" ht="15" customHeight="1" x14ac:dyDescent="0.2">
      <c r="A40" s="111"/>
      <c r="B40" s="114"/>
      <c r="C40" s="84" t="s">
        <v>54</v>
      </c>
      <c r="D40" s="44">
        <v>-451</v>
      </c>
      <c r="E40" s="44">
        <v>0</v>
      </c>
      <c r="F40" s="44">
        <v>9503.2584119999992</v>
      </c>
      <c r="G40" s="66">
        <v>-0.17615800000000001</v>
      </c>
      <c r="H40" s="43">
        <v>-153</v>
      </c>
      <c r="I40" s="44">
        <v>6319.0815730000004</v>
      </c>
      <c r="J40" s="74">
        <v>-0.23352600000000001</v>
      </c>
      <c r="K40" s="44">
        <v>-298</v>
      </c>
      <c r="L40" s="44">
        <v>10856.456024999999</v>
      </c>
      <c r="M40" s="66">
        <v>-0.150148</v>
      </c>
      <c r="N40" s="43">
        <v>0</v>
      </c>
      <c r="O40" s="44">
        <v>0</v>
      </c>
      <c r="P40" s="74">
        <v>0</v>
      </c>
    </row>
    <row r="41" spans="1:16" ht="15" customHeight="1" x14ac:dyDescent="0.2">
      <c r="A41" s="111"/>
      <c r="B41" s="114"/>
      <c r="C41" s="84" t="s">
        <v>55</v>
      </c>
      <c r="D41" s="44">
        <v>-476</v>
      </c>
      <c r="E41" s="44">
        <v>0</v>
      </c>
      <c r="F41" s="44">
        <v>14827.350387</v>
      </c>
      <c r="G41" s="66">
        <v>-0.11701400000000001</v>
      </c>
      <c r="H41" s="43">
        <v>-184</v>
      </c>
      <c r="I41" s="44">
        <v>52516.028867000001</v>
      </c>
      <c r="J41" s="74">
        <v>0.19791700000000001</v>
      </c>
      <c r="K41" s="44">
        <v>-292</v>
      </c>
      <c r="L41" s="44">
        <v>-8235.0429860000004</v>
      </c>
      <c r="M41" s="66">
        <v>-0.316527</v>
      </c>
      <c r="N41" s="43">
        <v>0</v>
      </c>
      <c r="O41" s="44">
        <v>0</v>
      </c>
      <c r="P41" s="74">
        <v>0</v>
      </c>
    </row>
    <row r="42" spans="1:16" s="3" customFormat="1" ht="15" customHeight="1" x14ac:dyDescent="0.2">
      <c r="A42" s="111"/>
      <c r="B42" s="114"/>
      <c r="C42" s="84" t="s">
        <v>56</v>
      </c>
      <c r="D42" s="35">
        <v>-684</v>
      </c>
      <c r="E42" s="35">
        <v>0</v>
      </c>
      <c r="F42" s="35">
        <v>-67286.815902999995</v>
      </c>
      <c r="G42" s="68">
        <v>-0.31542599999999998</v>
      </c>
      <c r="H42" s="43">
        <v>-217</v>
      </c>
      <c r="I42" s="44">
        <v>-50044.980537000003</v>
      </c>
      <c r="J42" s="74">
        <v>-5.6090000000000003E-3</v>
      </c>
      <c r="K42" s="35">
        <v>-467</v>
      </c>
      <c r="L42" s="35">
        <v>24738.377903000001</v>
      </c>
      <c r="M42" s="68">
        <v>-0.39300800000000002</v>
      </c>
      <c r="N42" s="43">
        <v>0</v>
      </c>
      <c r="O42" s="44">
        <v>0</v>
      </c>
      <c r="P42" s="74">
        <v>0</v>
      </c>
    </row>
    <row r="43" spans="1:16" s="3" customFormat="1" ht="15" customHeight="1" x14ac:dyDescent="0.2">
      <c r="A43" s="112"/>
      <c r="B43" s="115"/>
      <c r="C43" s="85" t="s">
        <v>9</v>
      </c>
      <c r="D43" s="46">
        <v>-4182</v>
      </c>
      <c r="E43" s="46">
        <v>0</v>
      </c>
      <c r="F43" s="46">
        <v>-27162.582444</v>
      </c>
      <c r="G43" s="67">
        <v>-0.26944299999999999</v>
      </c>
      <c r="H43" s="87">
        <v>-1352</v>
      </c>
      <c r="I43" s="46">
        <v>-22366.465099000001</v>
      </c>
      <c r="J43" s="75">
        <v>-0.25190800000000002</v>
      </c>
      <c r="K43" s="46">
        <v>-2830</v>
      </c>
      <c r="L43" s="46">
        <v>-29618.279861999999</v>
      </c>
      <c r="M43" s="67">
        <v>-0.27773300000000001</v>
      </c>
      <c r="N43" s="87">
        <v>0</v>
      </c>
      <c r="O43" s="46">
        <v>0</v>
      </c>
      <c r="P43" s="75">
        <v>0</v>
      </c>
    </row>
    <row r="44" spans="1:16" ht="15" customHeight="1" x14ac:dyDescent="0.2">
      <c r="A44" s="110">
        <v>4</v>
      </c>
      <c r="B44" s="113" t="s">
        <v>59</v>
      </c>
      <c r="C44" s="84" t="s">
        <v>46</v>
      </c>
      <c r="D44" s="44">
        <v>1</v>
      </c>
      <c r="E44" s="53">
        <v>1.2987E-2</v>
      </c>
      <c r="F44" s="44">
        <v>139167</v>
      </c>
      <c r="G44" s="66">
        <v>0</v>
      </c>
      <c r="H44" s="43">
        <v>1</v>
      </c>
      <c r="I44" s="44">
        <v>139167</v>
      </c>
      <c r="J44" s="74">
        <v>0</v>
      </c>
      <c r="K44" s="44">
        <v>0</v>
      </c>
      <c r="L44" s="44">
        <v>0</v>
      </c>
      <c r="M44" s="66">
        <v>0</v>
      </c>
      <c r="N44" s="43">
        <v>0</v>
      </c>
      <c r="O44" s="44">
        <v>0</v>
      </c>
      <c r="P44" s="74">
        <v>0</v>
      </c>
    </row>
    <row r="45" spans="1:16" ht="15" customHeight="1" x14ac:dyDescent="0.2">
      <c r="A45" s="111"/>
      <c r="B45" s="114"/>
      <c r="C45" s="84" t="s">
        <v>47</v>
      </c>
      <c r="D45" s="44">
        <v>2</v>
      </c>
      <c r="E45" s="53">
        <v>6.515E-3</v>
      </c>
      <c r="F45" s="44">
        <v>176000.5</v>
      </c>
      <c r="G45" s="66">
        <v>0</v>
      </c>
      <c r="H45" s="43">
        <v>1</v>
      </c>
      <c r="I45" s="44">
        <v>104425</v>
      </c>
      <c r="J45" s="74">
        <v>0</v>
      </c>
      <c r="K45" s="44">
        <v>1</v>
      </c>
      <c r="L45" s="44">
        <v>247576</v>
      </c>
      <c r="M45" s="66">
        <v>0</v>
      </c>
      <c r="N45" s="43">
        <v>0</v>
      </c>
      <c r="O45" s="44">
        <v>0</v>
      </c>
      <c r="P45" s="74">
        <v>0</v>
      </c>
    </row>
    <row r="46" spans="1:16" ht="15" customHeight="1" x14ac:dyDescent="0.2">
      <c r="A46" s="111"/>
      <c r="B46" s="114"/>
      <c r="C46" s="84" t="s">
        <v>48</v>
      </c>
      <c r="D46" s="44">
        <v>120</v>
      </c>
      <c r="E46" s="53">
        <v>4.2448E-2</v>
      </c>
      <c r="F46" s="44">
        <v>170817.375</v>
      </c>
      <c r="G46" s="66">
        <v>0.1</v>
      </c>
      <c r="H46" s="43">
        <v>33</v>
      </c>
      <c r="I46" s="44">
        <v>172572.606061</v>
      </c>
      <c r="J46" s="74">
        <v>0.121212</v>
      </c>
      <c r="K46" s="44">
        <v>87</v>
      </c>
      <c r="L46" s="44">
        <v>170151.59770099999</v>
      </c>
      <c r="M46" s="66">
        <v>9.1953999999999994E-2</v>
      </c>
      <c r="N46" s="43">
        <v>0</v>
      </c>
      <c r="O46" s="44">
        <v>0</v>
      </c>
      <c r="P46" s="74">
        <v>0</v>
      </c>
    </row>
    <row r="47" spans="1:16" ht="15" customHeight="1" x14ac:dyDescent="0.2">
      <c r="A47" s="111"/>
      <c r="B47" s="114"/>
      <c r="C47" s="84" t="s">
        <v>49</v>
      </c>
      <c r="D47" s="44">
        <v>532</v>
      </c>
      <c r="E47" s="53">
        <v>6.3850000000000004E-2</v>
      </c>
      <c r="F47" s="44">
        <v>194580.20112799999</v>
      </c>
      <c r="G47" s="66">
        <v>0.263158</v>
      </c>
      <c r="H47" s="43">
        <v>165</v>
      </c>
      <c r="I47" s="44">
        <v>206565.533333</v>
      </c>
      <c r="J47" s="74">
        <v>0.31515199999999999</v>
      </c>
      <c r="K47" s="44">
        <v>367</v>
      </c>
      <c r="L47" s="44">
        <v>189191.70027199999</v>
      </c>
      <c r="M47" s="66">
        <v>0.239782</v>
      </c>
      <c r="N47" s="43">
        <v>0</v>
      </c>
      <c r="O47" s="44">
        <v>0</v>
      </c>
      <c r="P47" s="74">
        <v>0</v>
      </c>
    </row>
    <row r="48" spans="1:16" ht="15" customHeight="1" x14ac:dyDescent="0.2">
      <c r="A48" s="111"/>
      <c r="B48" s="114"/>
      <c r="C48" s="84" t="s">
        <v>50</v>
      </c>
      <c r="D48" s="44">
        <v>697</v>
      </c>
      <c r="E48" s="53">
        <v>5.3814000000000001E-2</v>
      </c>
      <c r="F48" s="44">
        <v>210341.45337199999</v>
      </c>
      <c r="G48" s="66">
        <v>0.46484900000000001</v>
      </c>
      <c r="H48" s="43">
        <v>191</v>
      </c>
      <c r="I48" s="44">
        <v>216481.968586</v>
      </c>
      <c r="J48" s="74">
        <v>0.58638699999999999</v>
      </c>
      <c r="K48" s="44">
        <v>506</v>
      </c>
      <c r="L48" s="44">
        <v>208023.59090899999</v>
      </c>
      <c r="M48" s="66">
        <v>0.41897200000000001</v>
      </c>
      <c r="N48" s="43">
        <v>0</v>
      </c>
      <c r="O48" s="44">
        <v>0</v>
      </c>
      <c r="P48" s="74">
        <v>0</v>
      </c>
    </row>
    <row r="49" spans="1:16" ht="15" customHeight="1" x14ac:dyDescent="0.2">
      <c r="A49" s="111"/>
      <c r="B49" s="114"/>
      <c r="C49" s="84" t="s">
        <v>51</v>
      </c>
      <c r="D49" s="44">
        <v>527</v>
      </c>
      <c r="E49" s="53">
        <v>4.2214000000000002E-2</v>
      </c>
      <c r="F49" s="44">
        <v>221929.48197299999</v>
      </c>
      <c r="G49" s="66">
        <v>0.60910799999999998</v>
      </c>
      <c r="H49" s="43">
        <v>147</v>
      </c>
      <c r="I49" s="44">
        <v>222524.69387799999</v>
      </c>
      <c r="J49" s="74">
        <v>0.64625900000000003</v>
      </c>
      <c r="K49" s="44">
        <v>380</v>
      </c>
      <c r="L49" s="44">
        <v>221699.228947</v>
      </c>
      <c r="M49" s="66">
        <v>0.59473699999999996</v>
      </c>
      <c r="N49" s="43">
        <v>0</v>
      </c>
      <c r="O49" s="44">
        <v>0</v>
      </c>
      <c r="P49" s="74">
        <v>0</v>
      </c>
    </row>
    <row r="50" spans="1:16" s="3" customFormat="1" ht="15" customHeight="1" x14ac:dyDescent="0.2">
      <c r="A50" s="111"/>
      <c r="B50" s="114"/>
      <c r="C50" s="84" t="s">
        <v>52</v>
      </c>
      <c r="D50" s="35">
        <v>357</v>
      </c>
      <c r="E50" s="55">
        <v>3.2988000000000003E-2</v>
      </c>
      <c r="F50" s="35">
        <v>238205.27731100001</v>
      </c>
      <c r="G50" s="68">
        <v>0.80952400000000002</v>
      </c>
      <c r="H50" s="43">
        <v>84</v>
      </c>
      <c r="I50" s="44">
        <v>239443.97618999999</v>
      </c>
      <c r="J50" s="74">
        <v>0.80952400000000002</v>
      </c>
      <c r="K50" s="35">
        <v>273</v>
      </c>
      <c r="L50" s="35">
        <v>237824.13919399999</v>
      </c>
      <c r="M50" s="68">
        <v>0.80952400000000002</v>
      </c>
      <c r="N50" s="43">
        <v>0</v>
      </c>
      <c r="O50" s="44">
        <v>0</v>
      </c>
      <c r="P50" s="74">
        <v>0</v>
      </c>
    </row>
    <row r="51" spans="1:16" ht="15" customHeight="1" x14ac:dyDescent="0.2">
      <c r="A51" s="111"/>
      <c r="B51" s="114"/>
      <c r="C51" s="84" t="s">
        <v>53</v>
      </c>
      <c r="D51" s="44">
        <v>240</v>
      </c>
      <c r="E51" s="53">
        <v>2.4521999999999999E-2</v>
      </c>
      <c r="F51" s="44">
        <v>252163.6875</v>
      </c>
      <c r="G51" s="66">
        <v>0.8125</v>
      </c>
      <c r="H51" s="43">
        <v>84</v>
      </c>
      <c r="I51" s="44">
        <v>235138.69047599999</v>
      </c>
      <c r="J51" s="74">
        <v>0.66666700000000001</v>
      </c>
      <c r="K51" s="44">
        <v>156</v>
      </c>
      <c r="L51" s="44">
        <v>261330.99359</v>
      </c>
      <c r="M51" s="66">
        <v>0.89102599999999998</v>
      </c>
      <c r="N51" s="43">
        <v>0</v>
      </c>
      <c r="O51" s="44">
        <v>0</v>
      </c>
      <c r="P51" s="74">
        <v>0</v>
      </c>
    </row>
    <row r="52" spans="1:16" ht="15" customHeight="1" x14ac:dyDescent="0.2">
      <c r="A52" s="111"/>
      <c r="B52" s="114"/>
      <c r="C52" s="84" t="s">
        <v>54</v>
      </c>
      <c r="D52" s="44">
        <v>89</v>
      </c>
      <c r="E52" s="53">
        <v>1.1339999999999999E-2</v>
      </c>
      <c r="F52" s="44">
        <v>252002.97752799999</v>
      </c>
      <c r="G52" s="66">
        <v>0.66292099999999998</v>
      </c>
      <c r="H52" s="43">
        <v>32</v>
      </c>
      <c r="I52" s="44">
        <v>232287.15625</v>
      </c>
      <c r="J52" s="74">
        <v>0.46875</v>
      </c>
      <c r="K52" s="44">
        <v>57</v>
      </c>
      <c r="L52" s="44">
        <v>263071.50877199997</v>
      </c>
      <c r="M52" s="66">
        <v>0.77193000000000001</v>
      </c>
      <c r="N52" s="43">
        <v>0</v>
      </c>
      <c r="O52" s="44">
        <v>0</v>
      </c>
      <c r="P52" s="74">
        <v>0</v>
      </c>
    </row>
    <row r="53" spans="1:16" ht="15" customHeight="1" x14ac:dyDescent="0.2">
      <c r="A53" s="111"/>
      <c r="B53" s="114"/>
      <c r="C53" s="84" t="s">
        <v>55</v>
      </c>
      <c r="D53" s="44">
        <v>32</v>
      </c>
      <c r="E53" s="53">
        <v>4.934E-3</v>
      </c>
      <c r="F53" s="44">
        <v>272782.125</v>
      </c>
      <c r="G53" s="66">
        <v>0.5625</v>
      </c>
      <c r="H53" s="43">
        <v>10</v>
      </c>
      <c r="I53" s="44">
        <v>242399.8</v>
      </c>
      <c r="J53" s="74">
        <v>0.2</v>
      </c>
      <c r="K53" s="44">
        <v>22</v>
      </c>
      <c r="L53" s="44">
        <v>286592.272727</v>
      </c>
      <c r="M53" s="66">
        <v>0.72727299999999995</v>
      </c>
      <c r="N53" s="43">
        <v>0</v>
      </c>
      <c r="O53" s="44">
        <v>0</v>
      </c>
      <c r="P53" s="74">
        <v>0</v>
      </c>
    </row>
    <row r="54" spans="1:16" s="3" customFormat="1" ht="15" customHeight="1" x14ac:dyDescent="0.2">
      <c r="A54" s="111"/>
      <c r="B54" s="114"/>
      <c r="C54" s="84" t="s">
        <v>56</v>
      </c>
      <c r="D54" s="35">
        <v>5</v>
      </c>
      <c r="E54" s="55">
        <v>4.1599999999999997E-4</v>
      </c>
      <c r="F54" s="35">
        <v>350846</v>
      </c>
      <c r="G54" s="68">
        <v>1</v>
      </c>
      <c r="H54" s="43">
        <v>3</v>
      </c>
      <c r="I54" s="44">
        <v>240617.33333299999</v>
      </c>
      <c r="J54" s="74">
        <v>0</v>
      </c>
      <c r="K54" s="35">
        <v>2</v>
      </c>
      <c r="L54" s="35">
        <v>516189</v>
      </c>
      <c r="M54" s="68">
        <v>2.5</v>
      </c>
      <c r="N54" s="43">
        <v>0</v>
      </c>
      <c r="O54" s="44">
        <v>0</v>
      </c>
      <c r="P54" s="74">
        <v>0</v>
      </c>
    </row>
    <row r="55" spans="1:16" s="3" customFormat="1" ht="15" customHeight="1" x14ac:dyDescent="0.2">
      <c r="A55" s="112"/>
      <c r="B55" s="115"/>
      <c r="C55" s="85" t="s">
        <v>9</v>
      </c>
      <c r="D55" s="46">
        <v>2602</v>
      </c>
      <c r="E55" s="54">
        <v>3.0995000000000002E-2</v>
      </c>
      <c r="F55" s="46">
        <v>217732.83704799999</v>
      </c>
      <c r="G55" s="67">
        <v>0.52382799999999996</v>
      </c>
      <c r="H55" s="87">
        <v>751</v>
      </c>
      <c r="I55" s="46">
        <v>219074.52729699999</v>
      </c>
      <c r="J55" s="75">
        <v>0.53794900000000001</v>
      </c>
      <c r="K55" s="46">
        <v>1851</v>
      </c>
      <c r="L55" s="46">
        <v>217188.47758000001</v>
      </c>
      <c r="M55" s="67">
        <v>0.51809799999999995</v>
      </c>
      <c r="N55" s="87">
        <v>0</v>
      </c>
      <c r="O55" s="46">
        <v>0</v>
      </c>
      <c r="P55" s="75">
        <v>0</v>
      </c>
    </row>
    <row r="56" spans="1:16" ht="15" customHeight="1" x14ac:dyDescent="0.2">
      <c r="A56" s="110">
        <v>5</v>
      </c>
      <c r="B56" s="113" t="s">
        <v>60</v>
      </c>
      <c r="C56" s="84" t="s">
        <v>46</v>
      </c>
      <c r="D56" s="44">
        <v>77</v>
      </c>
      <c r="E56" s="53">
        <v>1</v>
      </c>
      <c r="F56" s="44">
        <v>74760.038960999998</v>
      </c>
      <c r="G56" s="66">
        <v>0.116883</v>
      </c>
      <c r="H56" s="43">
        <v>41</v>
      </c>
      <c r="I56" s="44">
        <v>77016.951220000003</v>
      </c>
      <c r="J56" s="74">
        <v>7.3171E-2</v>
      </c>
      <c r="K56" s="44">
        <v>36</v>
      </c>
      <c r="L56" s="44">
        <v>72189.666666999998</v>
      </c>
      <c r="M56" s="66">
        <v>0.16666700000000001</v>
      </c>
      <c r="N56" s="43">
        <v>0</v>
      </c>
      <c r="O56" s="44">
        <v>0</v>
      </c>
      <c r="P56" s="74">
        <v>0</v>
      </c>
    </row>
    <row r="57" spans="1:16" ht="15" customHeight="1" x14ac:dyDescent="0.2">
      <c r="A57" s="111"/>
      <c r="B57" s="114"/>
      <c r="C57" s="84" t="s">
        <v>47</v>
      </c>
      <c r="D57" s="44">
        <v>307</v>
      </c>
      <c r="E57" s="53">
        <v>1</v>
      </c>
      <c r="F57" s="44">
        <v>124313.13029299999</v>
      </c>
      <c r="G57" s="66">
        <v>6.5146999999999997E-2</v>
      </c>
      <c r="H57" s="43">
        <v>118</v>
      </c>
      <c r="I57" s="44">
        <v>121656.53389799999</v>
      </c>
      <c r="J57" s="74">
        <v>7.6271000000000005E-2</v>
      </c>
      <c r="K57" s="44">
        <v>189</v>
      </c>
      <c r="L57" s="44">
        <v>125971.746032</v>
      </c>
      <c r="M57" s="66">
        <v>5.8201000000000003E-2</v>
      </c>
      <c r="N57" s="43">
        <v>0</v>
      </c>
      <c r="O57" s="44">
        <v>0</v>
      </c>
      <c r="P57" s="74">
        <v>0</v>
      </c>
    </row>
    <row r="58" spans="1:16" ht="15" customHeight="1" x14ac:dyDescent="0.2">
      <c r="A58" s="111"/>
      <c r="B58" s="114"/>
      <c r="C58" s="84" t="s">
        <v>48</v>
      </c>
      <c r="D58" s="44">
        <v>2827</v>
      </c>
      <c r="E58" s="53">
        <v>1</v>
      </c>
      <c r="F58" s="44">
        <v>164560.00353700001</v>
      </c>
      <c r="G58" s="66">
        <v>7.3221999999999995E-2</v>
      </c>
      <c r="H58" s="43">
        <v>1167</v>
      </c>
      <c r="I58" s="44">
        <v>169057.77892000001</v>
      </c>
      <c r="J58" s="74">
        <v>8.3118999999999998E-2</v>
      </c>
      <c r="K58" s="44">
        <v>1660</v>
      </c>
      <c r="L58" s="44">
        <v>161398.01325300001</v>
      </c>
      <c r="M58" s="66">
        <v>6.6265000000000004E-2</v>
      </c>
      <c r="N58" s="43">
        <v>0</v>
      </c>
      <c r="O58" s="44">
        <v>0</v>
      </c>
      <c r="P58" s="74">
        <v>0</v>
      </c>
    </row>
    <row r="59" spans="1:16" ht="15" customHeight="1" x14ac:dyDescent="0.2">
      <c r="A59" s="111"/>
      <c r="B59" s="114"/>
      <c r="C59" s="84" t="s">
        <v>49</v>
      </c>
      <c r="D59" s="44">
        <v>8332</v>
      </c>
      <c r="E59" s="53">
        <v>1</v>
      </c>
      <c r="F59" s="44">
        <v>183837.24051800001</v>
      </c>
      <c r="G59" s="66">
        <v>0.20019200000000001</v>
      </c>
      <c r="H59" s="43">
        <v>3350</v>
      </c>
      <c r="I59" s="44">
        <v>189131.891343</v>
      </c>
      <c r="J59" s="74">
        <v>0.26328400000000002</v>
      </c>
      <c r="K59" s="44">
        <v>4982</v>
      </c>
      <c r="L59" s="44">
        <v>180277.00762700001</v>
      </c>
      <c r="M59" s="66">
        <v>0.15776799999999999</v>
      </c>
      <c r="N59" s="43">
        <v>0</v>
      </c>
      <c r="O59" s="44">
        <v>0</v>
      </c>
      <c r="P59" s="74">
        <v>0</v>
      </c>
    </row>
    <row r="60" spans="1:16" ht="15" customHeight="1" x14ac:dyDescent="0.2">
      <c r="A60" s="111"/>
      <c r="B60" s="114"/>
      <c r="C60" s="84" t="s">
        <v>50</v>
      </c>
      <c r="D60" s="44">
        <v>12952</v>
      </c>
      <c r="E60" s="53">
        <v>1</v>
      </c>
      <c r="F60" s="44">
        <v>209323.94842500001</v>
      </c>
      <c r="G60" s="66">
        <v>0.433755</v>
      </c>
      <c r="H60" s="43">
        <v>5052</v>
      </c>
      <c r="I60" s="44">
        <v>217266.19358699999</v>
      </c>
      <c r="J60" s="74">
        <v>0.53543200000000002</v>
      </c>
      <c r="K60" s="44">
        <v>7900</v>
      </c>
      <c r="L60" s="44">
        <v>204244.93291100001</v>
      </c>
      <c r="M60" s="66">
        <v>0.36873400000000001</v>
      </c>
      <c r="N60" s="43">
        <v>0</v>
      </c>
      <c r="O60" s="44">
        <v>0</v>
      </c>
      <c r="P60" s="74">
        <v>0</v>
      </c>
    </row>
    <row r="61" spans="1:16" ht="15" customHeight="1" x14ac:dyDescent="0.2">
      <c r="A61" s="111"/>
      <c r="B61" s="114"/>
      <c r="C61" s="84" t="s">
        <v>51</v>
      </c>
      <c r="D61" s="44">
        <v>12484</v>
      </c>
      <c r="E61" s="53">
        <v>1</v>
      </c>
      <c r="F61" s="44">
        <v>235153.82986200001</v>
      </c>
      <c r="G61" s="66">
        <v>0.68391500000000005</v>
      </c>
      <c r="H61" s="43">
        <v>4798</v>
      </c>
      <c r="I61" s="44">
        <v>239149.38516000001</v>
      </c>
      <c r="J61" s="74">
        <v>0.71175500000000003</v>
      </c>
      <c r="K61" s="44">
        <v>7686</v>
      </c>
      <c r="L61" s="44">
        <v>232659.59692899999</v>
      </c>
      <c r="M61" s="66">
        <v>0.66653700000000005</v>
      </c>
      <c r="N61" s="43">
        <v>0</v>
      </c>
      <c r="O61" s="44">
        <v>0</v>
      </c>
      <c r="P61" s="74">
        <v>0</v>
      </c>
    </row>
    <row r="62" spans="1:16" s="3" customFormat="1" ht="15" customHeight="1" x14ac:dyDescent="0.2">
      <c r="A62" s="111"/>
      <c r="B62" s="114"/>
      <c r="C62" s="84" t="s">
        <v>52</v>
      </c>
      <c r="D62" s="35">
        <v>10822</v>
      </c>
      <c r="E62" s="55">
        <v>1</v>
      </c>
      <c r="F62" s="35">
        <v>249883.852338</v>
      </c>
      <c r="G62" s="68">
        <v>0.87950499999999998</v>
      </c>
      <c r="H62" s="43">
        <v>4188</v>
      </c>
      <c r="I62" s="44">
        <v>239522.13681900001</v>
      </c>
      <c r="J62" s="74">
        <v>0.73065899999999995</v>
      </c>
      <c r="K62" s="35">
        <v>6634</v>
      </c>
      <c r="L62" s="35">
        <v>256425.13430800001</v>
      </c>
      <c r="M62" s="68">
        <v>0.97346999999999995</v>
      </c>
      <c r="N62" s="43">
        <v>0</v>
      </c>
      <c r="O62" s="44">
        <v>0</v>
      </c>
      <c r="P62" s="74">
        <v>0</v>
      </c>
    </row>
    <row r="63" spans="1:16" ht="15" customHeight="1" x14ac:dyDescent="0.2">
      <c r="A63" s="111"/>
      <c r="B63" s="114"/>
      <c r="C63" s="84" t="s">
        <v>53</v>
      </c>
      <c r="D63" s="44">
        <v>9787</v>
      </c>
      <c r="E63" s="53">
        <v>1</v>
      </c>
      <c r="F63" s="44">
        <v>255236.790538</v>
      </c>
      <c r="G63" s="66">
        <v>0.91120900000000005</v>
      </c>
      <c r="H63" s="43">
        <v>3900</v>
      </c>
      <c r="I63" s="44">
        <v>239548.608974</v>
      </c>
      <c r="J63" s="74">
        <v>0.68</v>
      </c>
      <c r="K63" s="44">
        <v>5887</v>
      </c>
      <c r="L63" s="44">
        <v>265629.84440300002</v>
      </c>
      <c r="M63" s="66">
        <v>1.064379</v>
      </c>
      <c r="N63" s="43">
        <v>0</v>
      </c>
      <c r="O63" s="44">
        <v>0</v>
      </c>
      <c r="P63" s="74">
        <v>0</v>
      </c>
    </row>
    <row r="64" spans="1:16" ht="15" customHeight="1" x14ac:dyDescent="0.2">
      <c r="A64" s="111"/>
      <c r="B64" s="114"/>
      <c r="C64" s="84" t="s">
        <v>54</v>
      </c>
      <c r="D64" s="44">
        <v>7848</v>
      </c>
      <c r="E64" s="53">
        <v>1</v>
      </c>
      <c r="F64" s="44">
        <v>253940.99311899999</v>
      </c>
      <c r="G64" s="66">
        <v>0.84582100000000005</v>
      </c>
      <c r="H64" s="43">
        <v>3045</v>
      </c>
      <c r="I64" s="44">
        <v>227135.04564900001</v>
      </c>
      <c r="J64" s="74">
        <v>0.49129699999999998</v>
      </c>
      <c r="K64" s="44">
        <v>4803</v>
      </c>
      <c r="L64" s="44">
        <v>270935.39454499999</v>
      </c>
      <c r="M64" s="66">
        <v>1.070581</v>
      </c>
      <c r="N64" s="43">
        <v>0</v>
      </c>
      <c r="O64" s="44">
        <v>0</v>
      </c>
      <c r="P64" s="74">
        <v>0</v>
      </c>
    </row>
    <row r="65" spans="1:16" ht="15" customHeight="1" x14ac:dyDescent="0.2">
      <c r="A65" s="111"/>
      <c r="B65" s="114"/>
      <c r="C65" s="84" t="s">
        <v>55</v>
      </c>
      <c r="D65" s="44">
        <v>6486</v>
      </c>
      <c r="E65" s="53">
        <v>1</v>
      </c>
      <c r="F65" s="44">
        <v>257489.40117200001</v>
      </c>
      <c r="G65" s="66">
        <v>0.67884699999999998</v>
      </c>
      <c r="H65" s="43">
        <v>2435</v>
      </c>
      <c r="I65" s="44">
        <v>223813.291581</v>
      </c>
      <c r="J65" s="74">
        <v>0.28583199999999997</v>
      </c>
      <c r="K65" s="44">
        <v>4051</v>
      </c>
      <c r="L65" s="44">
        <v>277731.64428499999</v>
      </c>
      <c r="M65" s="66">
        <v>0.91508299999999998</v>
      </c>
      <c r="N65" s="43">
        <v>0</v>
      </c>
      <c r="O65" s="44">
        <v>0</v>
      </c>
      <c r="P65" s="74">
        <v>0</v>
      </c>
    </row>
    <row r="66" spans="1:16" s="3" customFormat="1" ht="15" customHeight="1" x14ac:dyDescent="0.2">
      <c r="A66" s="111"/>
      <c r="B66" s="114"/>
      <c r="C66" s="84" t="s">
        <v>56</v>
      </c>
      <c r="D66" s="35">
        <v>12027</v>
      </c>
      <c r="E66" s="55">
        <v>1</v>
      </c>
      <c r="F66" s="35">
        <v>240774.40824799999</v>
      </c>
      <c r="G66" s="68">
        <v>0.35071099999999999</v>
      </c>
      <c r="H66" s="43">
        <v>5093</v>
      </c>
      <c r="I66" s="44">
        <v>202068.13528399999</v>
      </c>
      <c r="J66" s="74">
        <v>7.3630000000000001E-2</v>
      </c>
      <c r="K66" s="35">
        <v>6934</v>
      </c>
      <c r="L66" s="35">
        <v>269204.03735200001</v>
      </c>
      <c r="M66" s="68">
        <v>0.554226</v>
      </c>
      <c r="N66" s="43">
        <v>0</v>
      </c>
      <c r="O66" s="44">
        <v>0</v>
      </c>
      <c r="P66" s="74">
        <v>0</v>
      </c>
    </row>
    <row r="67" spans="1:16" s="3" customFormat="1" ht="15" customHeight="1" x14ac:dyDescent="0.2">
      <c r="A67" s="112"/>
      <c r="B67" s="115"/>
      <c r="C67" s="85" t="s">
        <v>9</v>
      </c>
      <c r="D67" s="46">
        <v>83949</v>
      </c>
      <c r="E67" s="54">
        <v>1</v>
      </c>
      <c r="F67" s="46">
        <v>231673.18682800001</v>
      </c>
      <c r="G67" s="67">
        <v>0.59268100000000001</v>
      </c>
      <c r="H67" s="87">
        <v>33187</v>
      </c>
      <c r="I67" s="46">
        <v>219862.17090999999</v>
      </c>
      <c r="J67" s="75">
        <v>0.46373599999999998</v>
      </c>
      <c r="K67" s="46">
        <v>50762</v>
      </c>
      <c r="L67" s="46">
        <v>239394.95084899999</v>
      </c>
      <c r="M67" s="67">
        <v>0.676983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46167</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280" priority="30" operator="notEqual">
      <formula>H8+K8+N8</formula>
    </cfRule>
  </conditionalFormatting>
  <conditionalFormatting sqref="D20:D30">
    <cfRule type="cellIs" dxfId="279" priority="29" operator="notEqual">
      <formula>H20+K20+N20</formula>
    </cfRule>
  </conditionalFormatting>
  <conditionalFormatting sqref="D32:D42">
    <cfRule type="cellIs" dxfId="278" priority="28" operator="notEqual">
      <formula>H32+K32+N32</formula>
    </cfRule>
  </conditionalFormatting>
  <conditionalFormatting sqref="D44:D54">
    <cfRule type="cellIs" dxfId="277" priority="27" operator="notEqual">
      <formula>H44+K44+N44</formula>
    </cfRule>
  </conditionalFormatting>
  <conditionalFormatting sqref="D56:D66">
    <cfRule type="cellIs" dxfId="276" priority="26" operator="notEqual">
      <formula>H56+K56+N56</formula>
    </cfRule>
  </conditionalFormatting>
  <conditionalFormatting sqref="D19">
    <cfRule type="cellIs" dxfId="275" priority="25" operator="notEqual">
      <formula>SUM(D8:D18)</formula>
    </cfRule>
  </conditionalFormatting>
  <conditionalFormatting sqref="D31">
    <cfRule type="cellIs" dxfId="274" priority="24" operator="notEqual">
      <formula>H31+K31+N31</formula>
    </cfRule>
  </conditionalFormatting>
  <conditionalFormatting sqref="D31">
    <cfRule type="cellIs" dxfId="273" priority="23" operator="notEqual">
      <formula>SUM(D20:D30)</formula>
    </cfRule>
  </conditionalFormatting>
  <conditionalFormatting sqref="D43">
    <cfRule type="cellIs" dxfId="272" priority="22" operator="notEqual">
      <formula>H43+K43+N43</formula>
    </cfRule>
  </conditionalFormatting>
  <conditionalFormatting sqref="D43">
    <cfRule type="cellIs" dxfId="271" priority="21" operator="notEqual">
      <formula>SUM(D32:D42)</formula>
    </cfRule>
  </conditionalFormatting>
  <conditionalFormatting sqref="D55">
    <cfRule type="cellIs" dxfId="270" priority="20" operator="notEqual">
      <formula>H55+K55+N55</formula>
    </cfRule>
  </conditionalFormatting>
  <conditionalFormatting sqref="D55">
    <cfRule type="cellIs" dxfId="269" priority="19" operator="notEqual">
      <formula>SUM(D44:D54)</formula>
    </cfRule>
  </conditionalFormatting>
  <conditionalFormatting sqref="D67">
    <cfRule type="cellIs" dxfId="268" priority="18" operator="notEqual">
      <formula>H67+K67+N67</formula>
    </cfRule>
  </conditionalFormatting>
  <conditionalFormatting sqref="D67">
    <cfRule type="cellIs" dxfId="267" priority="17" operator="notEqual">
      <formula>SUM(D56:D66)</formula>
    </cfRule>
  </conditionalFormatting>
  <conditionalFormatting sqref="H19">
    <cfRule type="cellIs" dxfId="266" priority="16" operator="notEqual">
      <formula>SUM(H8:H18)</formula>
    </cfRule>
  </conditionalFormatting>
  <conditionalFormatting sqref="K19">
    <cfRule type="cellIs" dxfId="265" priority="15" operator="notEqual">
      <formula>SUM(K8:K18)</formula>
    </cfRule>
  </conditionalFormatting>
  <conditionalFormatting sqref="N19">
    <cfRule type="cellIs" dxfId="264" priority="14" operator="notEqual">
      <formula>SUM(N8:N18)</formula>
    </cfRule>
  </conditionalFormatting>
  <conditionalFormatting sqref="H31">
    <cfRule type="cellIs" dxfId="263" priority="13" operator="notEqual">
      <formula>SUM(H20:H30)</formula>
    </cfRule>
  </conditionalFormatting>
  <conditionalFormatting sqref="K31">
    <cfRule type="cellIs" dxfId="262" priority="12" operator="notEqual">
      <formula>SUM(K20:K30)</formula>
    </cfRule>
  </conditionalFormatting>
  <conditionalFormatting sqref="N31">
    <cfRule type="cellIs" dxfId="261" priority="11" operator="notEqual">
      <formula>SUM(N20:N30)</formula>
    </cfRule>
  </conditionalFormatting>
  <conditionalFormatting sqref="H43">
    <cfRule type="cellIs" dxfId="260" priority="10" operator="notEqual">
      <formula>SUM(H32:H42)</formula>
    </cfRule>
  </conditionalFormatting>
  <conditionalFormatting sqref="K43">
    <cfRule type="cellIs" dxfId="259" priority="9" operator="notEqual">
      <formula>SUM(K32:K42)</formula>
    </cfRule>
  </conditionalFormatting>
  <conditionalFormatting sqref="N43">
    <cfRule type="cellIs" dxfId="258" priority="8" operator="notEqual">
      <formula>SUM(N32:N42)</formula>
    </cfRule>
  </conditionalFormatting>
  <conditionalFormatting sqref="H55">
    <cfRule type="cellIs" dxfId="257" priority="7" operator="notEqual">
      <formula>SUM(H44:H54)</formula>
    </cfRule>
  </conditionalFormatting>
  <conditionalFormatting sqref="K55">
    <cfRule type="cellIs" dxfId="256" priority="6" operator="notEqual">
      <formula>SUM(K44:K54)</formula>
    </cfRule>
  </conditionalFormatting>
  <conditionalFormatting sqref="N55">
    <cfRule type="cellIs" dxfId="255" priority="5" operator="notEqual">
      <formula>SUM(N44:N54)</formula>
    </cfRule>
  </conditionalFormatting>
  <conditionalFormatting sqref="H67">
    <cfRule type="cellIs" dxfId="254" priority="4" operator="notEqual">
      <formula>SUM(H56:H66)</formula>
    </cfRule>
  </conditionalFormatting>
  <conditionalFormatting sqref="K67">
    <cfRule type="cellIs" dxfId="253" priority="3" operator="notEqual">
      <formula>SUM(K56:K66)</formula>
    </cfRule>
  </conditionalFormatting>
  <conditionalFormatting sqref="N67">
    <cfRule type="cellIs" dxfId="252" priority="2" operator="notEqual">
      <formula>SUM(N56:N66)</formula>
    </cfRule>
  </conditionalFormatting>
  <conditionalFormatting sqref="D32:D43">
    <cfRule type="cellIs" dxfId="25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71</v>
      </c>
      <c r="B2" s="116"/>
      <c r="C2" s="116"/>
      <c r="D2" s="116"/>
      <c r="E2" s="116"/>
      <c r="F2" s="116"/>
      <c r="G2" s="116"/>
      <c r="H2" s="116"/>
      <c r="I2" s="116"/>
      <c r="J2" s="116"/>
      <c r="K2" s="116"/>
      <c r="L2" s="116"/>
      <c r="M2" s="116"/>
      <c r="N2" s="116"/>
      <c r="O2" s="116"/>
      <c r="P2" s="116"/>
    </row>
    <row r="3" spans="1:16" s="21" customFormat="1" ht="15" customHeight="1" x14ac:dyDescent="0.2">
      <c r="A3" s="117" t="str">
        <f>+Notas!C6</f>
        <v>ABRIL 2025 Y ABRIL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5</v>
      </c>
      <c r="E8" s="53">
        <v>0.16128999999999999</v>
      </c>
      <c r="F8" s="44">
        <v>49209.709832</v>
      </c>
      <c r="G8" s="66">
        <v>0.4</v>
      </c>
      <c r="H8" s="43">
        <v>3</v>
      </c>
      <c r="I8" s="44">
        <v>59311.627466999998</v>
      </c>
      <c r="J8" s="74">
        <v>0.66666700000000001</v>
      </c>
      <c r="K8" s="44">
        <v>2</v>
      </c>
      <c r="L8" s="44">
        <v>34056.833379999996</v>
      </c>
      <c r="M8" s="66">
        <v>0</v>
      </c>
      <c r="N8" s="43">
        <v>0</v>
      </c>
      <c r="O8" s="44">
        <v>0</v>
      </c>
      <c r="P8" s="74">
        <v>0</v>
      </c>
    </row>
    <row r="9" spans="1:16" ht="15" customHeight="1" x14ac:dyDescent="0.2">
      <c r="A9" s="111"/>
      <c r="B9" s="114"/>
      <c r="C9" s="84" t="s">
        <v>47</v>
      </c>
      <c r="D9" s="44">
        <v>28</v>
      </c>
      <c r="E9" s="53">
        <v>0.271845</v>
      </c>
      <c r="F9" s="44">
        <v>137378.65730699999</v>
      </c>
      <c r="G9" s="66">
        <v>0.214286</v>
      </c>
      <c r="H9" s="43">
        <v>9</v>
      </c>
      <c r="I9" s="44">
        <v>177761.85174899999</v>
      </c>
      <c r="J9" s="74">
        <v>0.44444400000000001</v>
      </c>
      <c r="K9" s="44">
        <v>19</v>
      </c>
      <c r="L9" s="44">
        <v>118249.775729</v>
      </c>
      <c r="M9" s="66">
        <v>0.105263</v>
      </c>
      <c r="N9" s="43">
        <v>0</v>
      </c>
      <c r="O9" s="44">
        <v>0</v>
      </c>
      <c r="P9" s="74">
        <v>0</v>
      </c>
    </row>
    <row r="10" spans="1:16" ht="15" customHeight="1" x14ac:dyDescent="0.2">
      <c r="A10" s="111"/>
      <c r="B10" s="114"/>
      <c r="C10" s="84" t="s">
        <v>48</v>
      </c>
      <c r="D10" s="44">
        <v>157</v>
      </c>
      <c r="E10" s="53">
        <v>0.16269400000000001</v>
      </c>
      <c r="F10" s="44">
        <v>149220.07817299999</v>
      </c>
      <c r="G10" s="66">
        <v>0.11465</v>
      </c>
      <c r="H10" s="43">
        <v>63</v>
      </c>
      <c r="I10" s="44">
        <v>158173.11850400001</v>
      </c>
      <c r="J10" s="74">
        <v>0.19047600000000001</v>
      </c>
      <c r="K10" s="44">
        <v>94</v>
      </c>
      <c r="L10" s="44">
        <v>143219.636249</v>
      </c>
      <c r="M10" s="66">
        <v>6.3829999999999998E-2</v>
      </c>
      <c r="N10" s="43">
        <v>0</v>
      </c>
      <c r="O10" s="44">
        <v>0</v>
      </c>
      <c r="P10" s="74">
        <v>0</v>
      </c>
    </row>
    <row r="11" spans="1:16" ht="15" customHeight="1" x14ac:dyDescent="0.2">
      <c r="A11" s="111"/>
      <c r="B11" s="114"/>
      <c r="C11" s="84" t="s">
        <v>49</v>
      </c>
      <c r="D11" s="44">
        <v>556</v>
      </c>
      <c r="E11" s="53">
        <v>0.149422</v>
      </c>
      <c r="F11" s="44">
        <v>163901.00322399999</v>
      </c>
      <c r="G11" s="66">
        <v>0.24280599999999999</v>
      </c>
      <c r="H11" s="43">
        <v>218</v>
      </c>
      <c r="I11" s="44">
        <v>175063.528036</v>
      </c>
      <c r="J11" s="74">
        <v>0.39908300000000002</v>
      </c>
      <c r="K11" s="44">
        <v>338</v>
      </c>
      <c r="L11" s="44">
        <v>156701.504972</v>
      </c>
      <c r="M11" s="66">
        <v>0.142012</v>
      </c>
      <c r="N11" s="43">
        <v>0</v>
      </c>
      <c r="O11" s="44">
        <v>0</v>
      </c>
      <c r="P11" s="74">
        <v>0</v>
      </c>
    </row>
    <row r="12" spans="1:16" ht="15" customHeight="1" x14ac:dyDescent="0.2">
      <c r="A12" s="111"/>
      <c r="B12" s="114"/>
      <c r="C12" s="84" t="s">
        <v>50</v>
      </c>
      <c r="D12" s="44">
        <v>666</v>
      </c>
      <c r="E12" s="53">
        <v>0.11361300000000001</v>
      </c>
      <c r="F12" s="44">
        <v>188148.45329</v>
      </c>
      <c r="G12" s="66">
        <v>0.38738699999999998</v>
      </c>
      <c r="H12" s="43">
        <v>267</v>
      </c>
      <c r="I12" s="44">
        <v>205468.46262499999</v>
      </c>
      <c r="J12" s="74">
        <v>0.57677900000000004</v>
      </c>
      <c r="K12" s="44">
        <v>399</v>
      </c>
      <c r="L12" s="44">
        <v>176558.37185600001</v>
      </c>
      <c r="M12" s="66">
        <v>0.26065199999999999</v>
      </c>
      <c r="N12" s="43">
        <v>0</v>
      </c>
      <c r="O12" s="44">
        <v>0</v>
      </c>
      <c r="P12" s="74">
        <v>0</v>
      </c>
    </row>
    <row r="13" spans="1:16" ht="15" customHeight="1" x14ac:dyDescent="0.2">
      <c r="A13" s="111"/>
      <c r="B13" s="114"/>
      <c r="C13" s="84" t="s">
        <v>51</v>
      </c>
      <c r="D13" s="44">
        <v>490</v>
      </c>
      <c r="E13" s="53">
        <v>9.1606000000000007E-2</v>
      </c>
      <c r="F13" s="44">
        <v>214188.57331899999</v>
      </c>
      <c r="G13" s="66">
        <v>0.60408200000000001</v>
      </c>
      <c r="H13" s="43">
        <v>171</v>
      </c>
      <c r="I13" s="44">
        <v>223785.36703699999</v>
      </c>
      <c r="J13" s="74">
        <v>0.70760199999999995</v>
      </c>
      <c r="K13" s="44">
        <v>319</v>
      </c>
      <c r="L13" s="44">
        <v>209044.21054299999</v>
      </c>
      <c r="M13" s="66">
        <v>0.54858899999999999</v>
      </c>
      <c r="N13" s="43">
        <v>0</v>
      </c>
      <c r="O13" s="44">
        <v>0</v>
      </c>
      <c r="P13" s="74">
        <v>0</v>
      </c>
    </row>
    <row r="14" spans="1:16" s="3" customFormat="1" ht="15" customHeight="1" x14ac:dyDescent="0.2">
      <c r="A14" s="111"/>
      <c r="B14" s="114"/>
      <c r="C14" s="84" t="s">
        <v>52</v>
      </c>
      <c r="D14" s="35">
        <v>375</v>
      </c>
      <c r="E14" s="55">
        <v>8.1521999999999997E-2</v>
      </c>
      <c r="F14" s="35">
        <v>217245.95905</v>
      </c>
      <c r="G14" s="68">
        <v>0.63200000000000001</v>
      </c>
      <c r="H14" s="43">
        <v>138</v>
      </c>
      <c r="I14" s="44">
        <v>222639.61709399999</v>
      </c>
      <c r="J14" s="74">
        <v>0.65942000000000001</v>
      </c>
      <c r="K14" s="35">
        <v>237</v>
      </c>
      <c r="L14" s="35">
        <v>214105.34803699999</v>
      </c>
      <c r="M14" s="68">
        <v>0.61603399999999997</v>
      </c>
      <c r="N14" s="43">
        <v>0</v>
      </c>
      <c r="O14" s="44">
        <v>0</v>
      </c>
      <c r="P14" s="74">
        <v>0</v>
      </c>
    </row>
    <row r="15" spans="1:16" ht="15" customHeight="1" x14ac:dyDescent="0.2">
      <c r="A15" s="111"/>
      <c r="B15" s="114"/>
      <c r="C15" s="84" t="s">
        <v>53</v>
      </c>
      <c r="D15" s="44">
        <v>295</v>
      </c>
      <c r="E15" s="53">
        <v>7.1325E-2</v>
      </c>
      <c r="F15" s="44">
        <v>213542.94277200001</v>
      </c>
      <c r="G15" s="66">
        <v>0.61016899999999996</v>
      </c>
      <c r="H15" s="43">
        <v>112</v>
      </c>
      <c r="I15" s="44">
        <v>207489.90425399999</v>
      </c>
      <c r="J15" s="74">
        <v>0.53571400000000002</v>
      </c>
      <c r="K15" s="44">
        <v>183</v>
      </c>
      <c r="L15" s="44">
        <v>217247.534652</v>
      </c>
      <c r="M15" s="66">
        <v>0.65573800000000004</v>
      </c>
      <c r="N15" s="43">
        <v>0</v>
      </c>
      <c r="O15" s="44">
        <v>0</v>
      </c>
      <c r="P15" s="74">
        <v>0</v>
      </c>
    </row>
    <row r="16" spans="1:16" ht="15" customHeight="1" x14ac:dyDescent="0.2">
      <c r="A16" s="111"/>
      <c r="B16" s="114"/>
      <c r="C16" s="84" t="s">
        <v>54</v>
      </c>
      <c r="D16" s="44">
        <v>229</v>
      </c>
      <c r="E16" s="53">
        <v>6.6725000000000007E-2</v>
      </c>
      <c r="F16" s="44">
        <v>224651.138618</v>
      </c>
      <c r="G16" s="66">
        <v>0.64192099999999996</v>
      </c>
      <c r="H16" s="43">
        <v>103</v>
      </c>
      <c r="I16" s="44">
        <v>206434.976884</v>
      </c>
      <c r="J16" s="74">
        <v>0.37864100000000001</v>
      </c>
      <c r="K16" s="44">
        <v>126</v>
      </c>
      <c r="L16" s="44">
        <v>239542.127973</v>
      </c>
      <c r="M16" s="66">
        <v>0.85714299999999999</v>
      </c>
      <c r="N16" s="43">
        <v>0</v>
      </c>
      <c r="O16" s="44">
        <v>0</v>
      </c>
      <c r="P16" s="74">
        <v>0</v>
      </c>
    </row>
    <row r="17" spans="1:16" ht="15" customHeight="1" x14ac:dyDescent="0.2">
      <c r="A17" s="111"/>
      <c r="B17" s="114"/>
      <c r="C17" s="84" t="s">
        <v>55</v>
      </c>
      <c r="D17" s="44">
        <v>262</v>
      </c>
      <c r="E17" s="53">
        <v>9.1832999999999998E-2</v>
      </c>
      <c r="F17" s="44">
        <v>226706.511876</v>
      </c>
      <c r="G17" s="66">
        <v>0.41221400000000002</v>
      </c>
      <c r="H17" s="43">
        <v>139</v>
      </c>
      <c r="I17" s="44">
        <v>212381.08710400001</v>
      </c>
      <c r="J17" s="74">
        <v>0.26618700000000001</v>
      </c>
      <c r="K17" s="44">
        <v>123</v>
      </c>
      <c r="L17" s="44">
        <v>242895.40653800001</v>
      </c>
      <c r="M17" s="66">
        <v>0.57723599999999997</v>
      </c>
      <c r="N17" s="43">
        <v>0</v>
      </c>
      <c r="O17" s="44">
        <v>0</v>
      </c>
      <c r="P17" s="74">
        <v>0</v>
      </c>
    </row>
    <row r="18" spans="1:16" s="3" customFormat="1" ht="15" customHeight="1" x14ac:dyDescent="0.2">
      <c r="A18" s="111"/>
      <c r="B18" s="114"/>
      <c r="C18" s="84" t="s">
        <v>56</v>
      </c>
      <c r="D18" s="35">
        <v>421</v>
      </c>
      <c r="E18" s="55">
        <v>7.9673999999999995E-2</v>
      </c>
      <c r="F18" s="35">
        <v>228778.54541399999</v>
      </c>
      <c r="G18" s="68">
        <v>0.31591399999999997</v>
      </c>
      <c r="H18" s="43">
        <v>169</v>
      </c>
      <c r="I18" s="44">
        <v>183268.559358</v>
      </c>
      <c r="J18" s="74">
        <v>0.112426</v>
      </c>
      <c r="K18" s="35">
        <v>252</v>
      </c>
      <c r="L18" s="35">
        <v>259299.13130000001</v>
      </c>
      <c r="M18" s="68">
        <v>0.45238099999999998</v>
      </c>
      <c r="N18" s="43">
        <v>0</v>
      </c>
      <c r="O18" s="44">
        <v>0</v>
      </c>
      <c r="P18" s="74">
        <v>0</v>
      </c>
    </row>
    <row r="19" spans="1:16" s="3" customFormat="1" ht="15" customHeight="1" x14ac:dyDescent="0.2">
      <c r="A19" s="112"/>
      <c r="B19" s="115"/>
      <c r="C19" s="85" t="s">
        <v>9</v>
      </c>
      <c r="D19" s="46">
        <v>3484</v>
      </c>
      <c r="E19" s="54">
        <v>9.5882999999999996E-2</v>
      </c>
      <c r="F19" s="46">
        <v>201070.269539</v>
      </c>
      <c r="G19" s="67">
        <v>0.43628</v>
      </c>
      <c r="H19" s="87">
        <v>1392</v>
      </c>
      <c r="I19" s="46">
        <v>200253.75079300001</v>
      </c>
      <c r="J19" s="75">
        <v>0.44971299999999997</v>
      </c>
      <c r="K19" s="46">
        <v>2092</v>
      </c>
      <c r="L19" s="46">
        <v>201613.574555</v>
      </c>
      <c r="M19" s="67">
        <v>0.427342</v>
      </c>
      <c r="N19" s="87">
        <v>0</v>
      </c>
      <c r="O19" s="46">
        <v>0</v>
      </c>
      <c r="P19" s="75">
        <v>0</v>
      </c>
    </row>
    <row r="20" spans="1:16" ht="15" customHeight="1" x14ac:dyDescent="0.2">
      <c r="A20" s="110">
        <v>2</v>
      </c>
      <c r="B20" s="113" t="s">
        <v>57</v>
      </c>
      <c r="C20" s="84" t="s">
        <v>46</v>
      </c>
      <c r="D20" s="44">
        <v>4</v>
      </c>
      <c r="E20" s="53">
        <v>0.12903200000000001</v>
      </c>
      <c r="F20" s="44">
        <v>72193.25</v>
      </c>
      <c r="G20" s="66">
        <v>0.25</v>
      </c>
      <c r="H20" s="43">
        <v>1</v>
      </c>
      <c r="I20" s="44">
        <v>134107</v>
      </c>
      <c r="J20" s="74">
        <v>0</v>
      </c>
      <c r="K20" s="44">
        <v>3</v>
      </c>
      <c r="L20" s="44">
        <v>51555.333333000002</v>
      </c>
      <c r="M20" s="66">
        <v>0.33333299999999999</v>
      </c>
      <c r="N20" s="43">
        <v>0</v>
      </c>
      <c r="O20" s="44">
        <v>0</v>
      </c>
      <c r="P20" s="74">
        <v>0</v>
      </c>
    </row>
    <row r="21" spans="1:16" ht="15" customHeight="1" x14ac:dyDescent="0.2">
      <c r="A21" s="111"/>
      <c r="B21" s="114"/>
      <c r="C21" s="84" t="s">
        <v>47</v>
      </c>
      <c r="D21" s="44">
        <v>45</v>
      </c>
      <c r="E21" s="53">
        <v>0.43689299999999998</v>
      </c>
      <c r="F21" s="44">
        <v>133510.44444399999</v>
      </c>
      <c r="G21" s="66">
        <v>2.2221999999999999E-2</v>
      </c>
      <c r="H21" s="43">
        <v>13</v>
      </c>
      <c r="I21" s="44">
        <v>140696.38461499999</v>
      </c>
      <c r="J21" s="74">
        <v>0</v>
      </c>
      <c r="K21" s="44">
        <v>32</v>
      </c>
      <c r="L21" s="44">
        <v>130591.15625</v>
      </c>
      <c r="M21" s="66">
        <v>3.125E-2</v>
      </c>
      <c r="N21" s="43">
        <v>0</v>
      </c>
      <c r="O21" s="44">
        <v>0</v>
      </c>
      <c r="P21" s="74">
        <v>0</v>
      </c>
    </row>
    <row r="22" spans="1:16" ht="15" customHeight="1" x14ac:dyDescent="0.2">
      <c r="A22" s="111"/>
      <c r="B22" s="114"/>
      <c r="C22" s="84" t="s">
        <v>48</v>
      </c>
      <c r="D22" s="44">
        <v>244</v>
      </c>
      <c r="E22" s="53">
        <v>0.25285000000000002</v>
      </c>
      <c r="F22" s="44">
        <v>160652.42623000001</v>
      </c>
      <c r="G22" s="66">
        <v>5.3279E-2</v>
      </c>
      <c r="H22" s="43">
        <v>116</v>
      </c>
      <c r="I22" s="44">
        <v>167475.155172</v>
      </c>
      <c r="J22" s="74">
        <v>5.1723999999999999E-2</v>
      </c>
      <c r="K22" s="44">
        <v>128</v>
      </c>
      <c r="L22" s="44">
        <v>154469.328125</v>
      </c>
      <c r="M22" s="66">
        <v>5.4688000000000001E-2</v>
      </c>
      <c r="N22" s="43">
        <v>0</v>
      </c>
      <c r="O22" s="44">
        <v>0</v>
      </c>
      <c r="P22" s="74">
        <v>0</v>
      </c>
    </row>
    <row r="23" spans="1:16" ht="15" customHeight="1" x14ac:dyDescent="0.2">
      <c r="A23" s="111"/>
      <c r="B23" s="114"/>
      <c r="C23" s="84" t="s">
        <v>49</v>
      </c>
      <c r="D23" s="44">
        <v>294</v>
      </c>
      <c r="E23" s="53">
        <v>7.9010999999999998E-2</v>
      </c>
      <c r="F23" s="44">
        <v>170190.62585000001</v>
      </c>
      <c r="G23" s="66">
        <v>0.18027199999999999</v>
      </c>
      <c r="H23" s="43">
        <v>119</v>
      </c>
      <c r="I23" s="44">
        <v>175130.12604999999</v>
      </c>
      <c r="J23" s="74">
        <v>0.201681</v>
      </c>
      <c r="K23" s="44">
        <v>175</v>
      </c>
      <c r="L23" s="44">
        <v>166831.76571400001</v>
      </c>
      <c r="M23" s="66">
        <v>0.165714</v>
      </c>
      <c r="N23" s="43">
        <v>0</v>
      </c>
      <c r="O23" s="44">
        <v>0</v>
      </c>
      <c r="P23" s="74">
        <v>0</v>
      </c>
    </row>
    <row r="24" spans="1:16" ht="15" customHeight="1" x14ac:dyDescent="0.2">
      <c r="A24" s="111"/>
      <c r="B24" s="114"/>
      <c r="C24" s="84" t="s">
        <v>50</v>
      </c>
      <c r="D24" s="44">
        <v>198</v>
      </c>
      <c r="E24" s="53">
        <v>3.3777000000000001E-2</v>
      </c>
      <c r="F24" s="44">
        <v>180631.24747500001</v>
      </c>
      <c r="G24" s="66">
        <v>0.25757600000000003</v>
      </c>
      <c r="H24" s="43">
        <v>72</v>
      </c>
      <c r="I24" s="44">
        <v>204584.45833299999</v>
      </c>
      <c r="J24" s="74">
        <v>0.41666700000000001</v>
      </c>
      <c r="K24" s="44">
        <v>126</v>
      </c>
      <c r="L24" s="44">
        <v>166943.69841300001</v>
      </c>
      <c r="M24" s="66">
        <v>0.16666700000000001</v>
      </c>
      <c r="N24" s="43">
        <v>0</v>
      </c>
      <c r="O24" s="44">
        <v>0</v>
      </c>
      <c r="P24" s="74">
        <v>0</v>
      </c>
    </row>
    <row r="25" spans="1:16" ht="15" customHeight="1" x14ac:dyDescent="0.2">
      <c r="A25" s="111"/>
      <c r="B25" s="114"/>
      <c r="C25" s="84" t="s">
        <v>51</v>
      </c>
      <c r="D25" s="44">
        <v>135</v>
      </c>
      <c r="E25" s="53">
        <v>2.5238E-2</v>
      </c>
      <c r="F25" s="44">
        <v>195892.585185</v>
      </c>
      <c r="G25" s="66">
        <v>0.318519</v>
      </c>
      <c r="H25" s="43">
        <v>49</v>
      </c>
      <c r="I25" s="44">
        <v>198806.10204100001</v>
      </c>
      <c r="J25" s="74">
        <v>0.346939</v>
      </c>
      <c r="K25" s="44">
        <v>86</v>
      </c>
      <c r="L25" s="44">
        <v>194232.55814000001</v>
      </c>
      <c r="M25" s="66">
        <v>0.30232599999999998</v>
      </c>
      <c r="N25" s="43">
        <v>0</v>
      </c>
      <c r="O25" s="44">
        <v>0</v>
      </c>
      <c r="P25" s="74">
        <v>0</v>
      </c>
    </row>
    <row r="26" spans="1:16" s="3" customFormat="1" ht="15" customHeight="1" x14ac:dyDescent="0.2">
      <c r="A26" s="111"/>
      <c r="B26" s="114"/>
      <c r="C26" s="84" t="s">
        <v>52</v>
      </c>
      <c r="D26" s="35">
        <v>88</v>
      </c>
      <c r="E26" s="55">
        <v>1.9130000000000001E-2</v>
      </c>
      <c r="F26" s="35">
        <v>221896.625</v>
      </c>
      <c r="G26" s="68">
        <v>0.5</v>
      </c>
      <c r="H26" s="43">
        <v>29</v>
      </c>
      <c r="I26" s="44">
        <v>211492.27586200001</v>
      </c>
      <c r="J26" s="74">
        <v>0.44827600000000001</v>
      </c>
      <c r="K26" s="35">
        <v>59</v>
      </c>
      <c r="L26" s="35">
        <v>227010.62711900001</v>
      </c>
      <c r="M26" s="68">
        <v>0.525424</v>
      </c>
      <c r="N26" s="43">
        <v>0</v>
      </c>
      <c r="O26" s="44">
        <v>0</v>
      </c>
      <c r="P26" s="74">
        <v>0</v>
      </c>
    </row>
    <row r="27" spans="1:16" ht="15" customHeight="1" x14ac:dyDescent="0.2">
      <c r="A27" s="111"/>
      <c r="B27" s="114"/>
      <c r="C27" s="84" t="s">
        <v>53</v>
      </c>
      <c r="D27" s="44">
        <v>75</v>
      </c>
      <c r="E27" s="53">
        <v>1.8133E-2</v>
      </c>
      <c r="F27" s="44">
        <v>225900.34666700001</v>
      </c>
      <c r="G27" s="66">
        <v>0.466667</v>
      </c>
      <c r="H27" s="43">
        <v>23</v>
      </c>
      <c r="I27" s="44">
        <v>222569.47826100001</v>
      </c>
      <c r="J27" s="74">
        <v>0.34782600000000002</v>
      </c>
      <c r="K27" s="44">
        <v>52</v>
      </c>
      <c r="L27" s="44">
        <v>227373.61538500001</v>
      </c>
      <c r="M27" s="66">
        <v>0.519231</v>
      </c>
      <c r="N27" s="43">
        <v>0</v>
      </c>
      <c r="O27" s="44">
        <v>0</v>
      </c>
      <c r="P27" s="74">
        <v>0</v>
      </c>
    </row>
    <row r="28" spans="1:16" ht="15" customHeight="1" x14ac:dyDescent="0.2">
      <c r="A28" s="111"/>
      <c r="B28" s="114"/>
      <c r="C28" s="84" t="s">
        <v>54</v>
      </c>
      <c r="D28" s="44">
        <v>25</v>
      </c>
      <c r="E28" s="53">
        <v>7.2839999999999997E-3</v>
      </c>
      <c r="F28" s="44">
        <v>232494.96</v>
      </c>
      <c r="G28" s="66">
        <v>0.36</v>
      </c>
      <c r="H28" s="43">
        <v>8</v>
      </c>
      <c r="I28" s="44">
        <v>210058.375</v>
      </c>
      <c r="J28" s="74">
        <v>0.25</v>
      </c>
      <c r="K28" s="44">
        <v>17</v>
      </c>
      <c r="L28" s="44">
        <v>243053.35294099999</v>
      </c>
      <c r="M28" s="66">
        <v>0.41176499999999999</v>
      </c>
      <c r="N28" s="43">
        <v>0</v>
      </c>
      <c r="O28" s="44">
        <v>0</v>
      </c>
      <c r="P28" s="74">
        <v>0</v>
      </c>
    </row>
    <row r="29" spans="1:16" ht="15" customHeight="1" x14ac:dyDescent="0.2">
      <c r="A29" s="111"/>
      <c r="B29" s="114"/>
      <c r="C29" s="84" t="s">
        <v>55</v>
      </c>
      <c r="D29" s="44">
        <v>10</v>
      </c>
      <c r="E29" s="53">
        <v>3.5049999999999999E-3</v>
      </c>
      <c r="F29" s="44">
        <v>261046.9</v>
      </c>
      <c r="G29" s="66">
        <v>0.1</v>
      </c>
      <c r="H29" s="43">
        <v>7</v>
      </c>
      <c r="I29" s="44">
        <v>278078.142857</v>
      </c>
      <c r="J29" s="74">
        <v>0</v>
      </c>
      <c r="K29" s="44">
        <v>3</v>
      </c>
      <c r="L29" s="44">
        <v>221307.33333299999</v>
      </c>
      <c r="M29" s="66">
        <v>0.33333299999999999</v>
      </c>
      <c r="N29" s="43">
        <v>0</v>
      </c>
      <c r="O29" s="44">
        <v>0</v>
      </c>
      <c r="P29" s="74">
        <v>0</v>
      </c>
    </row>
    <row r="30" spans="1:16" s="3" customFormat="1" ht="15" customHeight="1" x14ac:dyDescent="0.2">
      <c r="A30" s="111"/>
      <c r="B30" s="114"/>
      <c r="C30" s="84" t="s">
        <v>56</v>
      </c>
      <c r="D30" s="35">
        <v>23</v>
      </c>
      <c r="E30" s="55">
        <v>4.3530000000000001E-3</v>
      </c>
      <c r="F30" s="35">
        <v>152103.47826100001</v>
      </c>
      <c r="G30" s="68">
        <v>0.26086999999999999</v>
      </c>
      <c r="H30" s="43">
        <v>22</v>
      </c>
      <c r="I30" s="44">
        <v>137810.59090899999</v>
      </c>
      <c r="J30" s="74">
        <v>0.272727</v>
      </c>
      <c r="K30" s="35">
        <v>1</v>
      </c>
      <c r="L30" s="35">
        <v>466547</v>
      </c>
      <c r="M30" s="68">
        <v>0</v>
      </c>
      <c r="N30" s="43">
        <v>0</v>
      </c>
      <c r="O30" s="44">
        <v>0</v>
      </c>
      <c r="P30" s="74">
        <v>0</v>
      </c>
    </row>
    <row r="31" spans="1:16" s="3" customFormat="1" ht="15" customHeight="1" x14ac:dyDescent="0.2">
      <c r="A31" s="112"/>
      <c r="B31" s="115"/>
      <c r="C31" s="85" t="s">
        <v>9</v>
      </c>
      <c r="D31" s="46">
        <v>1141</v>
      </c>
      <c r="E31" s="54">
        <v>3.1400999999999998E-2</v>
      </c>
      <c r="F31" s="46">
        <v>180660.049956</v>
      </c>
      <c r="G31" s="67">
        <v>0.225241</v>
      </c>
      <c r="H31" s="87">
        <v>459</v>
      </c>
      <c r="I31" s="46">
        <v>184343.27668800001</v>
      </c>
      <c r="J31" s="75">
        <v>0.230937</v>
      </c>
      <c r="K31" s="46">
        <v>682</v>
      </c>
      <c r="L31" s="46">
        <v>178181.16275700001</v>
      </c>
      <c r="M31" s="67">
        <v>0.22140799999999999</v>
      </c>
      <c r="N31" s="87">
        <v>0</v>
      </c>
      <c r="O31" s="46">
        <v>0</v>
      </c>
      <c r="P31" s="75">
        <v>0</v>
      </c>
    </row>
    <row r="32" spans="1:16" ht="15" customHeight="1" x14ac:dyDescent="0.2">
      <c r="A32" s="110">
        <v>3</v>
      </c>
      <c r="B32" s="113" t="s">
        <v>58</v>
      </c>
      <c r="C32" s="84" t="s">
        <v>46</v>
      </c>
      <c r="D32" s="44">
        <v>-1</v>
      </c>
      <c r="E32" s="44">
        <v>0</v>
      </c>
      <c r="F32" s="44">
        <v>22983.540168</v>
      </c>
      <c r="G32" s="66">
        <v>-0.15</v>
      </c>
      <c r="H32" s="43">
        <v>-2</v>
      </c>
      <c r="I32" s="44">
        <v>74795.372533000002</v>
      </c>
      <c r="J32" s="74">
        <v>-0.66666700000000001</v>
      </c>
      <c r="K32" s="44">
        <v>1</v>
      </c>
      <c r="L32" s="44">
        <v>17498.499953999999</v>
      </c>
      <c r="M32" s="66">
        <v>0.33333299999999999</v>
      </c>
      <c r="N32" s="43">
        <v>0</v>
      </c>
      <c r="O32" s="44">
        <v>0</v>
      </c>
      <c r="P32" s="74">
        <v>0</v>
      </c>
    </row>
    <row r="33" spans="1:16" ht="15" customHeight="1" x14ac:dyDescent="0.2">
      <c r="A33" s="111"/>
      <c r="B33" s="114"/>
      <c r="C33" s="84" t="s">
        <v>47</v>
      </c>
      <c r="D33" s="44">
        <v>17</v>
      </c>
      <c r="E33" s="44">
        <v>0</v>
      </c>
      <c r="F33" s="44">
        <v>-3868.2128630000002</v>
      </c>
      <c r="G33" s="66">
        <v>-0.19206300000000001</v>
      </c>
      <c r="H33" s="43">
        <v>4</v>
      </c>
      <c r="I33" s="44">
        <v>-37065.467133999999</v>
      </c>
      <c r="J33" s="74">
        <v>-0.44444400000000001</v>
      </c>
      <c r="K33" s="44">
        <v>13</v>
      </c>
      <c r="L33" s="44">
        <v>12341.380520999999</v>
      </c>
      <c r="M33" s="66">
        <v>-7.4012999999999995E-2</v>
      </c>
      <c r="N33" s="43">
        <v>0</v>
      </c>
      <c r="O33" s="44">
        <v>0</v>
      </c>
      <c r="P33" s="74">
        <v>0</v>
      </c>
    </row>
    <row r="34" spans="1:16" ht="15" customHeight="1" x14ac:dyDescent="0.2">
      <c r="A34" s="111"/>
      <c r="B34" s="114"/>
      <c r="C34" s="84" t="s">
        <v>48</v>
      </c>
      <c r="D34" s="44">
        <v>87</v>
      </c>
      <c r="E34" s="44">
        <v>0</v>
      </c>
      <c r="F34" s="44">
        <v>11432.348056000001</v>
      </c>
      <c r="G34" s="66">
        <v>-6.1371000000000002E-2</v>
      </c>
      <c r="H34" s="43">
        <v>53</v>
      </c>
      <c r="I34" s="44">
        <v>9302.0366680000006</v>
      </c>
      <c r="J34" s="74">
        <v>-0.13875199999999999</v>
      </c>
      <c r="K34" s="44">
        <v>34</v>
      </c>
      <c r="L34" s="44">
        <v>11249.691876000001</v>
      </c>
      <c r="M34" s="66">
        <v>-9.1420000000000008E-3</v>
      </c>
      <c r="N34" s="43">
        <v>0</v>
      </c>
      <c r="O34" s="44">
        <v>0</v>
      </c>
      <c r="P34" s="74">
        <v>0</v>
      </c>
    </row>
    <row r="35" spans="1:16" ht="15" customHeight="1" x14ac:dyDescent="0.2">
      <c r="A35" s="111"/>
      <c r="B35" s="114"/>
      <c r="C35" s="84" t="s">
        <v>49</v>
      </c>
      <c r="D35" s="44">
        <v>-262</v>
      </c>
      <c r="E35" s="44">
        <v>0</v>
      </c>
      <c r="F35" s="44">
        <v>6289.6226269999997</v>
      </c>
      <c r="G35" s="66">
        <v>-6.2534000000000006E-2</v>
      </c>
      <c r="H35" s="43">
        <v>-99</v>
      </c>
      <c r="I35" s="44">
        <v>66.598014000000006</v>
      </c>
      <c r="J35" s="74">
        <v>-0.19740199999999999</v>
      </c>
      <c r="K35" s="44">
        <v>-163</v>
      </c>
      <c r="L35" s="44">
        <v>10130.260742</v>
      </c>
      <c r="M35" s="66">
        <v>2.3702000000000001E-2</v>
      </c>
      <c r="N35" s="43">
        <v>0</v>
      </c>
      <c r="O35" s="44">
        <v>0</v>
      </c>
      <c r="P35" s="74">
        <v>0</v>
      </c>
    </row>
    <row r="36" spans="1:16" ht="15" customHeight="1" x14ac:dyDescent="0.2">
      <c r="A36" s="111"/>
      <c r="B36" s="114"/>
      <c r="C36" s="84" t="s">
        <v>50</v>
      </c>
      <c r="D36" s="44">
        <v>-468</v>
      </c>
      <c r="E36" s="44">
        <v>0</v>
      </c>
      <c r="F36" s="44">
        <v>-7517.2058159999997</v>
      </c>
      <c r="G36" s="66">
        <v>-0.12981200000000001</v>
      </c>
      <c r="H36" s="43">
        <v>-195</v>
      </c>
      <c r="I36" s="44">
        <v>-884.00429199999996</v>
      </c>
      <c r="J36" s="74">
        <v>-0.160112</v>
      </c>
      <c r="K36" s="44">
        <v>-273</v>
      </c>
      <c r="L36" s="44">
        <v>-9614.6734429999997</v>
      </c>
      <c r="M36" s="66">
        <v>-9.3984999999999999E-2</v>
      </c>
      <c r="N36" s="43">
        <v>0</v>
      </c>
      <c r="O36" s="44">
        <v>0</v>
      </c>
      <c r="P36" s="74">
        <v>0</v>
      </c>
    </row>
    <row r="37" spans="1:16" ht="15" customHeight="1" x14ac:dyDescent="0.2">
      <c r="A37" s="111"/>
      <c r="B37" s="114"/>
      <c r="C37" s="84" t="s">
        <v>51</v>
      </c>
      <c r="D37" s="44">
        <v>-355</v>
      </c>
      <c r="E37" s="44">
        <v>0</v>
      </c>
      <c r="F37" s="44">
        <v>-18295.988133999999</v>
      </c>
      <c r="G37" s="66">
        <v>-0.28556300000000001</v>
      </c>
      <c r="H37" s="43">
        <v>-122</v>
      </c>
      <c r="I37" s="44">
        <v>-24979.264996000002</v>
      </c>
      <c r="J37" s="74">
        <v>-0.36066399999999998</v>
      </c>
      <c r="K37" s="44">
        <v>-233</v>
      </c>
      <c r="L37" s="44">
        <v>-14811.652403</v>
      </c>
      <c r="M37" s="66">
        <v>-0.24626400000000001</v>
      </c>
      <c r="N37" s="43">
        <v>0</v>
      </c>
      <c r="O37" s="44">
        <v>0</v>
      </c>
      <c r="P37" s="74">
        <v>0</v>
      </c>
    </row>
    <row r="38" spans="1:16" s="3" customFormat="1" ht="15" customHeight="1" x14ac:dyDescent="0.2">
      <c r="A38" s="111"/>
      <c r="B38" s="114"/>
      <c r="C38" s="84" t="s">
        <v>52</v>
      </c>
      <c r="D38" s="35">
        <v>-287</v>
      </c>
      <c r="E38" s="35">
        <v>0</v>
      </c>
      <c r="F38" s="35">
        <v>4650.6659499999996</v>
      </c>
      <c r="G38" s="68">
        <v>-0.13200000000000001</v>
      </c>
      <c r="H38" s="43">
        <v>-109</v>
      </c>
      <c r="I38" s="44">
        <v>-11147.341232000001</v>
      </c>
      <c r="J38" s="74">
        <v>-0.211144</v>
      </c>
      <c r="K38" s="35">
        <v>-178</v>
      </c>
      <c r="L38" s="35">
        <v>12905.279081999999</v>
      </c>
      <c r="M38" s="68">
        <v>-9.0609999999999996E-2</v>
      </c>
      <c r="N38" s="43">
        <v>0</v>
      </c>
      <c r="O38" s="44">
        <v>0</v>
      </c>
      <c r="P38" s="74">
        <v>0</v>
      </c>
    </row>
    <row r="39" spans="1:16" ht="15" customHeight="1" x14ac:dyDescent="0.2">
      <c r="A39" s="111"/>
      <c r="B39" s="114"/>
      <c r="C39" s="84" t="s">
        <v>53</v>
      </c>
      <c r="D39" s="44">
        <v>-220</v>
      </c>
      <c r="E39" s="44">
        <v>0</v>
      </c>
      <c r="F39" s="44">
        <v>12357.403894999999</v>
      </c>
      <c r="G39" s="66">
        <v>-0.14350299999999999</v>
      </c>
      <c r="H39" s="43">
        <v>-89</v>
      </c>
      <c r="I39" s="44">
        <v>15079.574006999999</v>
      </c>
      <c r="J39" s="74">
        <v>-0.187888</v>
      </c>
      <c r="K39" s="44">
        <v>-131</v>
      </c>
      <c r="L39" s="44">
        <v>10126.080733000001</v>
      </c>
      <c r="M39" s="66">
        <v>-0.13650699999999999</v>
      </c>
      <c r="N39" s="43">
        <v>0</v>
      </c>
      <c r="O39" s="44">
        <v>0</v>
      </c>
      <c r="P39" s="74">
        <v>0</v>
      </c>
    </row>
    <row r="40" spans="1:16" ht="15" customHeight="1" x14ac:dyDescent="0.2">
      <c r="A40" s="111"/>
      <c r="B40" s="114"/>
      <c r="C40" s="84" t="s">
        <v>54</v>
      </c>
      <c r="D40" s="44">
        <v>-204</v>
      </c>
      <c r="E40" s="44">
        <v>0</v>
      </c>
      <c r="F40" s="44">
        <v>7843.8213820000001</v>
      </c>
      <c r="G40" s="66">
        <v>-0.28192099999999998</v>
      </c>
      <c r="H40" s="43">
        <v>-95</v>
      </c>
      <c r="I40" s="44">
        <v>3623.3981159999998</v>
      </c>
      <c r="J40" s="74">
        <v>-0.12864100000000001</v>
      </c>
      <c r="K40" s="44">
        <v>-109</v>
      </c>
      <c r="L40" s="44">
        <v>3511.2249689999999</v>
      </c>
      <c r="M40" s="66">
        <v>-0.445378</v>
      </c>
      <c r="N40" s="43">
        <v>0</v>
      </c>
      <c r="O40" s="44">
        <v>0</v>
      </c>
      <c r="P40" s="74">
        <v>0</v>
      </c>
    </row>
    <row r="41" spans="1:16" ht="15" customHeight="1" x14ac:dyDescent="0.2">
      <c r="A41" s="111"/>
      <c r="B41" s="114"/>
      <c r="C41" s="84" t="s">
        <v>55</v>
      </c>
      <c r="D41" s="44">
        <v>-252</v>
      </c>
      <c r="E41" s="44">
        <v>0</v>
      </c>
      <c r="F41" s="44">
        <v>34340.388123999997</v>
      </c>
      <c r="G41" s="66">
        <v>-0.31221399999999999</v>
      </c>
      <c r="H41" s="43">
        <v>-132</v>
      </c>
      <c r="I41" s="44">
        <v>65697.055754000001</v>
      </c>
      <c r="J41" s="74">
        <v>-0.26618700000000001</v>
      </c>
      <c r="K41" s="44">
        <v>-120</v>
      </c>
      <c r="L41" s="44">
        <v>-21588.073205000001</v>
      </c>
      <c r="M41" s="66">
        <v>-0.24390200000000001</v>
      </c>
      <c r="N41" s="43">
        <v>0</v>
      </c>
      <c r="O41" s="44">
        <v>0</v>
      </c>
      <c r="P41" s="74">
        <v>0</v>
      </c>
    </row>
    <row r="42" spans="1:16" s="3" customFormat="1" ht="15" customHeight="1" x14ac:dyDescent="0.2">
      <c r="A42" s="111"/>
      <c r="B42" s="114"/>
      <c r="C42" s="84" t="s">
        <v>56</v>
      </c>
      <c r="D42" s="35">
        <v>-398</v>
      </c>
      <c r="E42" s="35">
        <v>0</v>
      </c>
      <c r="F42" s="35">
        <v>-76675.067152999996</v>
      </c>
      <c r="G42" s="68">
        <v>-5.5044999999999997E-2</v>
      </c>
      <c r="H42" s="43">
        <v>-147</v>
      </c>
      <c r="I42" s="44">
        <v>-45457.968449</v>
      </c>
      <c r="J42" s="74">
        <v>0.160301</v>
      </c>
      <c r="K42" s="35">
        <v>-251</v>
      </c>
      <c r="L42" s="35">
        <v>207247.86869999999</v>
      </c>
      <c r="M42" s="68">
        <v>-0.45238099999999998</v>
      </c>
      <c r="N42" s="43">
        <v>0</v>
      </c>
      <c r="O42" s="44">
        <v>0</v>
      </c>
      <c r="P42" s="74">
        <v>0</v>
      </c>
    </row>
    <row r="43" spans="1:16" s="3" customFormat="1" ht="15" customHeight="1" x14ac:dyDescent="0.2">
      <c r="A43" s="112"/>
      <c r="B43" s="115"/>
      <c r="C43" s="85" t="s">
        <v>9</v>
      </c>
      <c r="D43" s="46">
        <v>-2343</v>
      </c>
      <c r="E43" s="46">
        <v>0</v>
      </c>
      <c r="F43" s="46">
        <v>-20410.219582999998</v>
      </c>
      <c r="G43" s="67">
        <v>-0.211039</v>
      </c>
      <c r="H43" s="87">
        <v>-933</v>
      </c>
      <c r="I43" s="46">
        <v>-15910.474104000001</v>
      </c>
      <c r="J43" s="75">
        <v>-0.218776</v>
      </c>
      <c r="K43" s="46">
        <v>-1410</v>
      </c>
      <c r="L43" s="46">
        <v>-23432.411799000001</v>
      </c>
      <c r="M43" s="67">
        <v>-0.20593500000000001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6</v>
      </c>
      <c r="E45" s="53">
        <v>5.8251999999999998E-2</v>
      </c>
      <c r="F45" s="44">
        <v>157042.83333299999</v>
      </c>
      <c r="G45" s="66">
        <v>0</v>
      </c>
      <c r="H45" s="43">
        <v>0</v>
      </c>
      <c r="I45" s="44">
        <v>0</v>
      </c>
      <c r="J45" s="74">
        <v>0</v>
      </c>
      <c r="K45" s="44">
        <v>6</v>
      </c>
      <c r="L45" s="44">
        <v>157042.83333299999</v>
      </c>
      <c r="M45" s="66">
        <v>0</v>
      </c>
      <c r="N45" s="43">
        <v>0</v>
      </c>
      <c r="O45" s="44">
        <v>0</v>
      </c>
      <c r="P45" s="74">
        <v>0</v>
      </c>
    </row>
    <row r="46" spans="1:16" ht="15" customHeight="1" x14ac:dyDescent="0.2">
      <c r="A46" s="111"/>
      <c r="B46" s="114"/>
      <c r="C46" s="84" t="s">
        <v>48</v>
      </c>
      <c r="D46" s="44">
        <v>45</v>
      </c>
      <c r="E46" s="53">
        <v>4.6632E-2</v>
      </c>
      <c r="F46" s="44">
        <v>209583.37777799999</v>
      </c>
      <c r="G46" s="66">
        <v>0.35555599999999998</v>
      </c>
      <c r="H46" s="43">
        <v>13</v>
      </c>
      <c r="I46" s="44">
        <v>182698.76923100001</v>
      </c>
      <c r="J46" s="74">
        <v>7.6923000000000005E-2</v>
      </c>
      <c r="K46" s="44">
        <v>32</v>
      </c>
      <c r="L46" s="44">
        <v>220505.25</v>
      </c>
      <c r="M46" s="66">
        <v>0.46875</v>
      </c>
      <c r="N46" s="43">
        <v>0</v>
      </c>
      <c r="O46" s="44">
        <v>0</v>
      </c>
      <c r="P46" s="74">
        <v>0</v>
      </c>
    </row>
    <row r="47" spans="1:16" ht="15" customHeight="1" x14ac:dyDescent="0.2">
      <c r="A47" s="111"/>
      <c r="B47" s="114"/>
      <c r="C47" s="84" t="s">
        <v>49</v>
      </c>
      <c r="D47" s="44">
        <v>214</v>
      </c>
      <c r="E47" s="53">
        <v>5.7511E-2</v>
      </c>
      <c r="F47" s="44">
        <v>193827.65420600001</v>
      </c>
      <c r="G47" s="66">
        <v>0.26168200000000003</v>
      </c>
      <c r="H47" s="43">
        <v>62</v>
      </c>
      <c r="I47" s="44">
        <v>203503.08064500001</v>
      </c>
      <c r="J47" s="74">
        <v>0.27419399999999999</v>
      </c>
      <c r="K47" s="44">
        <v>152</v>
      </c>
      <c r="L47" s="44">
        <v>189881.098684</v>
      </c>
      <c r="M47" s="66">
        <v>0.256579</v>
      </c>
      <c r="N47" s="43">
        <v>0</v>
      </c>
      <c r="O47" s="44">
        <v>0</v>
      </c>
      <c r="P47" s="74">
        <v>0</v>
      </c>
    </row>
    <row r="48" spans="1:16" ht="15" customHeight="1" x14ac:dyDescent="0.2">
      <c r="A48" s="111"/>
      <c r="B48" s="114"/>
      <c r="C48" s="84" t="s">
        <v>50</v>
      </c>
      <c r="D48" s="44">
        <v>342</v>
      </c>
      <c r="E48" s="53">
        <v>5.8341999999999998E-2</v>
      </c>
      <c r="F48" s="44">
        <v>220370.81578899999</v>
      </c>
      <c r="G48" s="66">
        <v>0.47953200000000001</v>
      </c>
      <c r="H48" s="43">
        <v>106</v>
      </c>
      <c r="I48" s="44">
        <v>226228.45282999999</v>
      </c>
      <c r="J48" s="74">
        <v>0.55660399999999999</v>
      </c>
      <c r="K48" s="44">
        <v>236</v>
      </c>
      <c r="L48" s="44">
        <v>217739.84322000001</v>
      </c>
      <c r="M48" s="66">
        <v>0.444915</v>
      </c>
      <c r="N48" s="43">
        <v>0</v>
      </c>
      <c r="O48" s="44">
        <v>0</v>
      </c>
      <c r="P48" s="74">
        <v>0</v>
      </c>
    </row>
    <row r="49" spans="1:16" ht="15" customHeight="1" x14ac:dyDescent="0.2">
      <c r="A49" s="111"/>
      <c r="B49" s="114"/>
      <c r="C49" s="84" t="s">
        <v>51</v>
      </c>
      <c r="D49" s="44">
        <v>267</v>
      </c>
      <c r="E49" s="53">
        <v>4.9916000000000002E-2</v>
      </c>
      <c r="F49" s="44">
        <v>242271.07490599999</v>
      </c>
      <c r="G49" s="66">
        <v>0.67041200000000001</v>
      </c>
      <c r="H49" s="43">
        <v>70</v>
      </c>
      <c r="I49" s="44">
        <v>244093.68571399999</v>
      </c>
      <c r="J49" s="74">
        <v>0.68571400000000005</v>
      </c>
      <c r="K49" s="44">
        <v>197</v>
      </c>
      <c r="L49" s="44">
        <v>241623.44670100001</v>
      </c>
      <c r="M49" s="66">
        <v>0.66497499999999998</v>
      </c>
      <c r="N49" s="43">
        <v>0</v>
      </c>
      <c r="O49" s="44">
        <v>0</v>
      </c>
      <c r="P49" s="74">
        <v>0</v>
      </c>
    </row>
    <row r="50" spans="1:16" s="3" customFormat="1" ht="15" customHeight="1" x14ac:dyDescent="0.2">
      <c r="A50" s="111"/>
      <c r="B50" s="114"/>
      <c r="C50" s="84" t="s">
        <v>52</v>
      </c>
      <c r="D50" s="35">
        <v>163</v>
      </c>
      <c r="E50" s="55">
        <v>3.5435000000000001E-2</v>
      </c>
      <c r="F50" s="35">
        <v>241494.93865</v>
      </c>
      <c r="G50" s="68">
        <v>0.69325199999999998</v>
      </c>
      <c r="H50" s="43">
        <v>47</v>
      </c>
      <c r="I50" s="44">
        <v>241873.27659600001</v>
      </c>
      <c r="J50" s="74">
        <v>0.68085099999999998</v>
      </c>
      <c r="K50" s="35">
        <v>116</v>
      </c>
      <c r="L50" s="35">
        <v>241341.64655199999</v>
      </c>
      <c r="M50" s="68">
        <v>0.69827600000000001</v>
      </c>
      <c r="N50" s="43">
        <v>0</v>
      </c>
      <c r="O50" s="44">
        <v>0</v>
      </c>
      <c r="P50" s="74">
        <v>0</v>
      </c>
    </row>
    <row r="51" spans="1:16" ht="15" customHeight="1" x14ac:dyDescent="0.2">
      <c r="A51" s="111"/>
      <c r="B51" s="114"/>
      <c r="C51" s="84" t="s">
        <v>53</v>
      </c>
      <c r="D51" s="44">
        <v>121</v>
      </c>
      <c r="E51" s="53">
        <v>2.9255E-2</v>
      </c>
      <c r="F51" s="44">
        <v>247826.45454499999</v>
      </c>
      <c r="G51" s="66">
        <v>0.52892600000000001</v>
      </c>
      <c r="H51" s="43">
        <v>46</v>
      </c>
      <c r="I51" s="44">
        <v>245603.71739100001</v>
      </c>
      <c r="J51" s="74">
        <v>0.5</v>
      </c>
      <c r="K51" s="44">
        <v>75</v>
      </c>
      <c r="L51" s="44">
        <v>249189.73333300001</v>
      </c>
      <c r="M51" s="66">
        <v>0.54666700000000001</v>
      </c>
      <c r="N51" s="43">
        <v>0</v>
      </c>
      <c r="O51" s="44">
        <v>0</v>
      </c>
      <c r="P51" s="74">
        <v>0</v>
      </c>
    </row>
    <row r="52" spans="1:16" ht="15" customHeight="1" x14ac:dyDescent="0.2">
      <c r="A52" s="111"/>
      <c r="B52" s="114"/>
      <c r="C52" s="84" t="s">
        <v>54</v>
      </c>
      <c r="D52" s="44">
        <v>45</v>
      </c>
      <c r="E52" s="53">
        <v>1.3112E-2</v>
      </c>
      <c r="F52" s="44">
        <v>249437.511111</v>
      </c>
      <c r="G52" s="66">
        <v>0.377778</v>
      </c>
      <c r="H52" s="43">
        <v>16</v>
      </c>
      <c r="I52" s="44">
        <v>240524.5</v>
      </c>
      <c r="J52" s="74">
        <v>6.25E-2</v>
      </c>
      <c r="K52" s="44">
        <v>29</v>
      </c>
      <c r="L52" s="44">
        <v>254355.034483</v>
      </c>
      <c r="M52" s="66">
        <v>0.55172399999999999</v>
      </c>
      <c r="N52" s="43">
        <v>0</v>
      </c>
      <c r="O52" s="44">
        <v>0</v>
      </c>
      <c r="P52" s="74">
        <v>0</v>
      </c>
    </row>
    <row r="53" spans="1:16" ht="15" customHeight="1" x14ac:dyDescent="0.2">
      <c r="A53" s="111"/>
      <c r="B53" s="114"/>
      <c r="C53" s="84" t="s">
        <v>55</v>
      </c>
      <c r="D53" s="44">
        <v>26</v>
      </c>
      <c r="E53" s="53">
        <v>9.1129999999999996E-3</v>
      </c>
      <c r="F53" s="44">
        <v>288408.15384599997</v>
      </c>
      <c r="G53" s="66">
        <v>0.42307699999999998</v>
      </c>
      <c r="H53" s="43">
        <v>9</v>
      </c>
      <c r="I53" s="44">
        <v>242804.55555600001</v>
      </c>
      <c r="J53" s="74">
        <v>0</v>
      </c>
      <c r="K53" s="44">
        <v>17</v>
      </c>
      <c r="L53" s="44">
        <v>312551.23529400001</v>
      </c>
      <c r="M53" s="66">
        <v>0.64705900000000005</v>
      </c>
      <c r="N53" s="43">
        <v>0</v>
      </c>
      <c r="O53" s="44">
        <v>0</v>
      </c>
      <c r="P53" s="74">
        <v>0</v>
      </c>
    </row>
    <row r="54" spans="1:16" s="3" customFormat="1" ht="15" customHeight="1" x14ac:dyDescent="0.2">
      <c r="A54" s="111"/>
      <c r="B54" s="114"/>
      <c r="C54" s="84" t="s">
        <v>56</v>
      </c>
      <c r="D54" s="35">
        <v>6</v>
      </c>
      <c r="E54" s="55">
        <v>1.1360000000000001E-3</v>
      </c>
      <c r="F54" s="35">
        <v>348130.16666699998</v>
      </c>
      <c r="G54" s="68">
        <v>0.66666700000000001</v>
      </c>
      <c r="H54" s="43">
        <v>3</v>
      </c>
      <c r="I54" s="44">
        <v>251573.33333299999</v>
      </c>
      <c r="J54" s="74">
        <v>0</v>
      </c>
      <c r="K54" s="35">
        <v>3</v>
      </c>
      <c r="L54" s="35">
        <v>444687</v>
      </c>
      <c r="M54" s="68">
        <v>1.3333330000000001</v>
      </c>
      <c r="N54" s="43">
        <v>0</v>
      </c>
      <c r="O54" s="44">
        <v>0</v>
      </c>
      <c r="P54" s="74">
        <v>0</v>
      </c>
    </row>
    <row r="55" spans="1:16" s="3" customFormat="1" ht="15" customHeight="1" x14ac:dyDescent="0.2">
      <c r="A55" s="112"/>
      <c r="B55" s="115"/>
      <c r="C55" s="85" t="s">
        <v>9</v>
      </c>
      <c r="D55" s="46">
        <v>1235</v>
      </c>
      <c r="E55" s="54">
        <v>3.3987999999999997E-2</v>
      </c>
      <c r="F55" s="46">
        <v>228395.611336</v>
      </c>
      <c r="G55" s="67">
        <v>0.50526300000000002</v>
      </c>
      <c r="H55" s="87">
        <v>372</v>
      </c>
      <c r="I55" s="46">
        <v>229874.23924699999</v>
      </c>
      <c r="J55" s="75">
        <v>0.48655900000000002</v>
      </c>
      <c r="K55" s="46">
        <v>863</v>
      </c>
      <c r="L55" s="46">
        <v>227758.24217799999</v>
      </c>
      <c r="M55" s="67">
        <v>0.51332599999999995</v>
      </c>
      <c r="N55" s="87">
        <v>0</v>
      </c>
      <c r="O55" s="46">
        <v>0</v>
      </c>
      <c r="P55" s="75">
        <v>0</v>
      </c>
    </row>
    <row r="56" spans="1:16" ht="15" customHeight="1" x14ac:dyDescent="0.2">
      <c r="A56" s="110">
        <v>5</v>
      </c>
      <c r="B56" s="113" t="s">
        <v>60</v>
      </c>
      <c r="C56" s="84" t="s">
        <v>46</v>
      </c>
      <c r="D56" s="44">
        <v>31</v>
      </c>
      <c r="E56" s="53">
        <v>1</v>
      </c>
      <c r="F56" s="44">
        <v>111668.193548</v>
      </c>
      <c r="G56" s="66">
        <v>3.2258000000000002E-2</v>
      </c>
      <c r="H56" s="43">
        <v>15</v>
      </c>
      <c r="I56" s="44">
        <v>124344.8</v>
      </c>
      <c r="J56" s="74">
        <v>0</v>
      </c>
      <c r="K56" s="44">
        <v>16</v>
      </c>
      <c r="L56" s="44">
        <v>99783.875</v>
      </c>
      <c r="M56" s="66">
        <v>6.25E-2</v>
      </c>
      <c r="N56" s="43">
        <v>0</v>
      </c>
      <c r="O56" s="44">
        <v>0</v>
      </c>
      <c r="P56" s="74">
        <v>0</v>
      </c>
    </row>
    <row r="57" spans="1:16" ht="15" customHeight="1" x14ac:dyDescent="0.2">
      <c r="A57" s="111"/>
      <c r="B57" s="114"/>
      <c r="C57" s="84" t="s">
        <v>47</v>
      </c>
      <c r="D57" s="44">
        <v>103</v>
      </c>
      <c r="E57" s="53">
        <v>1</v>
      </c>
      <c r="F57" s="44">
        <v>150649.47572799999</v>
      </c>
      <c r="G57" s="66">
        <v>0.12621399999999999</v>
      </c>
      <c r="H57" s="43">
        <v>35</v>
      </c>
      <c r="I57" s="44">
        <v>171155.028571</v>
      </c>
      <c r="J57" s="74">
        <v>0.28571400000000002</v>
      </c>
      <c r="K57" s="44">
        <v>68</v>
      </c>
      <c r="L57" s="44">
        <v>140095.14705900001</v>
      </c>
      <c r="M57" s="66">
        <v>4.4117999999999997E-2</v>
      </c>
      <c r="N57" s="43">
        <v>0</v>
      </c>
      <c r="O57" s="44">
        <v>0</v>
      </c>
      <c r="P57" s="74">
        <v>0</v>
      </c>
    </row>
    <row r="58" spans="1:16" ht="15" customHeight="1" x14ac:dyDescent="0.2">
      <c r="A58" s="111"/>
      <c r="B58" s="114"/>
      <c r="C58" s="84" t="s">
        <v>48</v>
      </c>
      <c r="D58" s="44">
        <v>965</v>
      </c>
      <c r="E58" s="53">
        <v>1</v>
      </c>
      <c r="F58" s="44">
        <v>172068.572021</v>
      </c>
      <c r="G58" s="66">
        <v>0.105699</v>
      </c>
      <c r="H58" s="43">
        <v>421</v>
      </c>
      <c r="I58" s="44">
        <v>173354.65083100001</v>
      </c>
      <c r="J58" s="74">
        <v>0.109264</v>
      </c>
      <c r="K58" s="44">
        <v>544</v>
      </c>
      <c r="L58" s="44">
        <v>171073.279412</v>
      </c>
      <c r="M58" s="66">
        <v>0.102941</v>
      </c>
      <c r="N58" s="43">
        <v>0</v>
      </c>
      <c r="O58" s="44">
        <v>0</v>
      </c>
      <c r="P58" s="74">
        <v>0</v>
      </c>
    </row>
    <row r="59" spans="1:16" ht="15" customHeight="1" x14ac:dyDescent="0.2">
      <c r="A59" s="111"/>
      <c r="B59" s="114"/>
      <c r="C59" s="84" t="s">
        <v>49</v>
      </c>
      <c r="D59" s="44">
        <v>3721</v>
      </c>
      <c r="E59" s="53">
        <v>1</v>
      </c>
      <c r="F59" s="44">
        <v>189828.52351500001</v>
      </c>
      <c r="G59" s="66">
        <v>0.21768299999999999</v>
      </c>
      <c r="H59" s="43">
        <v>1563</v>
      </c>
      <c r="I59" s="44">
        <v>199336.589251</v>
      </c>
      <c r="J59" s="74">
        <v>0.314139</v>
      </c>
      <c r="K59" s="44">
        <v>2158</v>
      </c>
      <c r="L59" s="44">
        <v>182942.00509699999</v>
      </c>
      <c r="M59" s="66">
        <v>0.14782200000000001</v>
      </c>
      <c r="N59" s="43">
        <v>0</v>
      </c>
      <c r="O59" s="44">
        <v>0</v>
      </c>
      <c r="P59" s="74">
        <v>0</v>
      </c>
    </row>
    <row r="60" spans="1:16" ht="15" customHeight="1" x14ac:dyDescent="0.2">
      <c r="A60" s="111"/>
      <c r="B60" s="114"/>
      <c r="C60" s="84" t="s">
        <v>50</v>
      </c>
      <c r="D60" s="44">
        <v>5862</v>
      </c>
      <c r="E60" s="53">
        <v>1</v>
      </c>
      <c r="F60" s="44">
        <v>213724.791027</v>
      </c>
      <c r="G60" s="66">
        <v>0.41948099999999999</v>
      </c>
      <c r="H60" s="43">
        <v>2323</v>
      </c>
      <c r="I60" s="44">
        <v>230175.120964</v>
      </c>
      <c r="J60" s="74">
        <v>0.57856200000000002</v>
      </c>
      <c r="K60" s="44">
        <v>3539</v>
      </c>
      <c r="L60" s="44">
        <v>202926.79259699999</v>
      </c>
      <c r="M60" s="66">
        <v>0.31506099999999998</v>
      </c>
      <c r="N60" s="43">
        <v>0</v>
      </c>
      <c r="O60" s="44">
        <v>0</v>
      </c>
      <c r="P60" s="74">
        <v>0</v>
      </c>
    </row>
    <row r="61" spans="1:16" ht="15" customHeight="1" x14ac:dyDescent="0.2">
      <c r="A61" s="111"/>
      <c r="B61" s="114"/>
      <c r="C61" s="84" t="s">
        <v>51</v>
      </c>
      <c r="D61" s="44">
        <v>5349</v>
      </c>
      <c r="E61" s="53">
        <v>1</v>
      </c>
      <c r="F61" s="44">
        <v>237364.553935</v>
      </c>
      <c r="G61" s="66">
        <v>0.61787199999999998</v>
      </c>
      <c r="H61" s="43">
        <v>2084</v>
      </c>
      <c r="I61" s="44">
        <v>246439.65786899999</v>
      </c>
      <c r="J61" s="74">
        <v>0.66266800000000003</v>
      </c>
      <c r="K61" s="44">
        <v>3265</v>
      </c>
      <c r="L61" s="44">
        <v>231572.05267999999</v>
      </c>
      <c r="M61" s="66">
        <v>0.58928000000000003</v>
      </c>
      <c r="N61" s="43">
        <v>0</v>
      </c>
      <c r="O61" s="44">
        <v>0</v>
      </c>
      <c r="P61" s="74">
        <v>0</v>
      </c>
    </row>
    <row r="62" spans="1:16" s="3" customFormat="1" ht="15" customHeight="1" x14ac:dyDescent="0.2">
      <c r="A62" s="111"/>
      <c r="B62" s="114"/>
      <c r="C62" s="84" t="s">
        <v>52</v>
      </c>
      <c r="D62" s="35">
        <v>4600</v>
      </c>
      <c r="E62" s="55">
        <v>1</v>
      </c>
      <c r="F62" s="35">
        <v>252818.47978299999</v>
      </c>
      <c r="G62" s="68">
        <v>0.790435</v>
      </c>
      <c r="H62" s="43">
        <v>1762</v>
      </c>
      <c r="I62" s="44">
        <v>249898.475596</v>
      </c>
      <c r="J62" s="74">
        <v>0.71850199999999997</v>
      </c>
      <c r="K62" s="35">
        <v>2838</v>
      </c>
      <c r="L62" s="35">
        <v>254631.39288199999</v>
      </c>
      <c r="M62" s="68">
        <v>0.83509500000000003</v>
      </c>
      <c r="N62" s="43">
        <v>0</v>
      </c>
      <c r="O62" s="44">
        <v>0</v>
      </c>
      <c r="P62" s="74">
        <v>0</v>
      </c>
    </row>
    <row r="63" spans="1:16" ht="15" customHeight="1" x14ac:dyDescent="0.2">
      <c r="A63" s="111"/>
      <c r="B63" s="114"/>
      <c r="C63" s="84" t="s">
        <v>53</v>
      </c>
      <c r="D63" s="44">
        <v>4136</v>
      </c>
      <c r="E63" s="53">
        <v>1</v>
      </c>
      <c r="F63" s="44">
        <v>256574.09066700001</v>
      </c>
      <c r="G63" s="66">
        <v>0.80536799999999997</v>
      </c>
      <c r="H63" s="43">
        <v>1747</v>
      </c>
      <c r="I63" s="44">
        <v>241209.75500899999</v>
      </c>
      <c r="J63" s="74">
        <v>0.60560999999999998</v>
      </c>
      <c r="K63" s="44">
        <v>2389</v>
      </c>
      <c r="L63" s="44">
        <v>267809.54248599999</v>
      </c>
      <c r="M63" s="66">
        <v>0.95144399999999996</v>
      </c>
      <c r="N63" s="43">
        <v>0</v>
      </c>
      <c r="O63" s="44">
        <v>0</v>
      </c>
      <c r="P63" s="74">
        <v>0</v>
      </c>
    </row>
    <row r="64" spans="1:16" ht="15" customHeight="1" x14ac:dyDescent="0.2">
      <c r="A64" s="111"/>
      <c r="B64" s="114"/>
      <c r="C64" s="84" t="s">
        <v>54</v>
      </c>
      <c r="D64" s="44">
        <v>3432</v>
      </c>
      <c r="E64" s="53">
        <v>1</v>
      </c>
      <c r="F64" s="44">
        <v>254206.747669</v>
      </c>
      <c r="G64" s="66">
        <v>0.72290200000000004</v>
      </c>
      <c r="H64" s="43">
        <v>1425</v>
      </c>
      <c r="I64" s="44">
        <v>230267.84421099999</v>
      </c>
      <c r="J64" s="74">
        <v>0.44561400000000001</v>
      </c>
      <c r="K64" s="44">
        <v>2007</v>
      </c>
      <c r="L64" s="44">
        <v>271203.72695600003</v>
      </c>
      <c r="M64" s="66">
        <v>0.91978099999999996</v>
      </c>
      <c r="N64" s="43">
        <v>0</v>
      </c>
      <c r="O64" s="44">
        <v>0</v>
      </c>
      <c r="P64" s="74">
        <v>0</v>
      </c>
    </row>
    <row r="65" spans="1:16" ht="15" customHeight="1" x14ac:dyDescent="0.2">
      <c r="A65" s="111"/>
      <c r="B65" s="114"/>
      <c r="C65" s="84" t="s">
        <v>55</v>
      </c>
      <c r="D65" s="44">
        <v>2853</v>
      </c>
      <c r="E65" s="53">
        <v>1</v>
      </c>
      <c r="F65" s="44">
        <v>253693.409744</v>
      </c>
      <c r="G65" s="66">
        <v>0.525061</v>
      </c>
      <c r="H65" s="43">
        <v>1183</v>
      </c>
      <c r="I65" s="44">
        <v>226933.86644099999</v>
      </c>
      <c r="J65" s="74">
        <v>0.23330500000000001</v>
      </c>
      <c r="K65" s="44">
        <v>1670</v>
      </c>
      <c r="L65" s="44">
        <v>272649.42155700002</v>
      </c>
      <c r="M65" s="66">
        <v>0.73173699999999997</v>
      </c>
      <c r="N65" s="43">
        <v>0</v>
      </c>
      <c r="O65" s="44">
        <v>0</v>
      </c>
      <c r="P65" s="74">
        <v>0</v>
      </c>
    </row>
    <row r="66" spans="1:16" s="3" customFormat="1" ht="15" customHeight="1" x14ac:dyDescent="0.2">
      <c r="A66" s="111"/>
      <c r="B66" s="114"/>
      <c r="C66" s="84" t="s">
        <v>56</v>
      </c>
      <c r="D66" s="35">
        <v>5284</v>
      </c>
      <c r="E66" s="55">
        <v>1</v>
      </c>
      <c r="F66" s="35">
        <v>245635.00454200001</v>
      </c>
      <c r="G66" s="68">
        <v>0.32040099999999999</v>
      </c>
      <c r="H66" s="43">
        <v>2271</v>
      </c>
      <c r="I66" s="44">
        <v>202221.39013700001</v>
      </c>
      <c r="J66" s="74">
        <v>8.1021999999999997E-2</v>
      </c>
      <c r="K66" s="35">
        <v>3013</v>
      </c>
      <c r="L66" s="35">
        <v>278357.31397299998</v>
      </c>
      <c r="M66" s="68">
        <v>0.50083</v>
      </c>
      <c r="N66" s="43">
        <v>0</v>
      </c>
      <c r="O66" s="44">
        <v>0</v>
      </c>
      <c r="P66" s="74">
        <v>0</v>
      </c>
    </row>
    <row r="67" spans="1:16" s="3" customFormat="1" ht="15" customHeight="1" x14ac:dyDescent="0.2">
      <c r="A67" s="112"/>
      <c r="B67" s="115"/>
      <c r="C67" s="85" t="s">
        <v>9</v>
      </c>
      <c r="D67" s="46">
        <v>36336</v>
      </c>
      <c r="E67" s="54">
        <v>1</v>
      </c>
      <c r="F67" s="46">
        <v>234814.23679</v>
      </c>
      <c r="G67" s="67">
        <v>0.53195199999999998</v>
      </c>
      <c r="H67" s="87">
        <v>14829</v>
      </c>
      <c r="I67" s="46">
        <v>226463.80895499999</v>
      </c>
      <c r="J67" s="75">
        <v>0.45121</v>
      </c>
      <c r="K67" s="46">
        <v>21507</v>
      </c>
      <c r="L67" s="46">
        <v>240571.82707999999</v>
      </c>
      <c r="M67" s="67">
        <v>0.58762300000000001</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46167</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250" priority="30" operator="notEqual">
      <formula>H8+K8+N8</formula>
    </cfRule>
  </conditionalFormatting>
  <conditionalFormatting sqref="D20:D30">
    <cfRule type="cellIs" dxfId="249" priority="29" operator="notEqual">
      <formula>H20+K20+N20</formula>
    </cfRule>
  </conditionalFormatting>
  <conditionalFormatting sqref="D32:D42">
    <cfRule type="cellIs" dxfId="248" priority="28" operator="notEqual">
      <formula>H32+K32+N32</formula>
    </cfRule>
  </conditionalFormatting>
  <conditionalFormatting sqref="D44:D54">
    <cfRule type="cellIs" dxfId="247" priority="27" operator="notEqual">
      <formula>H44+K44+N44</formula>
    </cfRule>
  </conditionalFormatting>
  <conditionalFormatting sqref="D56:D66">
    <cfRule type="cellIs" dxfId="246" priority="26" operator="notEqual">
      <formula>H56+K56+N56</formula>
    </cfRule>
  </conditionalFormatting>
  <conditionalFormatting sqref="D19">
    <cfRule type="cellIs" dxfId="245" priority="25" operator="notEqual">
      <formula>SUM(D8:D18)</formula>
    </cfRule>
  </conditionalFormatting>
  <conditionalFormatting sqref="D31">
    <cfRule type="cellIs" dxfId="244" priority="24" operator="notEqual">
      <formula>H31+K31+N31</formula>
    </cfRule>
  </conditionalFormatting>
  <conditionalFormatting sqref="D31">
    <cfRule type="cellIs" dxfId="243" priority="23" operator="notEqual">
      <formula>SUM(D20:D30)</formula>
    </cfRule>
  </conditionalFormatting>
  <conditionalFormatting sqref="D43">
    <cfRule type="cellIs" dxfId="242" priority="22" operator="notEqual">
      <formula>H43+K43+N43</formula>
    </cfRule>
  </conditionalFormatting>
  <conditionalFormatting sqref="D43">
    <cfRule type="cellIs" dxfId="241" priority="21" operator="notEqual">
      <formula>SUM(D32:D42)</formula>
    </cfRule>
  </conditionalFormatting>
  <conditionalFormatting sqref="D55">
    <cfRule type="cellIs" dxfId="240" priority="20" operator="notEqual">
      <formula>H55+K55+N55</formula>
    </cfRule>
  </conditionalFormatting>
  <conditionalFormatting sqref="D55">
    <cfRule type="cellIs" dxfId="239" priority="19" operator="notEqual">
      <formula>SUM(D44:D54)</formula>
    </cfRule>
  </conditionalFormatting>
  <conditionalFormatting sqref="D67">
    <cfRule type="cellIs" dxfId="238" priority="18" operator="notEqual">
      <formula>H67+K67+N67</formula>
    </cfRule>
  </conditionalFormatting>
  <conditionalFormatting sqref="D67">
    <cfRule type="cellIs" dxfId="237" priority="17" operator="notEqual">
      <formula>SUM(D56:D66)</formula>
    </cfRule>
  </conditionalFormatting>
  <conditionalFormatting sqref="H19">
    <cfRule type="cellIs" dxfId="236" priority="16" operator="notEqual">
      <formula>SUM(H8:H18)</formula>
    </cfRule>
  </conditionalFormatting>
  <conditionalFormatting sqref="K19">
    <cfRule type="cellIs" dxfId="235" priority="15" operator="notEqual">
      <formula>SUM(K8:K18)</formula>
    </cfRule>
  </conditionalFormatting>
  <conditionalFormatting sqref="N19">
    <cfRule type="cellIs" dxfId="234" priority="14" operator="notEqual">
      <formula>SUM(N8:N18)</formula>
    </cfRule>
  </conditionalFormatting>
  <conditionalFormatting sqref="H31">
    <cfRule type="cellIs" dxfId="233" priority="13" operator="notEqual">
      <formula>SUM(H20:H30)</formula>
    </cfRule>
  </conditionalFormatting>
  <conditionalFormatting sqref="K31">
    <cfRule type="cellIs" dxfId="232" priority="12" operator="notEqual">
      <formula>SUM(K20:K30)</formula>
    </cfRule>
  </conditionalFormatting>
  <conditionalFormatting sqref="N31">
    <cfRule type="cellIs" dxfId="231" priority="11" operator="notEqual">
      <formula>SUM(N20:N30)</formula>
    </cfRule>
  </conditionalFormatting>
  <conditionalFormatting sqref="H43">
    <cfRule type="cellIs" dxfId="230" priority="10" operator="notEqual">
      <formula>SUM(H32:H42)</formula>
    </cfRule>
  </conditionalFormatting>
  <conditionalFormatting sqref="K43">
    <cfRule type="cellIs" dxfId="229" priority="9" operator="notEqual">
      <formula>SUM(K32:K42)</formula>
    </cfRule>
  </conditionalFormatting>
  <conditionalFormatting sqref="N43">
    <cfRule type="cellIs" dxfId="228" priority="8" operator="notEqual">
      <formula>SUM(N32:N42)</formula>
    </cfRule>
  </conditionalFormatting>
  <conditionalFormatting sqref="H55">
    <cfRule type="cellIs" dxfId="227" priority="7" operator="notEqual">
      <formula>SUM(H44:H54)</formula>
    </cfRule>
  </conditionalFormatting>
  <conditionalFormatting sqref="K55">
    <cfRule type="cellIs" dxfId="226" priority="6" operator="notEqual">
      <formula>SUM(K44:K54)</formula>
    </cfRule>
  </conditionalFormatting>
  <conditionalFormatting sqref="N55">
    <cfRule type="cellIs" dxfId="225" priority="5" operator="notEqual">
      <formula>SUM(N44:N54)</formula>
    </cfRule>
  </conditionalFormatting>
  <conditionalFormatting sqref="H67">
    <cfRule type="cellIs" dxfId="224" priority="4" operator="notEqual">
      <formula>SUM(H56:H66)</formula>
    </cfRule>
  </conditionalFormatting>
  <conditionalFormatting sqref="K67">
    <cfRule type="cellIs" dxfId="223" priority="3" operator="notEqual">
      <formula>SUM(K56:K66)</formula>
    </cfRule>
  </conditionalFormatting>
  <conditionalFormatting sqref="N67">
    <cfRule type="cellIs" dxfId="222" priority="2" operator="notEqual">
      <formula>SUM(N56:N66)</formula>
    </cfRule>
  </conditionalFormatting>
  <conditionalFormatting sqref="D32:D43">
    <cfRule type="cellIs" dxfId="22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72</v>
      </c>
      <c r="B2" s="116"/>
      <c r="C2" s="116"/>
      <c r="D2" s="116"/>
      <c r="E2" s="116"/>
      <c r="F2" s="116"/>
      <c r="G2" s="116"/>
      <c r="H2" s="116"/>
      <c r="I2" s="116"/>
      <c r="J2" s="116"/>
      <c r="K2" s="116"/>
      <c r="L2" s="116"/>
      <c r="M2" s="116"/>
      <c r="N2" s="116"/>
      <c r="O2" s="116"/>
      <c r="P2" s="116"/>
    </row>
    <row r="3" spans="1:16" s="21" customFormat="1" ht="15" customHeight="1" x14ac:dyDescent="0.2">
      <c r="A3" s="117" t="str">
        <f>+Notas!C6</f>
        <v>ABRIL 2025 Y ABRIL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v>
      </c>
      <c r="E8" s="53">
        <v>4.5455000000000002E-2</v>
      </c>
      <c r="F8" s="44">
        <v>110382.583449</v>
      </c>
      <c r="G8" s="66">
        <v>1</v>
      </c>
      <c r="H8" s="43">
        <v>1</v>
      </c>
      <c r="I8" s="44">
        <v>110382.583449</v>
      </c>
      <c r="J8" s="74">
        <v>1</v>
      </c>
      <c r="K8" s="44">
        <v>0</v>
      </c>
      <c r="L8" s="44">
        <v>0</v>
      </c>
      <c r="M8" s="66">
        <v>0</v>
      </c>
      <c r="N8" s="43">
        <v>0</v>
      </c>
      <c r="O8" s="44">
        <v>0</v>
      </c>
      <c r="P8" s="74">
        <v>0</v>
      </c>
    </row>
    <row r="9" spans="1:16" ht="15" customHeight="1" x14ac:dyDescent="0.2">
      <c r="A9" s="111"/>
      <c r="B9" s="114"/>
      <c r="C9" s="84" t="s">
        <v>47</v>
      </c>
      <c r="D9" s="44">
        <v>19</v>
      </c>
      <c r="E9" s="53">
        <v>0.37254900000000002</v>
      </c>
      <c r="F9" s="44">
        <v>112163.640451</v>
      </c>
      <c r="G9" s="66">
        <v>0.15789500000000001</v>
      </c>
      <c r="H9" s="43">
        <v>11</v>
      </c>
      <c r="I9" s="44">
        <v>101248.259779</v>
      </c>
      <c r="J9" s="74">
        <v>0.272727</v>
      </c>
      <c r="K9" s="44">
        <v>8</v>
      </c>
      <c r="L9" s="44">
        <v>127172.288875</v>
      </c>
      <c r="M9" s="66">
        <v>0</v>
      </c>
      <c r="N9" s="43">
        <v>0</v>
      </c>
      <c r="O9" s="44">
        <v>0</v>
      </c>
      <c r="P9" s="74">
        <v>0</v>
      </c>
    </row>
    <row r="10" spans="1:16" ht="15" customHeight="1" x14ac:dyDescent="0.2">
      <c r="A10" s="111"/>
      <c r="B10" s="114"/>
      <c r="C10" s="84" t="s">
        <v>48</v>
      </c>
      <c r="D10" s="44">
        <v>79</v>
      </c>
      <c r="E10" s="53">
        <v>0.16561799999999999</v>
      </c>
      <c r="F10" s="44">
        <v>133740.90575500001</v>
      </c>
      <c r="G10" s="66">
        <v>8.8608000000000006E-2</v>
      </c>
      <c r="H10" s="43">
        <v>26</v>
      </c>
      <c r="I10" s="44">
        <v>148017.73676100001</v>
      </c>
      <c r="J10" s="74">
        <v>0.15384600000000001</v>
      </c>
      <c r="K10" s="44">
        <v>53</v>
      </c>
      <c r="L10" s="44">
        <v>126737.177337</v>
      </c>
      <c r="M10" s="66">
        <v>5.6604000000000002E-2</v>
      </c>
      <c r="N10" s="43">
        <v>0</v>
      </c>
      <c r="O10" s="44">
        <v>0</v>
      </c>
      <c r="P10" s="74">
        <v>0</v>
      </c>
    </row>
    <row r="11" spans="1:16" ht="15" customHeight="1" x14ac:dyDescent="0.2">
      <c r="A11" s="111"/>
      <c r="B11" s="114"/>
      <c r="C11" s="84" t="s">
        <v>49</v>
      </c>
      <c r="D11" s="44">
        <v>225</v>
      </c>
      <c r="E11" s="53">
        <v>0.140713</v>
      </c>
      <c r="F11" s="44">
        <v>161135.21385299999</v>
      </c>
      <c r="G11" s="66">
        <v>0.20444399999999999</v>
      </c>
      <c r="H11" s="43">
        <v>83</v>
      </c>
      <c r="I11" s="44">
        <v>175807.596509</v>
      </c>
      <c r="J11" s="74">
        <v>0.40963899999999998</v>
      </c>
      <c r="K11" s="44">
        <v>142</v>
      </c>
      <c r="L11" s="44">
        <v>152559.10286300001</v>
      </c>
      <c r="M11" s="66">
        <v>8.4506999999999999E-2</v>
      </c>
      <c r="N11" s="43">
        <v>0</v>
      </c>
      <c r="O11" s="44">
        <v>0</v>
      </c>
      <c r="P11" s="74">
        <v>0</v>
      </c>
    </row>
    <row r="12" spans="1:16" ht="15" customHeight="1" x14ac:dyDescent="0.2">
      <c r="A12" s="111"/>
      <c r="B12" s="114"/>
      <c r="C12" s="84" t="s">
        <v>50</v>
      </c>
      <c r="D12" s="44">
        <v>304</v>
      </c>
      <c r="E12" s="53">
        <v>0.11963799999999999</v>
      </c>
      <c r="F12" s="44">
        <v>187636.197629</v>
      </c>
      <c r="G12" s="66">
        <v>0.37828899999999999</v>
      </c>
      <c r="H12" s="43">
        <v>123</v>
      </c>
      <c r="I12" s="44">
        <v>207794.70541200001</v>
      </c>
      <c r="J12" s="74">
        <v>0.49593500000000001</v>
      </c>
      <c r="K12" s="44">
        <v>181</v>
      </c>
      <c r="L12" s="44">
        <v>173937.32217500001</v>
      </c>
      <c r="M12" s="66">
        <v>0.29834300000000002</v>
      </c>
      <c r="N12" s="43">
        <v>0</v>
      </c>
      <c r="O12" s="44">
        <v>0</v>
      </c>
      <c r="P12" s="74">
        <v>0</v>
      </c>
    </row>
    <row r="13" spans="1:16" ht="15" customHeight="1" x14ac:dyDescent="0.2">
      <c r="A13" s="111"/>
      <c r="B13" s="114"/>
      <c r="C13" s="84" t="s">
        <v>51</v>
      </c>
      <c r="D13" s="44">
        <v>220</v>
      </c>
      <c r="E13" s="53">
        <v>9.1476000000000002E-2</v>
      </c>
      <c r="F13" s="44">
        <v>210350.20165500001</v>
      </c>
      <c r="G13" s="66">
        <v>0.56363600000000003</v>
      </c>
      <c r="H13" s="43">
        <v>84</v>
      </c>
      <c r="I13" s="44">
        <v>223322.27398699999</v>
      </c>
      <c r="J13" s="74">
        <v>0.67857100000000004</v>
      </c>
      <c r="K13" s="44">
        <v>136</v>
      </c>
      <c r="L13" s="44">
        <v>202338.03933299999</v>
      </c>
      <c r="M13" s="66">
        <v>0.492647</v>
      </c>
      <c r="N13" s="43">
        <v>0</v>
      </c>
      <c r="O13" s="44">
        <v>0</v>
      </c>
      <c r="P13" s="74">
        <v>0</v>
      </c>
    </row>
    <row r="14" spans="1:16" s="3" customFormat="1" ht="15" customHeight="1" x14ac:dyDescent="0.2">
      <c r="A14" s="111"/>
      <c r="B14" s="114"/>
      <c r="C14" s="84" t="s">
        <v>52</v>
      </c>
      <c r="D14" s="35">
        <v>179</v>
      </c>
      <c r="E14" s="55">
        <v>8.0521999999999996E-2</v>
      </c>
      <c r="F14" s="35">
        <v>225814.939212</v>
      </c>
      <c r="G14" s="68">
        <v>0.810056</v>
      </c>
      <c r="H14" s="43">
        <v>60</v>
      </c>
      <c r="I14" s="44">
        <v>232053.00867700001</v>
      </c>
      <c r="J14" s="74">
        <v>0.76666699999999999</v>
      </c>
      <c r="K14" s="35">
        <v>119</v>
      </c>
      <c r="L14" s="35">
        <v>222669.69410399999</v>
      </c>
      <c r="M14" s="68">
        <v>0.83193300000000003</v>
      </c>
      <c r="N14" s="43">
        <v>0</v>
      </c>
      <c r="O14" s="44">
        <v>0</v>
      </c>
      <c r="P14" s="74">
        <v>0</v>
      </c>
    </row>
    <row r="15" spans="1:16" ht="15" customHeight="1" x14ac:dyDescent="0.2">
      <c r="A15" s="111"/>
      <c r="B15" s="114"/>
      <c r="C15" s="84" t="s">
        <v>53</v>
      </c>
      <c r="D15" s="44">
        <v>124</v>
      </c>
      <c r="E15" s="53">
        <v>6.2944E-2</v>
      </c>
      <c r="F15" s="44">
        <v>222578.48719399999</v>
      </c>
      <c r="G15" s="66">
        <v>0.75</v>
      </c>
      <c r="H15" s="43">
        <v>44</v>
      </c>
      <c r="I15" s="44">
        <v>205930.526453</v>
      </c>
      <c r="J15" s="74">
        <v>0.54545500000000002</v>
      </c>
      <c r="K15" s="44">
        <v>80</v>
      </c>
      <c r="L15" s="44">
        <v>231734.865601</v>
      </c>
      <c r="M15" s="66">
        <v>0.86250000000000004</v>
      </c>
      <c r="N15" s="43">
        <v>0</v>
      </c>
      <c r="O15" s="44">
        <v>0</v>
      </c>
      <c r="P15" s="74">
        <v>0</v>
      </c>
    </row>
    <row r="16" spans="1:16" ht="15" customHeight="1" x14ac:dyDescent="0.2">
      <c r="A16" s="111"/>
      <c r="B16" s="114"/>
      <c r="C16" s="84" t="s">
        <v>54</v>
      </c>
      <c r="D16" s="44">
        <v>113</v>
      </c>
      <c r="E16" s="53">
        <v>7.5940999999999995E-2</v>
      </c>
      <c r="F16" s="44">
        <v>213404.37643100001</v>
      </c>
      <c r="G16" s="66">
        <v>0.49557499999999999</v>
      </c>
      <c r="H16" s="43">
        <v>41</v>
      </c>
      <c r="I16" s="44">
        <v>206546.23253800001</v>
      </c>
      <c r="J16" s="74">
        <v>0.36585400000000001</v>
      </c>
      <c r="K16" s="44">
        <v>72</v>
      </c>
      <c r="L16" s="44">
        <v>217309.70837099999</v>
      </c>
      <c r="M16" s="66">
        <v>0.56944399999999995</v>
      </c>
      <c r="N16" s="43">
        <v>0</v>
      </c>
      <c r="O16" s="44">
        <v>0</v>
      </c>
      <c r="P16" s="74">
        <v>0</v>
      </c>
    </row>
    <row r="17" spans="1:16" ht="15" customHeight="1" x14ac:dyDescent="0.2">
      <c r="A17" s="111"/>
      <c r="B17" s="114"/>
      <c r="C17" s="84" t="s">
        <v>55</v>
      </c>
      <c r="D17" s="44">
        <v>127</v>
      </c>
      <c r="E17" s="53">
        <v>0.10023700000000001</v>
      </c>
      <c r="F17" s="44">
        <v>217414.50177999999</v>
      </c>
      <c r="G17" s="66">
        <v>0.44094499999999998</v>
      </c>
      <c r="H17" s="43">
        <v>63</v>
      </c>
      <c r="I17" s="44">
        <v>200706.812026</v>
      </c>
      <c r="J17" s="74">
        <v>0.206349</v>
      </c>
      <c r="K17" s="44">
        <v>64</v>
      </c>
      <c r="L17" s="44">
        <v>233861.13388199999</v>
      </c>
      <c r="M17" s="66">
        <v>0.671875</v>
      </c>
      <c r="N17" s="43">
        <v>0</v>
      </c>
      <c r="O17" s="44">
        <v>0</v>
      </c>
      <c r="P17" s="74">
        <v>0</v>
      </c>
    </row>
    <row r="18" spans="1:16" s="3" customFormat="1" ht="15" customHeight="1" x14ac:dyDescent="0.2">
      <c r="A18" s="111"/>
      <c r="B18" s="114"/>
      <c r="C18" s="84" t="s">
        <v>56</v>
      </c>
      <c r="D18" s="35">
        <v>175</v>
      </c>
      <c r="E18" s="55">
        <v>6.9777000000000006E-2</v>
      </c>
      <c r="F18" s="35">
        <v>221492.16493999999</v>
      </c>
      <c r="G18" s="68">
        <v>0.33714300000000003</v>
      </c>
      <c r="H18" s="43">
        <v>68</v>
      </c>
      <c r="I18" s="44">
        <v>195750.26887900001</v>
      </c>
      <c r="J18" s="74">
        <v>0.16176499999999999</v>
      </c>
      <c r="K18" s="35">
        <v>107</v>
      </c>
      <c r="L18" s="35">
        <v>237851.50075400001</v>
      </c>
      <c r="M18" s="68">
        <v>0.448598</v>
      </c>
      <c r="N18" s="43">
        <v>0</v>
      </c>
      <c r="O18" s="44">
        <v>0</v>
      </c>
      <c r="P18" s="74">
        <v>0</v>
      </c>
    </row>
    <row r="19" spans="1:16" s="3" customFormat="1" ht="15" customHeight="1" x14ac:dyDescent="0.2">
      <c r="A19" s="112"/>
      <c r="B19" s="115"/>
      <c r="C19" s="85" t="s">
        <v>9</v>
      </c>
      <c r="D19" s="46">
        <v>1566</v>
      </c>
      <c r="E19" s="54">
        <v>9.4617000000000007E-2</v>
      </c>
      <c r="F19" s="46">
        <v>198524.24426899999</v>
      </c>
      <c r="G19" s="67">
        <v>0.45019199999999998</v>
      </c>
      <c r="H19" s="87">
        <v>604</v>
      </c>
      <c r="I19" s="46">
        <v>200977.63501299999</v>
      </c>
      <c r="J19" s="75">
        <v>0.44536399999999998</v>
      </c>
      <c r="K19" s="46">
        <v>962</v>
      </c>
      <c r="L19" s="46">
        <v>196983.86172300001</v>
      </c>
      <c r="M19" s="67">
        <v>0.45322200000000001</v>
      </c>
      <c r="N19" s="87">
        <v>0</v>
      </c>
      <c r="O19" s="46">
        <v>0</v>
      </c>
      <c r="P19" s="75">
        <v>0</v>
      </c>
    </row>
    <row r="20" spans="1:16" ht="15" customHeight="1" x14ac:dyDescent="0.2">
      <c r="A20" s="110">
        <v>2</v>
      </c>
      <c r="B20" s="113" t="s">
        <v>57</v>
      </c>
      <c r="C20" s="84" t="s">
        <v>46</v>
      </c>
      <c r="D20" s="44">
        <v>5</v>
      </c>
      <c r="E20" s="53">
        <v>0.227273</v>
      </c>
      <c r="F20" s="44">
        <v>84260.6</v>
      </c>
      <c r="G20" s="66">
        <v>0.6</v>
      </c>
      <c r="H20" s="43">
        <v>3</v>
      </c>
      <c r="I20" s="44">
        <v>34489.666666999998</v>
      </c>
      <c r="J20" s="74">
        <v>0</v>
      </c>
      <c r="K20" s="44">
        <v>2</v>
      </c>
      <c r="L20" s="44">
        <v>158917</v>
      </c>
      <c r="M20" s="66">
        <v>1.5</v>
      </c>
      <c r="N20" s="43">
        <v>0</v>
      </c>
      <c r="O20" s="44">
        <v>0</v>
      </c>
      <c r="P20" s="74">
        <v>0</v>
      </c>
    </row>
    <row r="21" spans="1:16" ht="15" customHeight="1" x14ac:dyDescent="0.2">
      <c r="A21" s="111"/>
      <c r="B21" s="114"/>
      <c r="C21" s="84" t="s">
        <v>47</v>
      </c>
      <c r="D21" s="44">
        <v>30</v>
      </c>
      <c r="E21" s="53">
        <v>0.58823499999999995</v>
      </c>
      <c r="F21" s="44">
        <v>105333.733333</v>
      </c>
      <c r="G21" s="66">
        <v>0</v>
      </c>
      <c r="H21" s="43">
        <v>13</v>
      </c>
      <c r="I21" s="44">
        <v>104209.923077</v>
      </c>
      <c r="J21" s="74">
        <v>0</v>
      </c>
      <c r="K21" s="44">
        <v>17</v>
      </c>
      <c r="L21" s="44">
        <v>106193.11764700001</v>
      </c>
      <c r="M21" s="66">
        <v>0</v>
      </c>
      <c r="N21" s="43">
        <v>0</v>
      </c>
      <c r="O21" s="44">
        <v>0</v>
      </c>
      <c r="P21" s="74">
        <v>0</v>
      </c>
    </row>
    <row r="22" spans="1:16" ht="15" customHeight="1" x14ac:dyDescent="0.2">
      <c r="A22" s="111"/>
      <c r="B22" s="114"/>
      <c r="C22" s="84" t="s">
        <v>48</v>
      </c>
      <c r="D22" s="44">
        <v>121</v>
      </c>
      <c r="E22" s="53">
        <v>0.25366899999999998</v>
      </c>
      <c r="F22" s="44">
        <v>158871.10743800001</v>
      </c>
      <c r="G22" s="66">
        <v>5.7851E-2</v>
      </c>
      <c r="H22" s="43">
        <v>57</v>
      </c>
      <c r="I22" s="44">
        <v>163826.29824599999</v>
      </c>
      <c r="J22" s="74">
        <v>1.7544000000000001E-2</v>
      </c>
      <c r="K22" s="44">
        <v>64</v>
      </c>
      <c r="L22" s="44">
        <v>154457.890625</v>
      </c>
      <c r="M22" s="66">
        <v>9.375E-2</v>
      </c>
      <c r="N22" s="43">
        <v>0</v>
      </c>
      <c r="O22" s="44">
        <v>0</v>
      </c>
      <c r="P22" s="74">
        <v>0</v>
      </c>
    </row>
    <row r="23" spans="1:16" ht="15" customHeight="1" x14ac:dyDescent="0.2">
      <c r="A23" s="111"/>
      <c r="B23" s="114"/>
      <c r="C23" s="84" t="s">
        <v>49</v>
      </c>
      <c r="D23" s="44">
        <v>119</v>
      </c>
      <c r="E23" s="53">
        <v>7.4422000000000002E-2</v>
      </c>
      <c r="F23" s="44">
        <v>164976.76470599999</v>
      </c>
      <c r="G23" s="66">
        <v>0.14285700000000001</v>
      </c>
      <c r="H23" s="43">
        <v>56</v>
      </c>
      <c r="I23" s="44">
        <v>176544.303571</v>
      </c>
      <c r="J23" s="74">
        <v>0.160714</v>
      </c>
      <c r="K23" s="44">
        <v>63</v>
      </c>
      <c r="L23" s="44">
        <v>154694.50793699999</v>
      </c>
      <c r="M23" s="66">
        <v>0.12698400000000001</v>
      </c>
      <c r="N23" s="43">
        <v>0</v>
      </c>
      <c r="O23" s="44">
        <v>0</v>
      </c>
      <c r="P23" s="74">
        <v>0</v>
      </c>
    </row>
    <row r="24" spans="1:16" ht="15" customHeight="1" x14ac:dyDescent="0.2">
      <c r="A24" s="111"/>
      <c r="B24" s="114"/>
      <c r="C24" s="84" t="s">
        <v>50</v>
      </c>
      <c r="D24" s="44">
        <v>99</v>
      </c>
      <c r="E24" s="53">
        <v>3.8961000000000003E-2</v>
      </c>
      <c r="F24" s="44">
        <v>179511.86868700001</v>
      </c>
      <c r="G24" s="66">
        <v>0.252525</v>
      </c>
      <c r="H24" s="43">
        <v>39</v>
      </c>
      <c r="I24" s="44">
        <v>188472.74359</v>
      </c>
      <c r="J24" s="74">
        <v>0.35897400000000002</v>
      </c>
      <c r="K24" s="44">
        <v>60</v>
      </c>
      <c r="L24" s="44">
        <v>173687.3</v>
      </c>
      <c r="M24" s="66">
        <v>0.183333</v>
      </c>
      <c r="N24" s="43">
        <v>0</v>
      </c>
      <c r="O24" s="44">
        <v>0</v>
      </c>
      <c r="P24" s="74">
        <v>0</v>
      </c>
    </row>
    <row r="25" spans="1:16" ht="15" customHeight="1" x14ac:dyDescent="0.2">
      <c r="A25" s="111"/>
      <c r="B25" s="114"/>
      <c r="C25" s="84" t="s">
        <v>51</v>
      </c>
      <c r="D25" s="44">
        <v>66</v>
      </c>
      <c r="E25" s="53">
        <v>2.7442999999999999E-2</v>
      </c>
      <c r="F25" s="44">
        <v>205084.04545500001</v>
      </c>
      <c r="G25" s="66">
        <v>0.34848499999999999</v>
      </c>
      <c r="H25" s="43">
        <v>22</v>
      </c>
      <c r="I25" s="44">
        <v>212517.59090899999</v>
      </c>
      <c r="J25" s="74">
        <v>0.45454499999999998</v>
      </c>
      <c r="K25" s="44">
        <v>44</v>
      </c>
      <c r="L25" s="44">
        <v>201367.272727</v>
      </c>
      <c r="M25" s="66">
        <v>0.29545500000000002</v>
      </c>
      <c r="N25" s="43">
        <v>0</v>
      </c>
      <c r="O25" s="44">
        <v>0</v>
      </c>
      <c r="P25" s="74">
        <v>0</v>
      </c>
    </row>
    <row r="26" spans="1:16" s="3" customFormat="1" ht="15" customHeight="1" x14ac:dyDescent="0.2">
      <c r="A26" s="111"/>
      <c r="B26" s="114"/>
      <c r="C26" s="84" t="s">
        <v>52</v>
      </c>
      <c r="D26" s="35">
        <v>44</v>
      </c>
      <c r="E26" s="55">
        <v>1.9793000000000002E-2</v>
      </c>
      <c r="F26" s="35">
        <v>197586.227273</v>
      </c>
      <c r="G26" s="68">
        <v>0.38636399999999999</v>
      </c>
      <c r="H26" s="43">
        <v>13</v>
      </c>
      <c r="I26" s="44">
        <v>179609.461538</v>
      </c>
      <c r="J26" s="74">
        <v>0.38461499999999998</v>
      </c>
      <c r="K26" s="35">
        <v>31</v>
      </c>
      <c r="L26" s="35">
        <v>205124.870968</v>
      </c>
      <c r="M26" s="68">
        <v>0.38709700000000002</v>
      </c>
      <c r="N26" s="43">
        <v>0</v>
      </c>
      <c r="O26" s="44">
        <v>0</v>
      </c>
      <c r="P26" s="74">
        <v>0</v>
      </c>
    </row>
    <row r="27" spans="1:16" ht="15" customHeight="1" x14ac:dyDescent="0.2">
      <c r="A27" s="111"/>
      <c r="B27" s="114"/>
      <c r="C27" s="84" t="s">
        <v>53</v>
      </c>
      <c r="D27" s="44">
        <v>35</v>
      </c>
      <c r="E27" s="53">
        <v>1.7766000000000001E-2</v>
      </c>
      <c r="F27" s="44">
        <v>200309.2</v>
      </c>
      <c r="G27" s="66">
        <v>0.28571400000000002</v>
      </c>
      <c r="H27" s="43">
        <v>20</v>
      </c>
      <c r="I27" s="44">
        <v>197983.2</v>
      </c>
      <c r="J27" s="74">
        <v>0.25</v>
      </c>
      <c r="K27" s="44">
        <v>15</v>
      </c>
      <c r="L27" s="44">
        <v>203410.533333</v>
      </c>
      <c r="M27" s="66">
        <v>0.33333299999999999</v>
      </c>
      <c r="N27" s="43">
        <v>0</v>
      </c>
      <c r="O27" s="44">
        <v>0</v>
      </c>
      <c r="P27" s="74">
        <v>0</v>
      </c>
    </row>
    <row r="28" spans="1:16" ht="15" customHeight="1" x14ac:dyDescent="0.2">
      <c r="A28" s="111"/>
      <c r="B28" s="114"/>
      <c r="C28" s="84" t="s">
        <v>54</v>
      </c>
      <c r="D28" s="44">
        <v>12</v>
      </c>
      <c r="E28" s="53">
        <v>8.0649999999999993E-3</v>
      </c>
      <c r="F28" s="44">
        <v>220598.33333299999</v>
      </c>
      <c r="G28" s="66">
        <v>0.58333299999999999</v>
      </c>
      <c r="H28" s="43">
        <v>3</v>
      </c>
      <c r="I28" s="44">
        <v>179346.33333299999</v>
      </c>
      <c r="J28" s="74">
        <v>0.33333299999999999</v>
      </c>
      <c r="K28" s="44">
        <v>9</v>
      </c>
      <c r="L28" s="44">
        <v>234349</v>
      </c>
      <c r="M28" s="66">
        <v>0.66666700000000001</v>
      </c>
      <c r="N28" s="43">
        <v>0</v>
      </c>
      <c r="O28" s="44">
        <v>0</v>
      </c>
      <c r="P28" s="74">
        <v>0</v>
      </c>
    </row>
    <row r="29" spans="1:16" ht="15" customHeight="1" x14ac:dyDescent="0.2">
      <c r="A29" s="111"/>
      <c r="B29" s="114"/>
      <c r="C29" s="84" t="s">
        <v>55</v>
      </c>
      <c r="D29" s="44">
        <v>10</v>
      </c>
      <c r="E29" s="53">
        <v>7.8930000000000007E-3</v>
      </c>
      <c r="F29" s="44">
        <v>198528.6</v>
      </c>
      <c r="G29" s="66">
        <v>0.1</v>
      </c>
      <c r="H29" s="43">
        <v>2</v>
      </c>
      <c r="I29" s="44">
        <v>180768</v>
      </c>
      <c r="J29" s="74">
        <v>0</v>
      </c>
      <c r="K29" s="44">
        <v>8</v>
      </c>
      <c r="L29" s="44">
        <v>202968.75</v>
      </c>
      <c r="M29" s="66">
        <v>0.125</v>
      </c>
      <c r="N29" s="43">
        <v>0</v>
      </c>
      <c r="O29" s="44">
        <v>0</v>
      </c>
      <c r="P29" s="74">
        <v>0</v>
      </c>
    </row>
    <row r="30" spans="1:16" s="3" customFormat="1" ht="15" customHeight="1" x14ac:dyDescent="0.2">
      <c r="A30" s="111"/>
      <c r="B30" s="114"/>
      <c r="C30" s="84" t="s">
        <v>56</v>
      </c>
      <c r="D30" s="35">
        <v>11</v>
      </c>
      <c r="E30" s="55">
        <v>4.3860000000000001E-3</v>
      </c>
      <c r="F30" s="35">
        <v>182855.727273</v>
      </c>
      <c r="G30" s="68">
        <v>9.0909000000000004E-2</v>
      </c>
      <c r="H30" s="43">
        <v>9</v>
      </c>
      <c r="I30" s="44">
        <v>178371.77777799999</v>
      </c>
      <c r="J30" s="74">
        <v>0.111111</v>
      </c>
      <c r="K30" s="35">
        <v>2</v>
      </c>
      <c r="L30" s="35">
        <v>203033.5</v>
      </c>
      <c r="M30" s="68">
        <v>0</v>
      </c>
      <c r="N30" s="43">
        <v>0</v>
      </c>
      <c r="O30" s="44">
        <v>0</v>
      </c>
      <c r="P30" s="74">
        <v>0</v>
      </c>
    </row>
    <row r="31" spans="1:16" s="3" customFormat="1" ht="15" customHeight="1" x14ac:dyDescent="0.2">
      <c r="A31" s="112"/>
      <c r="B31" s="115"/>
      <c r="C31" s="85" t="s">
        <v>9</v>
      </c>
      <c r="D31" s="46">
        <v>552</v>
      </c>
      <c r="E31" s="54">
        <v>3.3350999999999999E-2</v>
      </c>
      <c r="F31" s="46">
        <v>174080.92572500001</v>
      </c>
      <c r="G31" s="67">
        <v>0.20108699999999999</v>
      </c>
      <c r="H31" s="87">
        <v>237</v>
      </c>
      <c r="I31" s="46">
        <v>175139.70464099999</v>
      </c>
      <c r="J31" s="75">
        <v>0.19409299999999999</v>
      </c>
      <c r="K31" s="46">
        <v>315</v>
      </c>
      <c r="L31" s="46">
        <v>173284.32063500001</v>
      </c>
      <c r="M31" s="67">
        <v>0.206349</v>
      </c>
      <c r="N31" s="87">
        <v>0</v>
      </c>
      <c r="O31" s="46">
        <v>0</v>
      </c>
      <c r="P31" s="75">
        <v>0</v>
      </c>
    </row>
    <row r="32" spans="1:16" ht="15" customHeight="1" x14ac:dyDescent="0.2">
      <c r="A32" s="110">
        <v>3</v>
      </c>
      <c r="B32" s="113" t="s">
        <v>58</v>
      </c>
      <c r="C32" s="84" t="s">
        <v>46</v>
      </c>
      <c r="D32" s="44">
        <v>4</v>
      </c>
      <c r="E32" s="44">
        <v>0</v>
      </c>
      <c r="F32" s="44">
        <v>-26121.983448999999</v>
      </c>
      <c r="G32" s="66">
        <v>-0.4</v>
      </c>
      <c r="H32" s="43">
        <v>2</v>
      </c>
      <c r="I32" s="44">
        <v>-75892.916782999993</v>
      </c>
      <c r="J32" s="74">
        <v>-1</v>
      </c>
      <c r="K32" s="44">
        <v>2</v>
      </c>
      <c r="L32" s="44">
        <v>158917</v>
      </c>
      <c r="M32" s="66">
        <v>1.5</v>
      </c>
      <c r="N32" s="43">
        <v>0</v>
      </c>
      <c r="O32" s="44">
        <v>0</v>
      </c>
      <c r="P32" s="74">
        <v>0</v>
      </c>
    </row>
    <row r="33" spans="1:16" ht="15" customHeight="1" x14ac:dyDescent="0.2">
      <c r="A33" s="111"/>
      <c r="B33" s="114"/>
      <c r="C33" s="84" t="s">
        <v>47</v>
      </c>
      <c r="D33" s="44">
        <v>11</v>
      </c>
      <c r="E33" s="44">
        <v>0</v>
      </c>
      <c r="F33" s="44">
        <v>-6829.9071180000001</v>
      </c>
      <c r="G33" s="66">
        <v>-0.15789500000000001</v>
      </c>
      <c r="H33" s="43">
        <v>2</v>
      </c>
      <c r="I33" s="44">
        <v>2961.6632979999999</v>
      </c>
      <c r="J33" s="74">
        <v>-0.272727</v>
      </c>
      <c r="K33" s="44">
        <v>9</v>
      </c>
      <c r="L33" s="44">
        <v>-20979.171227999999</v>
      </c>
      <c r="M33" s="66">
        <v>0</v>
      </c>
      <c r="N33" s="43">
        <v>0</v>
      </c>
      <c r="O33" s="44">
        <v>0</v>
      </c>
      <c r="P33" s="74">
        <v>0</v>
      </c>
    </row>
    <row r="34" spans="1:16" ht="15" customHeight="1" x14ac:dyDescent="0.2">
      <c r="A34" s="111"/>
      <c r="B34" s="114"/>
      <c r="C34" s="84" t="s">
        <v>48</v>
      </c>
      <c r="D34" s="44">
        <v>42</v>
      </c>
      <c r="E34" s="44">
        <v>0</v>
      </c>
      <c r="F34" s="44">
        <v>25130.201682999999</v>
      </c>
      <c r="G34" s="66">
        <v>-3.0755999999999999E-2</v>
      </c>
      <c r="H34" s="43">
        <v>31</v>
      </c>
      <c r="I34" s="44">
        <v>15808.561485</v>
      </c>
      <c r="J34" s="74">
        <v>-0.13630200000000001</v>
      </c>
      <c r="K34" s="44">
        <v>11</v>
      </c>
      <c r="L34" s="44">
        <v>27720.713287999999</v>
      </c>
      <c r="M34" s="66">
        <v>3.7145999999999998E-2</v>
      </c>
      <c r="N34" s="43">
        <v>0</v>
      </c>
      <c r="O34" s="44">
        <v>0</v>
      </c>
      <c r="P34" s="74">
        <v>0</v>
      </c>
    </row>
    <row r="35" spans="1:16" ht="15" customHeight="1" x14ac:dyDescent="0.2">
      <c r="A35" s="111"/>
      <c r="B35" s="114"/>
      <c r="C35" s="84" t="s">
        <v>49</v>
      </c>
      <c r="D35" s="44">
        <v>-106</v>
      </c>
      <c r="E35" s="44">
        <v>0</v>
      </c>
      <c r="F35" s="44">
        <v>3841.5508530000002</v>
      </c>
      <c r="G35" s="66">
        <v>-6.1587000000000003E-2</v>
      </c>
      <c r="H35" s="43">
        <v>-27</v>
      </c>
      <c r="I35" s="44">
        <v>736.70706299999995</v>
      </c>
      <c r="J35" s="74">
        <v>-0.24892400000000001</v>
      </c>
      <c r="K35" s="44">
        <v>-79</v>
      </c>
      <c r="L35" s="44">
        <v>2135.4050729999999</v>
      </c>
      <c r="M35" s="66">
        <v>4.2477000000000001E-2</v>
      </c>
      <c r="N35" s="43">
        <v>0</v>
      </c>
      <c r="O35" s="44">
        <v>0</v>
      </c>
      <c r="P35" s="74">
        <v>0</v>
      </c>
    </row>
    <row r="36" spans="1:16" ht="15" customHeight="1" x14ac:dyDescent="0.2">
      <c r="A36" s="111"/>
      <c r="B36" s="114"/>
      <c r="C36" s="84" t="s">
        <v>50</v>
      </c>
      <c r="D36" s="44">
        <v>-205</v>
      </c>
      <c r="E36" s="44">
        <v>0</v>
      </c>
      <c r="F36" s="44">
        <v>-8124.3289420000001</v>
      </c>
      <c r="G36" s="66">
        <v>-0.12576399999999999</v>
      </c>
      <c r="H36" s="43">
        <v>-84</v>
      </c>
      <c r="I36" s="44">
        <v>-19321.961822000001</v>
      </c>
      <c r="J36" s="74">
        <v>-0.136961</v>
      </c>
      <c r="K36" s="44">
        <v>-121</v>
      </c>
      <c r="L36" s="44">
        <v>-250.022175</v>
      </c>
      <c r="M36" s="66">
        <v>-0.115009</v>
      </c>
      <c r="N36" s="43">
        <v>0</v>
      </c>
      <c r="O36" s="44">
        <v>0</v>
      </c>
      <c r="P36" s="74">
        <v>0</v>
      </c>
    </row>
    <row r="37" spans="1:16" ht="15" customHeight="1" x14ac:dyDescent="0.2">
      <c r="A37" s="111"/>
      <c r="B37" s="114"/>
      <c r="C37" s="84" t="s">
        <v>51</v>
      </c>
      <c r="D37" s="44">
        <v>-154</v>
      </c>
      <c r="E37" s="44">
        <v>0</v>
      </c>
      <c r="F37" s="44">
        <v>-5266.1562009999998</v>
      </c>
      <c r="G37" s="66">
        <v>-0.21515200000000001</v>
      </c>
      <c r="H37" s="43">
        <v>-62</v>
      </c>
      <c r="I37" s="44">
        <v>-10804.683078</v>
      </c>
      <c r="J37" s="74">
        <v>-0.224026</v>
      </c>
      <c r="K37" s="44">
        <v>-92</v>
      </c>
      <c r="L37" s="44">
        <v>-970.76660600000002</v>
      </c>
      <c r="M37" s="66">
        <v>-0.19719300000000001</v>
      </c>
      <c r="N37" s="43">
        <v>0</v>
      </c>
      <c r="O37" s="44">
        <v>0</v>
      </c>
      <c r="P37" s="74">
        <v>0</v>
      </c>
    </row>
    <row r="38" spans="1:16" s="3" customFormat="1" ht="15" customHeight="1" x14ac:dyDescent="0.2">
      <c r="A38" s="111"/>
      <c r="B38" s="114"/>
      <c r="C38" s="84" t="s">
        <v>52</v>
      </c>
      <c r="D38" s="35">
        <v>-135</v>
      </c>
      <c r="E38" s="35">
        <v>0</v>
      </c>
      <c r="F38" s="35">
        <v>-28228.711939000001</v>
      </c>
      <c r="G38" s="68">
        <v>-0.42369200000000001</v>
      </c>
      <c r="H38" s="43">
        <v>-47</v>
      </c>
      <c r="I38" s="44">
        <v>-52443.547139000002</v>
      </c>
      <c r="J38" s="74">
        <v>-0.38205099999999997</v>
      </c>
      <c r="K38" s="35">
        <v>-88</v>
      </c>
      <c r="L38" s="35">
        <v>-17544.823135999999</v>
      </c>
      <c r="M38" s="68">
        <v>-0.44483600000000001</v>
      </c>
      <c r="N38" s="43">
        <v>0</v>
      </c>
      <c r="O38" s="44">
        <v>0</v>
      </c>
      <c r="P38" s="74">
        <v>0</v>
      </c>
    </row>
    <row r="39" spans="1:16" ht="15" customHeight="1" x14ac:dyDescent="0.2">
      <c r="A39" s="111"/>
      <c r="B39" s="114"/>
      <c r="C39" s="84" t="s">
        <v>53</v>
      </c>
      <c r="D39" s="44">
        <v>-89</v>
      </c>
      <c r="E39" s="44">
        <v>0</v>
      </c>
      <c r="F39" s="44">
        <v>-22269.287194</v>
      </c>
      <c r="G39" s="66">
        <v>-0.46428599999999998</v>
      </c>
      <c r="H39" s="43">
        <v>-24</v>
      </c>
      <c r="I39" s="44">
        <v>-7947.3264529999997</v>
      </c>
      <c r="J39" s="74">
        <v>-0.29545500000000002</v>
      </c>
      <c r="K39" s="44">
        <v>-65</v>
      </c>
      <c r="L39" s="44">
        <v>-28324.332267999998</v>
      </c>
      <c r="M39" s="66">
        <v>-0.52916700000000005</v>
      </c>
      <c r="N39" s="43">
        <v>0</v>
      </c>
      <c r="O39" s="44">
        <v>0</v>
      </c>
      <c r="P39" s="74">
        <v>0</v>
      </c>
    </row>
    <row r="40" spans="1:16" ht="15" customHeight="1" x14ac:dyDescent="0.2">
      <c r="A40" s="111"/>
      <c r="B40" s="114"/>
      <c r="C40" s="84" t="s">
        <v>54</v>
      </c>
      <c r="D40" s="44">
        <v>-101</v>
      </c>
      <c r="E40" s="44">
        <v>0</v>
      </c>
      <c r="F40" s="44">
        <v>7193.9569019999999</v>
      </c>
      <c r="G40" s="66">
        <v>8.7758000000000003E-2</v>
      </c>
      <c r="H40" s="43">
        <v>-38</v>
      </c>
      <c r="I40" s="44">
        <v>-27199.899205000002</v>
      </c>
      <c r="J40" s="74">
        <v>-3.252E-2</v>
      </c>
      <c r="K40" s="44">
        <v>-63</v>
      </c>
      <c r="L40" s="44">
        <v>17039.291628999999</v>
      </c>
      <c r="M40" s="66">
        <v>9.7222000000000003E-2</v>
      </c>
      <c r="N40" s="43">
        <v>0</v>
      </c>
      <c r="O40" s="44">
        <v>0</v>
      </c>
      <c r="P40" s="74">
        <v>0</v>
      </c>
    </row>
    <row r="41" spans="1:16" ht="15" customHeight="1" x14ac:dyDescent="0.2">
      <c r="A41" s="111"/>
      <c r="B41" s="114"/>
      <c r="C41" s="84" t="s">
        <v>55</v>
      </c>
      <c r="D41" s="44">
        <v>-117</v>
      </c>
      <c r="E41" s="44">
        <v>0</v>
      </c>
      <c r="F41" s="44">
        <v>-18885.90178</v>
      </c>
      <c r="G41" s="66">
        <v>-0.340945</v>
      </c>
      <c r="H41" s="43">
        <v>-61</v>
      </c>
      <c r="I41" s="44">
        <v>-19938.812026</v>
      </c>
      <c r="J41" s="74">
        <v>-0.206349</v>
      </c>
      <c r="K41" s="44">
        <v>-56</v>
      </c>
      <c r="L41" s="44">
        <v>-30892.383881999998</v>
      </c>
      <c r="M41" s="66">
        <v>-0.546875</v>
      </c>
      <c r="N41" s="43">
        <v>0</v>
      </c>
      <c r="O41" s="44">
        <v>0</v>
      </c>
      <c r="P41" s="74">
        <v>0</v>
      </c>
    </row>
    <row r="42" spans="1:16" s="3" customFormat="1" ht="15" customHeight="1" x14ac:dyDescent="0.2">
      <c r="A42" s="111"/>
      <c r="B42" s="114"/>
      <c r="C42" s="84" t="s">
        <v>56</v>
      </c>
      <c r="D42" s="35">
        <v>-164</v>
      </c>
      <c r="E42" s="35">
        <v>0</v>
      </c>
      <c r="F42" s="35">
        <v>-38636.437666999998</v>
      </c>
      <c r="G42" s="68">
        <v>-0.24623400000000001</v>
      </c>
      <c r="H42" s="43">
        <v>-59</v>
      </c>
      <c r="I42" s="44">
        <v>-17378.491101</v>
      </c>
      <c r="J42" s="74">
        <v>-5.0653999999999998E-2</v>
      </c>
      <c r="K42" s="35">
        <v>-105</v>
      </c>
      <c r="L42" s="35">
        <v>-34818.000754000001</v>
      </c>
      <c r="M42" s="68">
        <v>-0.448598</v>
      </c>
      <c r="N42" s="43">
        <v>0</v>
      </c>
      <c r="O42" s="44">
        <v>0</v>
      </c>
      <c r="P42" s="74">
        <v>0</v>
      </c>
    </row>
    <row r="43" spans="1:16" s="3" customFormat="1" ht="15" customHeight="1" x14ac:dyDescent="0.2">
      <c r="A43" s="112"/>
      <c r="B43" s="115"/>
      <c r="C43" s="85" t="s">
        <v>9</v>
      </c>
      <c r="D43" s="46">
        <v>-1014</v>
      </c>
      <c r="E43" s="46">
        <v>0</v>
      </c>
      <c r="F43" s="46">
        <v>-24443.318544000002</v>
      </c>
      <c r="G43" s="67">
        <v>-0.24910499999999999</v>
      </c>
      <c r="H43" s="87">
        <v>-367</v>
      </c>
      <c r="I43" s="46">
        <v>-25837.930370999999</v>
      </c>
      <c r="J43" s="75">
        <v>-0.25127100000000002</v>
      </c>
      <c r="K43" s="46">
        <v>-647</v>
      </c>
      <c r="L43" s="46">
        <v>-23699.541088000002</v>
      </c>
      <c r="M43" s="67">
        <v>-0.24687300000000001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1</v>
      </c>
      <c r="E45" s="53">
        <v>1.9608E-2</v>
      </c>
      <c r="F45" s="44">
        <v>128848</v>
      </c>
      <c r="G45" s="66">
        <v>0</v>
      </c>
      <c r="H45" s="43">
        <v>0</v>
      </c>
      <c r="I45" s="44">
        <v>0</v>
      </c>
      <c r="J45" s="74">
        <v>0</v>
      </c>
      <c r="K45" s="44">
        <v>1</v>
      </c>
      <c r="L45" s="44">
        <v>128848</v>
      </c>
      <c r="M45" s="66">
        <v>0</v>
      </c>
      <c r="N45" s="43">
        <v>0</v>
      </c>
      <c r="O45" s="44">
        <v>0</v>
      </c>
      <c r="P45" s="74">
        <v>0</v>
      </c>
    </row>
    <row r="46" spans="1:16" ht="15" customHeight="1" x14ac:dyDescent="0.2">
      <c r="A46" s="111"/>
      <c r="B46" s="114"/>
      <c r="C46" s="84" t="s">
        <v>48</v>
      </c>
      <c r="D46" s="44">
        <v>19</v>
      </c>
      <c r="E46" s="53">
        <v>3.9831999999999999E-2</v>
      </c>
      <c r="F46" s="44">
        <v>180084.526316</v>
      </c>
      <c r="G46" s="66">
        <v>0.368421</v>
      </c>
      <c r="H46" s="43">
        <v>11</v>
      </c>
      <c r="I46" s="44">
        <v>178498.09090899999</v>
      </c>
      <c r="J46" s="74">
        <v>0.36363600000000001</v>
      </c>
      <c r="K46" s="44">
        <v>8</v>
      </c>
      <c r="L46" s="44">
        <v>182265.875</v>
      </c>
      <c r="M46" s="66">
        <v>0.375</v>
      </c>
      <c r="N46" s="43">
        <v>0</v>
      </c>
      <c r="O46" s="44">
        <v>0</v>
      </c>
      <c r="P46" s="74">
        <v>0</v>
      </c>
    </row>
    <row r="47" spans="1:16" ht="15" customHeight="1" x14ac:dyDescent="0.2">
      <c r="A47" s="111"/>
      <c r="B47" s="114"/>
      <c r="C47" s="84" t="s">
        <v>49</v>
      </c>
      <c r="D47" s="44">
        <v>102</v>
      </c>
      <c r="E47" s="53">
        <v>6.3789999999999999E-2</v>
      </c>
      <c r="F47" s="44">
        <v>197819.15686300001</v>
      </c>
      <c r="G47" s="66">
        <v>0.382353</v>
      </c>
      <c r="H47" s="43">
        <v>32</v>
      </c>
      <c r="I47" s="44">
        <v>184638.96875</v>
      </c>
      <c r="J47" s="74">
        <v>0.34375</v>
      </c>
      <c r="K47" s="44">
        <v>70</v>
      </c>
      <c r="L47" s="44">
        <v>203844.385714</v>
      </c>
      <c r="M47" s="66">
        <v>0.4</v>
      </c>
      <c r="N47" s="43">
        <v>0</v>
      </c>
      <c r="O47" s="44">
        <v>0</v>
      </c>
      <c r="P47" s="74">
        <v>0</v>
      </c>
    </row>
    <row r="48" spans="1:16" ht="15" customHeight="1" x14ac:dyDescent="0.2">
      <c r="A48" s="111"/>
      <c r="B48" s="114"/>
      <c r="C48" s="84" t="s">
        <v>50</v>
      </c>
      <c r="D48" s="44">
        <v>147</v>
      </c>
      <c r="E48" s="53">
        <v>5.7851E-2</v>
      </c>
      <c r="F48" s="44">
        <v>224141.63265300001</v>
      </c>
      <c r="G48" s="66">
        <v>0.48979600000000001</v>
      </c>
      <c r="H48" s="43">
        <v>45</v>
      </c>
      <c r="I48" s="44">
        <v>236287.93333299999</v>
      </c>
      <c r="J48" s="74">
        <v>0.57777800000000001</v>
      </c>
      <c r="K48" s="44">
        <v>102</v>
      </c>
      <c r="L48" s="44">
        <v>218782.970588</v>
      </c>
      <c r="M48" s="66">
        <v>0.45097999999999999</v>
      </c>
      <c r="N48" s="43">
        <v>0</v>
      </c>
      <c r="O48" s="44">
        <v>0</v>
      </c>
      <c r="P48" s="74">
        <v>0</v>
      </c>
    </row>
    <row r="49" spans="1:16" ht="15" customHeight="1" x14ac:dyDescent="0.2">
      <c r="A49" s="111"/>
      <c r="B49" s="114"/>
      <c r="C49" s="84" t="s">
        <v>51</v>
      </c>
      <c r="D49" s="44">
        <v>125</v>
      </c>
      <c r="E49" s="53">
        <v>5.1975E-2</v>
      </c>
      <c r="F49" s="44">
        <v>225132.79199999999</v>
      </c>
      <c r="G49" s="66">
        <v>0.52800000000000002</v>
      </c>
      <c r="H49" s="43">
        <v>41</v>
      </c>
      <c r="I49" s="44">
        <v>223994.926829</v>
      </c>
      <c r="J49" s="74">
        <v>0.51219499999999996</v>
      </c>
      <c r="K49" s="44">
        <v>84</v>
      </c>
      <c r="L49" s="44">
        <v>225688.178571</v>
      </c>
      <c r="M49" s="66">
        <v>0.53571400000000002</v>
      </c>
      <c r="N49" s="43">
        <v>0</v>
      </c>
      <c r="O49" s="44">
        <v>0</v>
      </c>
      <c r="P49" s="74">
        <v>0</v>
      </c>
    </row>
    <row r="50" spans="1:16" s="3" customFormat="1" ht="15" customHeight="1" x14ac:dyDescent="0.2">
      <c r="A50" s="111"/>
      <c r="B50" s="114"/>
      <c r="C50" s="84" t="s">
        <v>52</v>
      </c>
      <c r="D50" s="35">
        <v>87</v>
      </c>
      <c r="E50" s="55">
        <v>3.9135999999999997E-2</v>
      </c>
      <c r="F50" s="35">
        <v>244164.22988500001</v>
      </c>
      <c r="G50" s="68">
        <v>0.68965500000000002</v>
      </c>
      <c r="H50" s="43">
        <v>27</v>
      </c>
      <c r="I50" s="44">
        <v>246120.037037</v>
      </c>
      <c r="J50" s="74">
        <v>0.66666700000000001</v>
      </c>
      <c r="K50" s="35">
        <v>60</v>
      </c>
      <c r="L50" s="35">
        <v>243284.11666699999</v>
      </c>
      <c r="M50" s="68">
        <v>0.7</v>
      </c>
      <c r="N50" s="43">
        <v>0</v>
      </c>
      <c r="O50" s="44">
        <v>0</v>
      </c>
      <c r="P50" s="74">
        <v>0</v>
      </c>
    </row>
    <row r="51" spans="1:16" ht="15" customHeight="1" x14ac:dyDescent="0.2">
      <c r="A51" s="111"/>
      <c r="B51" s="114"/>
      <c r="C51" s="84" t="s">
        <v>53</v>
      </c>
      <c r="D51" s="44">
        <v>47</v>
      </c>
      <c r="E51" s="53">
        <v>2.3858000000000001E-2</v>
      </c>
      <c r="F51" s="44">
        <v>238681.51063800001</v>
      </c>
      <c r="G51" s="66">
        <v>0.63829800000000003</v>
      </c>
      <c r="H51" s="43">
        <v>13</v>
      </c>
      <c r="I51" s="44">
        <v>238783.76923100001</v>
      </c>
      <c r="J51" s="74">
        <v>0.461538</v>
      </c>
      <c r="K51" s="44">
        <v>34</v>
      </c>
      <c r="L51" s="44">
        <v>238642.411765</v>
      </c>
      <c r="M51" s="66">
        <v>0.70588200000000001</v>
      </c>
      <c r="N51" s="43">
        <v>0</v>
      </c>
      <c r="O51" s="44">
        <v>0</v>
      </c>
      <c r="P51" s="74">
        <v>0</v>
      </c>
    </row>
    <row r="52" spans="1:16" ht="15" customHeight="1" x14ac:dyDescent="0.2">
      <c r="A52" s="111"/>
      <c r="B52" s="114"/>
      <c r="C52" s="84" t="s">
        <v>54</v>
      </c>
      <c r="D52" s="44">
        <v>22</v>
      </c>
      <c r="E52" s="53">
        <v>1.4785E-2</v>
      </c>
      <c r="F52" s="44">
        <v>239269.31818199999</v>
      </c>
      <c r="G52" s="66">
        <v>0.40909099999999998</v>
      </c>
      <c r="H52" s="43">
        <v>5</v>
      </c>
      <c r="I52" s="44">
        <v>194467.4</v>
      </c>
      <c r="J52" s="74">
        <v>0</v>
      </c>
      <c r="K52" s="44">
        <v>17</v>
      </c>
      <c r="L52" s="44">
        <v>252446.35294099999</v>
      </c>
      <c r="M52" s="66">
        <v>0.52941199999999999</v>
      </c>
      <c r="N52" s="43">
        <v>0</v>
      </c>
      <c r="O52" s="44">
        <v>0</v>
      </c>
      <c r="P52" s="74">
        <v>0</v>
      </c>
    </row>
    <row r="53" spans="1:16" ht="15" customHeight="1" x14ac:dyDescent="0.2">
      <c r="A53" s="111"/>
      <c r="B53" s="114"/>
      <c r="C53" s="84" t="s">
        <v>55</v>
      </c>
      <c r="D53" s="44">
        <v>12</v>
      </c>
      <c r="E53" s="53">
        <v>9.4710000000000003E-3</v>
      </c>
      <c r="F53" s="44">
        <v>232104.58333299999</v>
      </c>
      <c r="G53" s="66">
        <v>0.16666700000000001</v>
      </c>
      <c r="H53" s="43">
        <v>3</v>
      </c>
      <c r="I53" s="44">
        <v>264761.66666699998</v>
      </c>
      <c r="J53" s="74">
        <v>0</v>
      </c>
      <c r="K53" s="44">
        <v>9</v>
      </c>
      <c r="L53" s="44">
        <v>221218.88888899999</v>
      </c>
      <c r="M53" s="66">
        <v>0.222222</v>
      </c>
      <c r="N53" s="43">
        <v>0</v>
      </c>
      <c r="O53" s="44">
        <v>0</v>
      </c>
      <c r="P53" s="74">
        <v>0</v>
      </c>
    </row>
    <row r="54" spans="1:16" s="3" customFormat="1" ht="15" customHeight="1" x14ac:dyDescent="0.2">
      <c r="A54" s="111"/>
      <c r="B54" s="114"/>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12"/>
      <c r="B55" s="115"/>
      <c r="C55" s="85" t="s">
        <v>9</v>
      </c>
      <c r="D55" s="46">
        <v>562</v>
      </c>
      <c r="E55" s="54">
        <v>3.3956E-2</v>
      </c>
      <c r="F55" s="46">
        <v>223003.427046</v>
      </c>
      <c r="G55" s="67">
        <v>0.50711700000000004</v>
      </c>
      <c r="H55" s="87">
        <v>177</v>
      </c>
      <c r="I55" s="46">
        <v>221495.63276800001</v>
      </c>
      <c r="J55" s="75">
        <v>0.48587599999999997</v>
      </c>
      <c r="K55" s="46">
        <v>385</v>
      </c>
      <c r="L55" s="46">
        <v>223696.62077899999</v>
      </c>
      <c r="M55" s="67">
        <v>0.51688299999999998</v>
      </c>
      <c r="N55" s="87">
        <v>0</v>
      </c>
      <c r="O55" s="46">
        <v>0</v>
      </c>
      <c r="P55" s="75">
        <v>0</v>
      </c>
    </row>
    <row r="56" spans="1:16" ht="15" customHeight="1" x14ac:dyDescent="0.2">
      <c r="A56" s="110">
        <v>5</v>
      </c>
      <c r="B56" s="113" t="s">
        <v>60</v>
      </c>
      <c r="C56" s="84" t="s">
        <v>46</v>
      </c>
      <c r="D56" s="44">
        <v>22</v>
      </c>
      <c r="E56" s="53">
        <v>1</v>
      </c>
      <c r="F56" s="44">
        <v>58479</v>
      </c>
      <c r="G56" s="66">
        <v>0.227273</v>
      </c>
      <c r="H56" s="43">
        <v>11</v>
      </c>
      <c r="I56" s="44">
        <v>39921.818182000003</v>
      </c>
      <c r="J56" s="74">
        <v>9.0909000000000004E-2</v>
      </c>
      <c r="K56" s="44">
        <v>11</v>
      </c>
      <c r="L56" s="44">
        <v>77036.181817999997</v>
      </c>
      <c r="M56" s="66">
        <v>0.36363600000000001</v>
      </c>
      <c r="N56" s="43">
        <v>0</v>
      </c>
      <c r="O56" s="44">
        <v>0</v>
      </c>
      <c r="P56" s="74">
        <v>0</v>
      </c>
    </row>
    <row r="57" spans="1:16" ht="15" customHeight="1" x14ac:dyDescent="0.2">
      <c r="A57" s="111"/>
      <c r="B57" s="114"/>
      <c r="C57" s="84" t="s">
        <v>47</v>
      </c>
      <c r="D57" s="44">
        <v>51</v>
      </c>
      <c r="E57" s="53">
        <v>1</v>
      </c>
      <c r="F57" s="44">
        <v>105034.45097999999</v>
      </c>
      <c r="G57" s="66">
        <v>3.9216000000000001E-2</v>
      </c>
      <c r="H57" s="43">
        <v>19</v>
      </c>
      <c r="I57" s="44">
        <v>96680.105263000005</v>
      </c>
      <c r="J57" s="74">
        <v>5.2631999999999998E-2</v>
      </c>
      <c r="K57" s="44">
        <v>32</v>
      </c>
      <c r="L57" s="44">
        <v>109994.84375</v>
      </c>
      <c r="M57" s="66">
        <v>3.125E-2</v>
      </c>
      <c r="N57" s="43">
        <v>0</v>
      </c>
      <c r="O57" s="44">
        <v>0</v>
      </c>
      <c r="P57" s="74">
        <v>0</v>
      </c>
    </row>
    <row r="58" spans="1:16" ht="15" customHeight="1" x14ac:dyDescent="0.2">
      <c r="A58" s="111"/>
      <c r="B58" s="114"/>
      <c r="C58" s="84" t="s">
        <v>48</v>
      </c>
      <c r="D58" s="44">
        <v>477</v>
      </c>
      <c r="E58" s="53">
        <v>1</v>
      </c>
      <c r="F58" s="44">
        <v>159462.65618399999</v>
      </c>
      <c r="G58" s="66">
        <v>8.1761E-2</v>
      </c>
      <c r="H58" s="43">
        <v>203</v>
      </c>
      <c r="I58" s="44">
        <v>168966.50246300001</v>
      </c>
      <c r="J58" s="74">
        <v>8.3743999999999999E-2</v>
      </c>
      <c r="K58" s="44">
        <v>274</v>
      </c>
      <c r="L58" s="44">
        <v>152421.48540100001</v>
      </c>
      <c r="M58" s="66">
        <v>8.0292000000000002E-2</v>
      </c>
      <c r="N58" s="43">
        <v>0</v>
      </c>
      <c r="O58" s="44">
        <v>0</v>
      </c>
      <c r="P58" s="74">
        <v>0</v>
      </c>
    </row>
    <row r="59" spans="1:16" ht="15" customHeight="1" x14ac:dyDescent="0.2">
      <c r="A59" s="111"/>
      <c r="B59" s="114"/>
      <c r="C59" s="84" t="s">
        <v>49</v>
      </c>
      <c r="D59" s="44">
        <v>1599</v>
      </c>
      <c r="E59" s="53">
        <v>1</v>
      </c>
      <c r="F59" s="44">
        <v>183998.30143799999</v>
      </c>
      <c r="G59" s="66">
        <v>0.195747</v>
      </c>
      <c r="H59" s="43">
        <v>643</v>
      </c>
      <c r="I59" s="44">
        <v>192828.856921</v>
      </c>
      <c r="J59" s="74">
        <v>0.248834</v>
      </c>
      <c r="K59" s="44">
        <v>956</v>
      </c>
      <c r="L59" s="44">
        <v>178058.92154800001</v>
      </c>
      <c r="M59" s="66">
        <v>0.16004199999999999</v>
      </c>
      <c r="N59" s="43">
        <v>0</v>
      </c>
      <c r="O59" s="44">
        <v>0</v>
      </c>
      <c r="P59" s="74">
        <v>0</v>
      </c>
    </row>
    <row r="60" spans="1:16" ht="15" customHeight="1" x14ac:dyDescent="0.2">
      <c r="A60" s="111"/>
      <c r="B60" s="114"/>
      <c r="C60" s="84" t="s">
        <v>50</v>
      </c>
      <c r="D60" s="44">
        <v>2541</v>
      </c>
      <c r="E60" s="53">
        <v>1</v>
      </c>
      <c r="F60" s="44">
        <v>210489.20031499999</v>
      </c>
      <c r="G60" s="66">
        <v>0.39197199999999999</v>
      </c>
      <c r="H60" s="43">
        <v>940</v>
      </c>
      <c r="I60" s="44">
        <v>225232.11808499999</v>
      </c>
      <c r="J60" s="74">
        <v>0.50319100000000005</v>
      </c>
      <c r="K60" s="44">
        <v>1601</v>
      </c>
      <c r="L60" s="44">
        <v>201833.146159</v>
      </c>
      <c r="M60" s="66">
        <v>0.32667099999999999</v>
      </c>
      <c r="N60" s="43">
        <v>0</v>
      </c>
      <c r="O60" s="44">
        <v>0</v>
      </c>
      <c r="P60" s="74">
        <v>0</v>
      </c>
    </row>
    <row r="61" spans="1:16" ht="15" customHeight="1" x14ac:dyDescent="0.2">
      <c r="A61" s="111"/>
      <c r="B61" s="114"/>
      <c r="C61" s="84" t="s">
        <v>51</v>
      </c>
      <c r="D61" s="44">
        <v>2405</v>
      </c>
      <c r="E61" s="53">
        <v>1</v>
      </c>
      <c r="F61" s="44">
        <v>238919.93097700001</v>
      </c>
      <c r="G61" s="66">
        <v>0.66777500000000001</v>
      </c>
      <c r="H61" s="43">
        <v>939</v>
      </c>
      <c r="I61" s="44">
        <v>247629.799787</v>
      </c>
      <c r="J61" s="74">
        <v>0.70713499999999996</v>
      </c>
      <c r="K61" s="44">
        <v>1466</v>
      </c>
      <c r="L61" s="44">
        <v>233341.09959100001</v>
      </c>
      <c r="M61" s="66">
        <v>0.64256500000000005</v>
      </c>
      <c r="N61" s="43">
        <v>0</v>
      </c>
      <c r="O61" s="44">
        <v>0</v>
      </c>
      <c r="P61" s="74">
        <v>0</v>
      </c>
    </row>
    <row r="62" spans="1:16" s="3" customFormat="1" ht="15" customHeight="1" x14ac:dyDescent="0.2">
      <c r="A62" s="111"/>
      <c r="B62" s="114"/>
      <c r="C62" s="84" t="s">
        <v>52</v>
      </c>
      <c r="D62" s="35">
        <v>2223</v>
      </c>
      <c r="E62" s="55">
        <v>1</v>
      </c>
      <c r="F62" s="35">
        <v>249744.53576200001</v>
      </c>
      <c r="G62" s="68">
        <v>0.77912700000000001</v>
      </c>
      <c r="H62" s="43">
        <v>868</v>
      </c>
      <c r="I62" s="44">
        <v>241733.63594499999</v>
      </c>
      <c r="J62" s="74">
        <v>0.64746499999999996</v>
      </c>
      <c r="K62" s="35">
        <v>1355</v>
      </c>
      <c r="L62" s="35">
        <v>254876.241328</v>
      </c>
      <c r="M62" s="68">
        <v>0.86346900000000004</v>
      </c>
      <c r="N62" s="43">
        <v>0</v>
      </c>
      <c r="O62" s="44">
        <v>0</v>
      </c>
      <c r="P62" s="74">
        <v>0</v>
      </c>
    </row>
    <row r="63" spans="1:16" ht="15" customHeight="1" x14ac:dyDescent="0.2">
      <c r="A63" s="111"/>
      <c r="B63" s="114"/>
      <c r="C63" s="84" t="s">
        <v>53</v>
      </c>
      <c r="D63" s="44">
        <v>1970</v>
      </c>
      <c r="E63" s="53">
        <v>1</v>
      </c>
      <c r="F63" s="44">
        <v>257713.26599000001</v>
      </c>
      <c r="G63" s="66">
        <v>0.84213199999999999</v>
      </c>
      <c r="H63" s="43">
        <v>798</v>
      </c>
      <c r="I63" s="44">
        <v>244436.535088</v>
      </c>
      <c r="J63" s="74">
        <v>0.64912300000000001</v>
      </c>
      <c r="K63" s="44">
        <v>1172</v>
      </c>
      <c r="L63" s="44">
        <v>266753.22440299997</v>
      </c>
      <c r="M63" s="66">
        <v>0.973549</v>
      </c>
      <c r="N63" s="43">
        <v>0</v>
      </c>
      <c r="O63" s="44">
        <v>0</v>
      </c>
      <c r="P63" s="74">
        <v>0</v>
      </c>
    </row>
    <row r="64" spans="1:16" ht="15" customHeight="1" x14ac:dyDescent="0.2">
      <c r="A64" s="111"/>
      <c r="B64" s="114"/>
      <c r="C64" s="84" t="s">
        <v>54</v>
      </c>
      <c r="D64" s="44">
        <v>1488</v>
      </c>
      <c r="E64" s="53">
        <v>1</v>
      </c>
      <c r="F64" s="44">
        <v>254419.856183</v>
      </c>
      <c r="G64" s="66">
        <v>0.73051100000000002</v>
      </c>
      <c r="H64" s="43">
        <v>594</v>
      </c>
      <c r="I64" s="44">
        <v>234292.139731</v>
      </c>
      <c r="J64" s="74">
        <v>0.456229</v>
      </c>
      <c r="K64" s="44">
        <v>894</v>
      </c>
      <c r="L64" s="44">
        <v>267793.30536900001</v>
      </c>
      <c r="M64" s="66">
        <v>0.91275200000000001</v>
      </c>
      <c r="N64" s="43">
        <v>0</v>
      </c>
      <c r="O64" s="44">
        <v>0</v>
      </c>
      <c r="P64" s="74">
        <v>0</v>
      </c>
    </row>
    <row r="65" spans="1:16" ht="15" customHeight="1" x14ac:dyDescent="0.2">
      <c r="A65" s="111"/>
      <c r="B65" s="114"/>
      <c r="C65" s="84" t="s">
        <v>55</v>
      </c>
      <c r="D65" s="44">
        <v>1267</v>
      </c>
      <c r="E65" s="53">
        <v>1</v>
      </c>
      <c r="F65" s="44">
        <v>256394.76637699999</v>
      </c>
      <c r="G65" s="66">
        <v>0.59431699999999998</v>
      </c>
      <c r="H65" s="43">
        <v>499</v>
      </c>
      <c r="I65" s="44">
        <v>232512.58917799999</v>
      </c>
      <c r="J65" s="74">
        <v>0.30661300000000002</v>
      </c>
      <c r="K65" s="44">
        <v>768</v>
      </c>
      <c r="L65" s="44">
        <v>271911.96224000002</v>
      </c>
      <c r="M65" s="66">
        <v>0.78125</v>
      </c>
      <c r="N65" s="43">
        <v>0</v>
      </c>
      <c r="O65" s="44">
        <v>0</v>
      </c>
      <c r="P65" s="74">
        <v>0</v>
      </c>
    </row>
    <row r="66" spans="1:16" s="3" customFormat="1" ht="15" customHeight="1" x14ac:dyDescent="0.2">
      <c r="A66" s="111"/>
      <c r="B66" s="114"/>
      <c r="C66" s="84" t="s">
        <v>56</v>
      </c>
      <c r="D66" s="35">
        <v>2508</v>
      </c>
      <c r="E66" s="55">
        <v>1</v>
      </c>
      <c r="F66" s="35">
        <v>245847.360048</v>
      </c>
      <c r="G66" s="68">
        <v>0.30063800000000002</v>
      </c>
      <c r="H66" s="43">
        <v>1071</v>
      </c>
      <c r="I66" s="44">
        <v>207163.070962</v>
      </c>
      <c r="J66" s="74">
        <v>9.0569999999999998E-2</v>
      </c>
      <c r="K66" s="35">
        <v>1437</v>
      </c>
      <c r="L66" s="35">
        <v>274678.86569200002</v>
      </c>
      <c r="M66" s="68">
        <v>0.45720300000000003</v>
      </c>
      <c r="N66" s="43">
        <v>0</v>
      </c>
      <c r="O66" s="44">
        <v>0</v>
      </c>
      <c r="P66" s="74">
        <v>0</v>
      </c>
    </row>
    <row r="67" spans="1:16" s="3" customFormat="1" ht="15" customHeight="1" x14ac:dyDescent="0.2">
      <c r="A67" s="112"/>
      <c r="B67" s="115"/>
      <c r="C67" s="85" t="s">
        <v>9</v>
      </c>
      <c r="D67" s="46">
        <v>16551</v>
      </c>
      <c r="E67" s="54">
        <v>1</v>
      </c>
      <c r="F67" s="46">
        <v>233778.44776800001</v>
      </c>
      <c r="G67" s="67">
        <v>0.54051099999999996</v>
      </c>
      <c r="H67" s="87">
        <v>6585</v>
      </c>
      <c r="I67" s="46">
        <v>225779.484131</v>
      </c>
      <c r="J67" s="75">
        <v>0.44297599999999998</v>
      </c>
      <c r="K67" s="46">
        <v>9966</v>
      </c>
      <c r="L67" s="46">
        <v>239063.7353</v>
      </c>
      <c r="M67" s="67">
        <v>0.60495699999999997</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46167</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220" priority="30" operator="notEqual">
      <formula>H8+K8+N8</formula>
    </cfRule>
  </conditionalFormatting>
  <conditionalFormatting sqref="D20:D30">
    <cfRule type="cellIs" dxfId="219" priority="29" operator="notEqual">
      <formula>H20+K20+N20</formula>
    </cfRule>
  </conditionalFormatting>
  <conditionalFormatting sqref="D32:D42">
    <cfRule type="cellIs" dxfId="218" priority="28" operator="notEqual">
      <formula>H32+K32+N32</formula>
    </cfRule>
  </conditionalFormatting>
  <conditionalFormatting sqref="D44:D54">
    <cfRule type="cellIs" dxfId="217" priority="27" operator="notEqual">
      <formula>H44+K44+N44</formula>
    </cfRule>
  </conditionalFormatting>
  <conditionalFormatting sqref="D56:D66">
    <cfRule type="cellIs" dxfId="216" priority="26" operator="notEqual">
      <formula>H56+K56+N56</formula>
    </cfRule>
  </conditionalFormatting>
  <conditionalFormatting sqref="D19">
    <cfRule type="cellIs" dxfId="215" priority="25" operator="notEqual">
      <formula>SUM(D8:D18)</formula>
    </cfRule>
  </conditionalFormatting>
  <conditionalFormatting sqref="D31">
    <cfRule type="cellIs" dxfId="214" priority="24" operator="notEqual">
      <formula>H31+K31+N31</formula>
    </cfRule>
  </conditionalFormatting>
  <conditionalFormatting sqref="D31">
    <cfRule type="cellIs" dxfId="213" priority="23" operator="notEqual">
      <formula>SUM(D20:D30)</formula>
    </cfRule>
  </conditionalFormatting>
  <conditionalFormatting sqref="D43">
    <cfRule type="cellIs" dxfId="212" priority="22" operator="notEqual">
      <formula>H43+K43+N43</formula>
    </cfRule>
  </conditionalFormatting>
  <conditionalFormatting sqref="D43">
    <cfRule type="cellIs" dxfId="211" priority="21" operator="notEqual">
      <formula>SUM(D32:D42)</formula>
    </cfRule>
  </conditionalFormatting>
  <conditionalFormatting sqref="D55">
    <cfRule type="cellIs" dxfId="210" priority="20" operator="notEqual">
      <formula>H55+K55+N55</formula>
    </cfRule>
  </conditionalFormatting>
  <conditionalFormatting sqref="D55">
    <cfRule type="cellIs" dxfId="209" priority="19" operator="notEqual">
      <formula>SUM(D44:D54)</formula>
    </cfRule>
  </conditionalFormatting>
  <conditionalFormatting sqref="D67">
    <cfRule type="cellIs" dxfId="208" priority="18" operator="notEqual">
      <formula>H67+K67+N67</formula>
    </cfRule>
  </conditionalFormatting>
  <conditionalFormatting sqref="D67">
    <cfRule type="cellIs" dxfId="207" priority="17" operator="notEqual">
      <formula>SUM(D56:D66)</formula>
    </cfRule>
  </conditionalFormatting>
  <conditionalFormatting sqref="H19">
    <cfRule type="cellIs" dxfId="206" priority="16" operator="notEqual">
      <formula>SUM(H8:H18)</formula>
    </cfRule>
  </conditionalFormatting>
  <conditionalFormatting sqref="K19">
    <cfRule type="cellIs" dxfId="205" priority="15" operator="notEqual">
      <formula>SUM(K8:K18)</formula>
    </cfRule>
  </conditionalFormatting>
  <conditionalFormatting sqref="N19">
    <cfRule type="cellIs" dxfId="204" priority="14" operator="notEqual">
      <formula>SUM(N8:N18)</formula>
    </cfRule>
  </conditionalFormatting>
  <conditionalFormatting sqref="H31">
    <cfRule type="cellIs" dxfId="203" priority="13" operator="notEqual">
      <formula>SUM(H20:H30)</formula>
    </cfRule>
  </conditionalFormatting>
  <conditionalFormatting sqref="K31">
    <cfRule type="cellIs" dxfId="202" priority="12" operator="notEqual">
      <formula>SUM(K20:K30)</formula>
    </cfRule>
  </conditionalFormatting>
  <conditionalFormatting sqref="N31">
    <cfRule type="cellIs" dxfId="201" priority="11" operator="notEqual">
      <formula>SUM(N20:N30)</formula>
    </cfRule>
  </conditionalFormatting>
  <conditionalFormatting sqref="H43">
    <cfRule type="cellIs" dxfId="200" priority="10" operator="notEqual">
      <formula>SUM(H32:H42)</formula>
    </cfRule>
  </conditionalFormatting>
  <conditionalFormatting sqref="K43">
    <cfRule type="cellIs" dxfId="199" priority="9" operator="notEqual">
      <formula>SUM(K32:K42)</formula>
    </cfRule>
  </conditionalFormatting>
  <conditionalFormatting sqref="N43">
    <cfRule type="cellIs" dxfId="198" priority="8" operator="notEqual">
      <formula>SUM(N32:N42)</formula>
    </cfRule>
  </conditionalFormatting>
  <conditionalFormatting sqref="H55">
    <cfRule type="cellIs" dxfId="197" priority="7" operator="notEqual">
      <formula>SUM(H44:H54)</formula>
    </cfRule>
  </conditionalFormatting>
  <conditionalFormatting sqref="K55">
    <cfRule type="cellIs" dxfId="196" priority="6" operator="notEqual">
      <formula>SUM(K44:K54)</formula>
    </cfRule>
  </conditionalFormatting>
  <conditionalFormatting sqref="N55">
    <cfRule type="cellIs" dxfId="195" priority="5" operator="notEqual">
      <formula>SUM(N44:N54)</formula>
    </cfRule>
  </conditionalFormatting>
  <conditionalFormatting sqref="H67">
    <cfRule type="cellIs" dxfId="194" priority="4" operator="notEqual">
      <formula>SUM(H56:H66)</formula>
    </cfRule>
  </conditionalFormatting>
  <conditionalFormatting sqref="K67">
    <cfRule type="cellIs" dxfId="193" priority="3" operator="notEqual">
      <formula>SUM(K56:K66)</formula>
    </cfRule>
  </conditionalFormatting>
  <conditionalFormatting sqref="N67">
    <cfRule type="cellIs" dxfId="192" priority="2" operator="notEqual">
      <formula>SUM(N56:N66)</formula>
    </cfRule>
  </conditionalFormatting>
  <conditionalFormatting sqref="D32:D43">
    <cfRule type="cellIs" dxfId="19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73</v>
      </c>
      <c r="B2" s="116"/>
      <c r="C2" s="116"/>
      <c r="D2" s="116"/>
      <c r="E2" s="116"/>
      <c r="F2" s="116"/>
      <c r="G2" s="116"/>
      <c r="H2" s="116"/>
      <c r="I2" s="116"/>
      <c r="J2" s="116"/>
      <c r="K2" s="116"/>
      <c r="L2" s="116"/>
      <c r="M2" s="116"/>
      <c r="N2" s="116"/>
      <c r="O2" s="116"/>
      <c r="P2" s="116"/>
    </row>
    <row r="3" spans="1:16" s="21" customFormat="1" ht="15" customHeight="1" x14ac:dyDescent="0.2">
      <c r="A3" s="117" t="str">
        <f>+Notas!C6</f>
        <v>ABRIL 2025 Y ABRIL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10</v>
      </c>
      <c r="E8" s="53">
        <v>0.263158</v>
      </c>
      <c r="F8" s="44">
        <v>98215.144157000002</v>
      </c>
      <c r="G8" s="66">
        <v>0.1</v>
      </c>
      <c r="H8" s="43">
        <v>5</v>
      </c>
      <c r="I8" s="44">
        <v>107495.697526</v>
      </c>
      <c r="J8" s="74">
        <v>0.2</v>
      </c>
      <c r="K8" s="44">
        <v>5</v>
      </c>
      <c r="L8" s="44">
        <v>88934.590788999994</v>
      </c>
      <c r="M8" s="66">
        <v>0</v>
      </c>
      <c r="N8" s="43">
        <v>0</v>
      </c>
      <c r="O8" s="44">
        <v>0</v>
      </c>
      <c r="P8" s="74">
        <v>0</v>
      </c>
    </row>
    <row r="9" spans="1:16" ht="15" customHeight="1" x14ac:dyDescent="0.2">
      <c r="A9" s="111"/>
      <c r="B9" s="114"/>
      <c r="C9" s="84" t="s">
        <v>47</v>
      </c>
      <c r="D9" s="44">
        <v>38</v>
      </c>
      <c r="E9" s="53">
        <v>0.159664</v>
      </c>
      <c r="F9" s="44">
        <v>119238.817167</v>
      </c>
      <c r="G9" s="66">
        <v>0</v>
      </c>
      <c r="H9" s="43">
        <v>9</v>
      </c>
      <c r="I9" s="44">
        <v>126108.73656</v>
      </c>
      <c r="J9" s="74">
        <v>0</v>
      </c>
      <c r="K9" s="44">
        <v>29</v>
      </c>
      <c r="L9" s="44">
        <v>117106.773218</v>
      </c>
      <c r="M9" s="66">
        <v>0</v>
      </c>
      <c r="N9" s="43">
        <v>0</v>
      </c>
      <c r="O9" s="44">
        <v>0</v>
      </c>
      <c r="P9" s="74">
        <v>0</v>
      </c>
    </row>
    <row r="10" spans="1:16" ht="15" customHeight="1" x14ac:dyDescent="0.2">
      <c r="A10" s="111"/>
      <c r="B10" s="114"/>
      <c r="C10" s="84" t="s">
        <v>48</v>
      </c>
      <c r="D10" s="44">
        <v>296</v>
      </c>
      <c r="E10" s="53">
        <v>0.160695</v>
      </c>
      <c r="F10" s="44">
        <v>136862.14905400001</v>
      </c>
      <c r="G10" s="66">
        <v>8.7837999999999999E-2</v>
      </c>
      <c r="H10" s="43">
        <v>95</v>
      </c>
      <c r="I10" s="44">
        <v>145997.32191999999</v>
      </c>
      <c r="J10" s="74">
        <v>0.16842099999999999</v>
      </c>
      <c r="K10" s="44">
        <v>201</v>
      </c>
      <c r="L10" s="44">
        <v>132544.53003699999</v>
      </c>
      <c r="M10" s="66">
        <v>4.9750999999999997E-2</v>
      </c>
      <c r="N10" s="43">
        <v>0</v>
      </c>
      <c r="O10" s="44">
        <v>0</v>
      </c>
      <c r="P10" s="74">
        <v>0</v>
      </c>
    </row>
    <row r="11" spans="1:16" ht="15" customHeight="1" x14ac:dyDescent="0.2">
      <c r="A11" s="111"/>
      <c r="B11" s="114"/>
      <c r="C11" s="84" t="s">
        <v>49</v>
      </c>
      <c r="D11" s="44">
        <v>794</v>
      </c>
      <c r="E11" s="53">
        <v>0.14774799999999999</v>
      </c>
      <c r="F11" s="44">
        <v>164090.69419000001</v>
      </c>
      <c r="G11" s="66">
        <v>0.264484</v>
      </c>
      <c r="H11" s="43">
        <v>292</v>
      </c>
      <c r="I11" s="44">
        <v>182368.075316</v>
      </c>
      <c r="J11" s="74">
        <v>0.44520500000000002</v>
      </c>
      <c r="K11" s="44">
        <v>502</v>
      </c>
      <c r="L11" s="44">
        <v>153459.22947200001</v>
      </c>
      <c r="M11" s="66">
        <v>0.159363</v>
      </c>
      <c r="N11" s="43">
        <v>0</v>
      </c>
      <c r="O11" s="44">
        <v>0</v>
      </c>
      <c r="P11" s="74">
        <v>0</v>
      </c>
    </row>
    <row r="12" spans="1:16" ht="15" customHeight="1" x14ac:dyDescent="0.2">
      <c r="A12" s="111"/>
      <c r="B12" s="114"/>
      <c r="C12" s="84" t="s">
        <v>50</v>
      </c>
      <c r="D12" s="44">
        <v>882</v>
      </c>
      <c r="E12" s="53">
        <v>0.10684399999999999</v>
      </c>
      <c r="F12" s="44">
        <v>186738.05909200001</v>
      </c>
      <c r="G12" s="66">
        <v>0.429705</v>
      </c>
      <c r="H12" s="43">
        <v>329</v>
      </c>
      <c r="I12" s="44">
        <v>207509.97620999999</v>
      </c>
      <c r="J12" s="74">
        <v>0.62309999999999999</v>
      </c>
      <c r="K12" s="44">
        <v>553</v>
      </c>
      <c r="L12" s="44">
        <v>174380.08308499999</v>
      </c>
      <c r="M12" s="66">
        <v>0.31464700000000001</v>
      </c>
      <c r="N12" s="43">
        <v>0</v>
      </c>
      <c r="O12" s="44">
        <v>0</v>
      </c>
      <c r="P12" s="74">
        <v>0</v>
      </c>
    </row>
    <row r="13" spans="1:16" ht="15" customHeight="1" x14ac:dyDescent="0.2">
      <c r="A13" s="111"/>
      <c r="B13" s="114"/>
      <c r="C13" s="84" t="s">
        <v>51</v>
      </c>
      <c r="D13" s="44">
        <v>721</v>
      </c>
      <c r="E13" s="53">
        <v>9.2841000000000007E-2</v>
      </c>
      <c r="F13" s="44">
        <v>202763.97545299999</v>
      </c>
      <c r="G13" s="66">
        <v>0.56449400000000005</v>
      </c>
      <c r="H13" s="43">
        <v>241</v>
      </c>
      <c r="I13" s="44">
        <v>219969.140965</v>
      </c>
      <c r="J13" s="74">
        <v>0.69709500000000002</v>
      </c>
      <c r="K13" s="44">
        <v>480</v>
      </c>
      <c r="L13" s="44">
        <v>194125.548603</v>
      </c>
      <c r="M13" s="66">
        <v>0.497917</v>
      </c>
      <c r="N13" s="43">
        <v>0</v>
      </c>
      <c r="O13" s="44">
        <v>0</v>
      </c>
      <c r="P13" s="74">
        <v>0</v>
      </c>
    </row>
    <row r="14" spans="1:16" s="3" customFormat="1" ht="15" customHeight="1" x14ac:dyDescent="0.2">
      <c r="A14" s="111"/>
      <c r="B14" s="114"/>
      <c r="C14" s="84" t="s">
        <v>52</v>
      </c>
      <c r="D14" s="35">
        <v>551</v>
      </c>
      <c r="E14" s="55">
        <v>8.0946000000000004E-2</v>
      </c>
      <c r="F14" s="35">
        <v>220355.18576699999</v>
      </c>
      <c r="G14" s="68">
        <v>0.77314000000000005</v>
      </c>
      <c r="H14" s="43">
        <v>174</v>
      </c>
      <c r="I14" s="44">
        <v>221450.297307</v>
      </c>
      <c r="J14" s="74">
        <v>0.77586200000000005</v>
      </c>
      <c r="K14" s="35">
        <v>377</v>
      </c>
      <c r="L14" s="35">
        <v>219849.74967200001</v>
      </c>
      <c r="M14" s="68">
        <v>0.77188299999999999</v>
      </c>
      <c r="N14" s="43">
        <v>0</v>
      </c>
      <c r="O14" s="44">
        <v>0</v>
      </c>
      <c r="P14" s="74">
        <v>0</v>
      </c>
    </row>
    <row r="15" spans="1:16" ht="15" customHeight="1" x14ac:dyDescent="0.2">
      <c r="A15" s="111"/>
      <c r="B15" s="114"/>
      <c r="C15" s="84" t="s">
        <v>53</v>
      </c>
      <c r="D15" s="44">
        <v>457</v>
      </c>
      <c r="E15" s="53">
        <v>7.7405000000000002E-2</v>
      </c>
      <c r="F15" s="44">
        <v>221822.62797900001</v>
      </c>
      <c r="G15" s="66">
        <v>0.64551400000000003</v>
      </c>
      <c r="H15" s="43">
        <v>161</v>
      </c>
      <c r="I15" s="44">
        <v>214618.22170200001</v>
      </c>
      <c r="J15" s="74">
        <v>0.559006</v>
      </c>
      <c r="K15" s="44">
        <v>296</v>
      </c>
      <c r="L15" s="44">
        <v>225741.24085199999</v>
      </c>
      <c r="M15" s="66">
        <v>0.69256799999999996</v>
      </c>
      <c r="N15" s="43">
        <v>0</v>
      </c>
      <c r="O15" s="44">
        <v>0</v>
      </c>
      <c r="P15" s="74">
        <v>0</v>
      </c>
    </row>
    <row r="16" spans="1:16" ht="15" customHeight="1" x14ac:dyDescent="0.2">
      <c r="A16" s="111"/>
      <c r="B16" s="114"/>
      <c r="C16" s="84" t="s">
        <v>54</v>
      </c>
      <c r="D16" s="44">
        <v>303</v>
      </c>
      <c r="E16" s="53">
        <v>6.8707000000000004E-2</v>
      </c>
      <c r="F16" s="44">
        <v>205668.00625199999</v>
      </c>
      <c r="G16" s="66">
        <v>0.42904300000000001</v>
      </c>
      <c r="H16" s="43">
        <v>104</v>
      </c>
      <c r="I16" s="44">
        <v>193779.71864599999</v>
      </c>
      <c r="J16" s="74">
        <v>0.29807699999999998</v>
      </c>
      <c r="K16" s="44">
        <v>199</v>
      </c>
      <c r="L16" s="44">
        <v>211880.98068000001</v>
      </c>
      <c r="M16" s="66">
        <v>0.49748700000000001</v>
      </c>
      <c r="N16" s="43">
        <v>0</v>
      </c>
      <c r="O16" s="44">
        <v>0</v>
      </c>
      <c r="P16" s="74">
        <v>0</v>
      </c>
    </row>
    <row r="17" spans="1:16" ht="15" customHeight="1" x14ac:dyDescent="0.2">
      <c r="A17" s="111"/>
      <c r="B17" s="114"/>
      <c r="C17" s="84" t="s">
        <v>55</v>
      </c>
      <c r="D17" s="44">
        <v>312</v>
      </c>
      <c r="E17" s="53">
        <v>8.8184999999999999E-2</v>
      </c>
      <c r="F17" s="44">
        <v>218004.392146</v>
      </c>
      <c r="G17" s="66">
        <v>0.375</v>
      </c>
      <c r="H17" s="43">
        <v>143</v>
      </c>
      <c r="I17" s="44">
        <v>214243.23178</v>
      </c>
      <c r="J17" s="74">
        <v>0.223776</v>
      </c>
      <c r="K17" s="44">
        <v>169</v>
      </c>
      <c r="L17" s="44">
        <v>221186.91245599999</v>
      </c>
      <c r="M17" s="66">
        <v>0.50295900000000004</v>
      </c>
      <c r="N17" s="43">
        <v>0</v>
      </c>
      <c r="O17" s="44">
        <v>0</v>
      </c>
      <c r="P17" s="74">
        <v>0</v>
      </c>
    </row>
    <row r="18" spans="1:16" s="3" customFormat="1" ht="15" customHeight="1" x14ac:dyDescent="0.2">
      <c r="A18" s="111"/>
      <c r="B18" s="114"/>
      <c r="C18" s="84" t="s">
        <v>56</v>
      </c>
      <c r="D18" s="35">
        <v>389</v>
      </c>
      <c r="E18" s="55">
        <v>7.0624999999999993E-2</v>
      </c>
      <c r="F18" s="35">
        <v>235908.56455700001</v>
      </c>
      <c r="G18" s="68">
        <v>0.33676099999999998</v>
      </c>
      <c r="H18" s="43">
        <v>129</v>
      </c>
      <c r="I18" s="44">
        <v>202792.943532</v>
      </c>
      <c r="J18" s="74">
        <v>6.9766999999999996E-2</v>
      </c>
      <c r="K18" s="35">
        <v>260</v>
      </c>
      <c r="L18" s="35">
        <v>252339.007296</v>
      </c>
      <c r="M18" s="68">
        <v>0.46923100000000001</v>
      </c>
      <c r="N18" s="43">
        <v>0</v>
      </c>
      <c r="O18" s="44">
        <v>0</v>
      </c>
      <c r="P18" s="74">
        <v>0</v>
      </c>
    </row>
    <row r="19" spans="1:16" s="3" customFormat="1" ht="15" customHeight="1" x14ac:dyDescent="0.2">
      <c r="A19" s="112"/>
      <c r="B19" s="115"/>
      <c r="C19" s="85" t="s">
        <v>9</v>
      </c>
      <c r="D19" s="46">
        <v>4753</v>
      </c>
      <c r="E19" s="54">
        <v>9.5671999999999993E-2</v>
      </c>
      <c r="F19" s="46">
        <v>196107.73920099999</v>
      </c>
      <c r="G19" s="67">
        <v>0.44645499999999999</v>
      </c>
      <c r="H19" s="87">
        <v>1682</v>
      </c>
      <c r="I19" s="46">
        <v>202207.53499499999</v>
      </c>
      <c r="J19" s="75">
        <v>0.48573100000000002</v>
      </c>
      <c r="K19" s="46">
        <v>3071</v>
      </c>
      <c r="L19" s="46">
        <v>192766.85462699999</v>
      </c>
      <c r="M19" s="67">
        <v>0.42494300000000002</v>
      </c>
      <c r="N19" s="87">
        <v>0</v>
      </c>
      <c r="O19" s="46">
        <v>0</v>
      </c>
      <c r="P19" s="75">
        <v>0</v>
      </c>
    </row>
    <row r="20" spans="1:16" ht="15" customHeight="1" x14ac:dyDescent="0.2">
      <c r="A20" s="110">
        <v>2</v>
      </c>
      <c r="B20" s="113" t="s">
        <v>57</v>
      </c>
      <c r="C20" s="84" t="s">
        <v>46</v>
      </c>
      <c r="D20" s="44">
        <v>8</v>
      </c>
      <c r="E20" s="53">
        <v>0.21052599999999999</v>
      </c>
      <c r="F20" s="44">
        <v>87297.625</v>
      </c>
      <c r="G20" s="66">
        <v>0.125</v>
      </c>
      <c r="H20" s="43">
        <v>4</v>
      </c>
      <c r="I20" s="44">
        <v>61176</v>
      </c>
      <c r="J20" s="74">
        <v>0.25</v>
      </c>
      <c r="K20" s="44">
        <v>4</v>
      </c>
      <c r="L20" s="44">
        <v>113419.25</v>
      </c>
      <c r="M20" s="66">
        <v>0</v>
      </c>
      <c r="N20" s="43">
        <v>0</v>
      </c>
      <c r="O20" s="44">
        <v>0</v>
      </c>
      <c r="P20" s="74">
        <v>0</v>
      </c>
    </row>
    <row r="21" spans="1:16" ht="15" customHeight="1" x14ac:dyDescent="0.2">
      <c r="A21" s="111"/>
      <c r="B21" s="114"/>
      <c r="C21" s="84" t="s">
        <v>47</v>
      </c>
      <c r="D21" s="44">
        <v>92</v>
      </c>
      <c r="E21" s="53">
        <v>0.38655499999999998</v>
      </c>
      <c r="F21" s="44">
        <v>120465.08695700001</v>
      </c>
      <c r="G21" s="66">
        <v>5.4348E-2</v>
      </c>
      <c r="H21" s="43">
        <v>33</v>
      </c>
      <c r="I21" s="44">
        <v>133775.242424</v>
      </c>
      <c r="J21" s="74">
        <v>9.0909000000000004E-2</v>
      </c>
      <c r="K21" s="44">
        <v>59</v>
      </c>
      <c r="L21" s="44">
        <v>113020.423729</v>
      </c>
      <c r="M21" s="66">
        <v>3.3897999999999998E-2</v>
      </c>
      <c r="N21" s="43">
        <v>0</v>
      </c>
      <c r="O21" s="44">
        <v>0</v>
      </c>
      <c r="P21" s="74">
        <v>0</v>
      </c>
    </row>
    <row r="22" spans="1:16" ht="15" customHeight="1" x14ac:dyDescent="0.2">
      <c r="A22" s="111"/>
      <c r="B22" s="114"/>
      <c r="C22" s="84" t="s">
        <v>48</v>
      </c>
      <c r="D22" s="44">
        <v>463</v>
      </c>
      <c r="E22" s="53">
        <v>0.251357</v>
      </c>
      <c r="F22" s="44">
        <v>143449.185745</v>
      </c>
      <c r="G22" s="66">
        <v>4.7516000000000003E-2</v>
      </c>
      <c r="H22" s="43">
        <v>197</v>
      </c>
      <c r="I22" s="44">
        <v>145237.441624</v>
      </c>
      <c r="J22" s="74">
        <v>3.5533000000000002E-2</v>
      </c>
      <c r="K22" s="44">
        <v>266</v>
      </c>
      <c r="L22" s="44">
        <v>142124.80075200001</v>
      </c>
      <c r="M22" s="66">
        <v>5.6390999999999997E-2</v>
      </c>
      <c r="N22" s="43">
        <v>0</v>
      </c>
      <c r="O22" s="44">
        <v>0</v>
      </c>
      <c r="P22" s="74">
        <v>0</v>
      </c>
    </row>
    <row r="23" spans="1:16" ht="15" customHeight="1" x14ac:dyDescent="0.2">
      <c r="A23" s="111"/>
      <c r="B23" s="114"/>
      <c r="C23" s="84" t="s">
        <v>49</v>
      </c>
      <c r="D23" s="44">
        <v>402</v>
      </c>
      <c r="E23" s="53">
        <v>7.4804999999999996E-2</v>
      </c>
      <c r="F23" s="44">
        <v>158482.659204</v>
      </c>
      <c r="G23" s="66">
        <v>0.15174099999999999</v>
      </c>
      <c r="H23" s="43">
        <v>173</v>
      </c>
      <c r="I23" s="44">
        <v>160429.375723</v>
      </c>
      <c r="J23" s="74">
        <v>0.15028900000000001</v>
      </c>
      <c r="K23" s="44">
        <v>229</v>
      </c>
      <c r="L23" s="44">
        <v>157011.99563300001</v>
      </c>
      <c r="M23" s="66">
        <v>0.152838</v>
      </c>
      <c r="N23" s="43">
        <v>0</v>
      </c>
      <c r="O23" s="44">
        <v>0</v>
      </c>
      <c r="P23" s="74">
        <v>0</v>
      </c>
    </row>
    <row r="24" spans="1:16" ht="15" customHeight="1" x14ac:dyDescent="0.2">
      <c r="A24" s="111"/>
      <c r="B24" s="114"/>
      <c r="C24" s="84" t="s">
        <v>50</v>
      </c>
      <c r="D24" s="44">
        <v>362</v>
      </c>
      <c r="E24" s="53">
        <v>4.3852000000000002E-2</v>
      </c>
      <c r="F24" s="44">
        <v>188288.74861899999</v>
      </c>
      <c r="G24" s="66">
        <v>0.35359099999999999</v>
      </c>
      <c r="H24" s="43">
        <v>134</v>
      </c>
      <c r="I24" s="44">
        <v>198467.343284</v>
      </c>
      <c r="J24" s="74">
        <v>0.425373</v>
      </c>
      <c r="K24" s="44">
        <v>228</v>
      </c>
      <c r="L24" s="44">
        <v>182306.59210499999</v>
      </c>
      <c r="M24" s="66">
        <v>0.31140400000000001</v>
      </c>
      <c r="N24" s="43">
        <v>0</v>
      </c>
      <c r="O24" s="44">
        <v>0</v>
      </c>
      <c r="P24" s="74">
        <v>0</v>
      </c>
    </row>
    <row r="25" spans="1:16" ht="15" customHeight="1" x14ac:dyDescent="0.2">
      <c r="A25" s="111"/>
      <c r="B25" s="114"/>
      <c r="C25" s="84" t="s">
        <v>51</v>
      </c>
      <c r="D25" s="44">
        <v>230</v>
      </c>
      <c r="E25" s="53">
        <v>2.9616E-2</v>
      </c>
      <c r="F25" s="44">
        <v>198066.573913</v>
      </c>
      <c r="G25" s="66">
        <v>0.373913</v>
      </c>
      <c r="H25" s="43">
        <v>77</v>
      </c>
      <c r="I25" s="44">
        <v>197386.23376599999</v>
      </c>
      <c r="J25" s="74">
        <v>0.36363600000000001</v>
      </c>
      <c r="K25" s="44">
        <v>153</v>
      </c>
      <c r="L25" s="44">
        <v>198408.96732</v>
      </c>
      <c r="M25" s="66">
        <v>0.37908500000000001</v>
      </c>
      <c r="N25" s="43">
        <v>0</v>
      </c>
      <c r="O25" s="44">
        <v>0</v>
      </c>
      <c r="P25" s="74">
        <v>0</v>
      </c>
    </row>
    <row r="26" spans="1:16" s="3" customFormat="1" ht="15" customHeight="1" x14ac:dyDescent="0.2">
      <c r="A26" s="111"/>
      <c r="B26" s="114"/>
      <c r="C26" s="84" t="s">
        <v>52</v>
      </c>
      <c r="D26" s="35">
        <v>164</v>
      </c>
      <c r="E26" s="55">
        <v>2.4093E-2</v>
      </c>
      <c r="F26" s="35">
        <v>203920.81097600001</v>
      </c>
      <c r="G26" s="68">
        <v>0.43292700000000001</v>
      </c>
      <c r="H26" s="43">
        <v>69</v>
      </c>
      <c r="I26" s="44">
        <v>216205.942029</v>
      </c>
      <c r="J26" s="74">
        <v>0.47826099999999999</v>
      </c>
      <c r="K26" s="35">
        <v>95</v>
      </c>
      <c r="L26" s="35">
        <v>194997.926316</v>
      </c>
      <c r="M26" s="68">
        <v>0.4</v>
      </c>
      <c r="N26" s="43">
        <v>0</v>
      </c>
      <c r="O26" s="44">
        <v>0</v>
      </c>
      <c r="P26" s="74">
        <v>0</v>
      </c>
    </row>
    <row r="27" spans="1:16" ht="15" customHeight="1" x14ac:dyDescent="0.2">
      <c r="A27" s="111"/>
      <c r="B27" s="114"/>
      <c r="C27" s="84" t="s">
        <v>53</v>
      </c>
      <c r="D27" s="44">
        <v>116</v>
      </c>
      <c r="E27" s="53">
        <v>1.9647999999999999E-2</v>
      </c>
      <c r="F27" s="44">
        <v>214477.206897</v>
      </c>
      <c r="G27" s="66">
        <v>0.49137900000000001</v>
      </c>
      <c r="H27" s="43">
        <v>42</v>
      </c>
      <c r="I27" s="44">
        <v>187041.73809500001</v>
      </c>
      <c r="J27" s="74">
        <v>0.28571400000000002</v>
      </c>
      <c r="K27" s="44">
        <v>74</v>
      </c>
      <c r="L27" s="44">
        <v>230048.689189</v>
      </c>
      <c r="M27" s="66">
        <v>0.60810799999999998</v>
      </c>
      <c r="N27" s="43">
        <v>0</v>
      </c>
      <c r="O27" s="44">
        <v>0</v>
      </c>
      <c r="P27" s="74">
        <v>0</v>
      </c>
    </row>
    <row r="28" spans="1:16" ht="15" customHeight="1" x14ac:dyDescent="0.2">
      <c r="A28" s="111"/>
      <c r="B28" s="114"/>
      <c r="C28" s="84" t="s">
        <v>54</v>
      </c>
      <c r="D28" s="44">
        <v>50</v>
      </c>
      <c r="E28" s="53">
        <v>1.1338000000000001E-2</v>
      </c>
      <c r="F28" s="44">
        <v>236926.66</v>
      </c>
      <c r="G28" s="66">
        <v>0.42</v>
      </c>
      <c r="H28" s="43">
        <v>19</v>
      </c>
      <c r="I28" s="44">
        <v>201703.94736799999</v>
      </c>
      <c r="J28" s="74">
        <v>0.15789500000000001</v>
      </c>
      <c r="K28" s="44">
        <v>31</v>
      </c>
      <c r="L28" s="44">
        <v>258514.774194</v>
      </c>
      <c r="M28" s="66">
        <v>0.58064499999999997</v>
      </c>
      <c r="N28" s="43">
        <v>0</v>
      </c>
      <c r="O28" s="44">
        <v>0</v>
      </c>
      <c r="P28" s="74">
        <v>0</v>
      </c>
    </row>
    <row r="29" spans="1:16" ht="15" customHeight="1" x14ac:dyDescent="0.2">
      <c r="A29" s="111"/>
      <c r="B29" s="114"/>
      <c r="C29" s="84" t="s">
        <v>55</v>
      </c>
      <c r="D29" s="44">
        <v>16</v>
      </c>
      <c r="E29" s="53">
        <v>4.522E-3</v>
      </c>
      <c r="F29" s="44">
        <v>247598.875</v>
      </c>
      <c r="G29" s="66">
        <v>0.1875</v>
      </c>
      <c r="H29" s="43">
        <v>7</v>
      </c>
      <c r="I29" s="44">
        <v>221480</v>
      </c>
      <c r="J29" s="74">
        <v>0.14285700000000001</v>
      </c>
      <c r="K29" s="44">
        <v>9</v>
      </c>
      <c r="L29" s="44">
        <v>267913.55555599998</v>
      </c>
      <c r="M29" s="66">
        <v>0.222222</v>
      </c>
      <c r="N29" s="43">
        <v>0</v>
      </c>
      <c r="O29" s="44">
        <v>0</v>
      </c>
      <c r="P29" s="74">
        <v>0</v>
      </c>
    </row>
    <row r="30" spans="1:16" s="3" customFormat="1" ht="15" customHeight="1" x14ac:dyDescent="0.2">
      <c r="A30" s="111"/>
      <c r="B30" s="114"/>
      <c r="C30" s="84" t="s">
        <v>56</v>
      </c>
      <c r="D30" s="35">
        <v>24</v>
      </c>
      <c r="E30" s="55">
        <v>4.3569999999999998E-3</v>
      </c>
      <c r="F30" s="35">
        <v>96325.333333000002</v>
      </c>
      <c r="G30" s="68">
        <v>0</v>
      </c>
      <c r="H30" s="43">
        <v>19</v>
      </c>
      <c r="I30" s="44">
        <v>55518</v>
      </c>
      <c r="J30" s="74">
        <v>0</v>
      </c>
      <c r="K30" s="35">
        <v>5</v>
      </c>
      <c r="L30" s="35">
        <v>251393.2</v>
      </c>
      <c r="M30" s="68">
        <v>0</v>
      </c>
      <c r="N30" s="43">
        <v>0</v>
      </c>
      <c r="O30" s="44">
        <v>0</v>
      </c>
      <c r="P30" s="74">
        <v>0</v>
      </c>
    </row>
    <row r="31" spans="1:16" s="3" customFormat="1" ht="15" customHeight="1" x14ac:dyDescent="0.2">
      <c r="A31" s="112"/>
      <c r="B31" s="115"/>
      <c r="C31" s="85" t="s">
        <v>9</v>
      </c>
      <c r="D31" s="46">
        <v>1927</v>
      </c>
      <c r="E31" s="54">
        <v>3.8788000000000003E-2</v>
      </c>
      <c r="F31" s="46">
        <v>172322.834458</v>
      </c>
      <c r="G31" s="67">
        <v>0.23611799999999999</v>
      </c>
      <c r="H31" s="87">
        <v>774</v>
      </c>
      <c r="I31" s="46">
        <v>170581.71705400001</v>
      </c>
      <c r="J31" s="75">
        <v>0.22092999999999999</v>
      </c>
      <c r="K31" s="46">
        <v>1153</v>
      </c>
      <c r="L31" s="46">
        <v>173491.63313100001</v>
      </c>
      <c r="M31" s="67">
        <v>0.24631400000000001</v>
      </c>
      <c r="N31" s="87">
        <v>0</v>
      </c>
      <c r="O31" s="46">
        <v>0</v>
      </c>
      <c r="P31" s="75">
        <v>0</v>
      </c>
    </row>
    <row r="32" spans="1:16" ht="15" customHeight="1" x14ac:dyDescent="0.2">
      <c r="A32" s="110">
        <v>3</v>
      </c>
      <c r="B32" s="113" t="s">
        <v>58</v>
      </c>
      <c r="C32" s="84" t="s">
        <v>46</v>
      </c>
      <c r="D32" s="44">
        <v>-2</v>
      </c>
      <c r="E32" s="44">
        <v>0</v>
      </c>
      <c r="F32" s="44">
        <v>-10917.519157000001</v>
      </c>
      <c r="G32" s="66">
        <v>2.5000000000000001E-2</v>
      </c>
      <c r="H32" s="43">
        <v>-1</v>
      </c>
      <c r="I32" s="44">
        <v>-46319.697526000004</v>
      </c>
      <c r="J32" s="74">
        <v>0.05</v>
      </c>
      <c r="K32" s="44">
        <v>-1</v>
      </c>
      <c r="L32" s="44">
        <v>24484.659210999998</v>
      </c>
      <c r="M32" s="66">
        <v>0</v>
      </c>
      <c r="N32" s="43">
        <v>0</v>
      </c>
      <c r="O32" s="44">
        <v>0</v>
      </c>
      <c r="P32" s="74">
        <v>0</v>
      </c>
    </row>
    <row r="33" spans="1:16" ht="15" customHeight="1" x14ac:dyDescent="0.2">
      <c r="A33" s="111"/>
      <c r="B33" s="114"/>
      <c r="C33" s="84" t="s">
        <v>47</v>
      </c>
      <c r="D33" s="44">
        <v>54</v>
      </c>
      <c r="E33" s="44">
        <v>0</v>
      </c>
      <c r="F33" s="44">
        <v>1226.2697889999999</v>
      </c>
      <c r="G33" s="66">
        <v>5.4348E-2</v>
      </c>
      <c r="H33" s="43">
        <v>24</v>
      </c>
      <c r="I33" s="44">
        <v>7666.5058639999997</v>
      </c>
      <c r="J33" s="74">
        <v>9.0909000000000004E-2</v>
      </c>
      <c r="K33" s="44">
        <v>30</v>
      </c>
      <c r="L33" s="44">
        <v>-4086.3494890000002</v>
      </c>
      <c r="M33" s="66">
        <v>3.3897999999999998E-2</v>
      </c>
      <c r="N33" s="43">
        <v>0</v>
      </c>
      <c r="O33" s="44">
        <v>0</v>
      </c>
      <c r="P33" s="74">
        <v>0</v>
      </c>
    </row>
    <row r="34" spans="1:16" ht="15" customHeight="1" x14ac:dyDescent="0.2">
      <c r="A34" s="111"/>
      <c r="B34" s="114"/>
      <c r="C34" s="84" t="s">
        <v>48</v>
      </c>
      <c r="D34" s="44">
        <v>167</v>
      </c>
      <c r="E34" s="44">
        <v>0</v>
      </c>
      <c r="F34" s="44">
        <v>6587.0366910000002</v>
      </c>
      <c r="G34" s="66">
        <v>-4.0321999999999997E-2</v>
      </c>
      <c r="H34" s="43">
        <v>102</v>
      </c>
      <c r="I34" s="44">
        <v>-759.88029600000004</v>
      </c>
      <c r="J34" s="74">
        <v>-0.13288800000000001</v>
      </c>
      <c r="K34" s="44">
        <v>65</v>
      </c>
      <c r="L34" s="44">
        <v>9580.2707150000006</v>
      </c>
      <c r="M34" s="66">
        <v>6.6400000000000001E-3</v>
      </c>
      <c r="N34" s="43">
        <v>0</v>
      </c>
      <c r="O34" s="44">
        <v>0</v>
      </c>
      <c r="P34" s="74">
        <v>0</v>
      </c>
    </row>
    <row r="35" spans="1:16" ht="15" customHeight="1" x14ac:dyDescent="0.2">
      <c r="A35" s="111"/>
      <c r="B35" s="114"/>
      <c r="C35" s="84" t="s">
        <v>49</v>
      </c>
      <c r="D35" s="44">
        <v>-392</v>
      </c>
      <c r="E35" s="44">
        <v>0</v>
      </c>
      <c r="F35" s="44">
        <v>-5608.0349859999997</v>
      </c>
      <c r="G35" s="66">
        <v>-0.11274199999999999</v>
      </c>
      <c r="H35" s="43">
        <v>-119</v>
      </c>
      <c r="I35" s="44">
        <v>-21938.699593000001</v>
      </c>
      <c r="J35" s="74">
        <v>-0.29491600000000001</v>
      </c>
      <c r="K35" s="44">
        <v>-273</v>
      </c>
      <c r="L35" s="44">
        <v>3552.7661619999999</v>
      </c>
      <c r="M35" s="66">
        <v>-6.5240000000000003E-3</v>
      </c>
      <c r="N35" s="43">
        <v>0</v>
      </c>
      <c r="O35" s="44">
        <v>0</v>
      </c>
      <c r="P35" s="74">
        <v>0</v>
      </c>
    </row>
    <row r="36" spans="1:16" ht="15" customHeight="1" x14ac:dyDescent="0.2">
      <c r="A36" s="111"/>
      <c r="B36" s="114"/>
      <c r="C36" s="84" t="s">
        <v>50</v>
      </c>
      <c r="D36" s="44">
        <v>-520</v>
      </c>
      <c r="E36" s="44">
        <v>0</v>
      </c>
      <c r="F36" s="44">
        <v>1550.689527</v>
      </c>
      <c r="G36" s="66">
        <v>-7.6114000000000001E-2</v>
      </c>
      <c r="H36" s="43">
        <v>-195</v>
      </c>
      <c r="I36" s="44">
        <v>-9042.6329260000002</v>
      </c>
      <c r="J36" s="74">
        <v>-0.19772700000000001</v>
      </c>
      <c r="K36" s="44">
        <v>-325</v>
      </c>
      <c r="L36" s="44">
        <v>7926.5090200000004</v>
      </c>
      <c r="M36" s="66">
        <v>-3.2439999999999999E-3</v>
      </c>
      <c r="N36" s="43">
        <v>0</v>
      </c>
      <c r="O36" s="44">
        <v>0</v>
      </c>
      <c r="P36" s="74">
        <v>0</v>
      </c>
    </row>
    <row r="37" spans="1:16" ht="15" customHeight="1" x14ac:dyDescent="0.2">
      <c r="A37" s="111"/>
      <c r="B37" s="114"/>
      <c r="C37" s="84" t="s">
        <v>51</v>
      </c>
      <c r="D37" s="44">
        <v>-491</v>
      </c>
      <c r="E37" s="44">
        <v>0</v>
      </c>
      <c r="F37" s="44">
        <v>-4697.4015399999998</v>
      </c>
      <c r="G37" s="66">
        <v>-0.190581</v>
      </c>
      <c r="H37" s="43">
        <v>-164</v>
      </c>
      <c r="I37" s="44">
        <v>-22582.907198000001</v>
      </c>
      <c r="J37" s="74">
        <v>-0.33345900000000001</v>
      </c>
      <c r="K37" s="44">
        <v>-327</v>
      </c>
      <c r="L37" s="44">
        <v>4283.4187169999996</v>
      </c>
      <c r="M37" s="66">
        <v>-0.11883199999999999</v>
      </c>
      <c r="N37" s="43">
        <v>0</v>
      </c>
      <c r="O37" s="44">
        <v>0</v>
      </c>
      <c r="P37" s="74">
        <v>0</v>
      </c>
    </row>
    <row r="38" spans="1:16" s="3" customFormat="1" ht="15" customHeight="1" x14ac:dyDescent="0.2">
      <c r="A38" s="111"/>
      <c r="B38" s="114"/>
      <c r="C38" s="84" t="s">
        <v>52</v>
      </c>
      <c r="D38" s="35">
        <v>-387</v>
      </c>
      <c r="E38" s="35">
        <v>0</v>
      </c>
      <c r="F38" s="35">
        <v>-16434.374791999999</v>
      </c>
      <c r="G38" s="68">
        <v>-0.34021299999999999</v>
      </c>
      <c r="H38" s="43">
        <v>-105</v>
      </c>
      <c r="I38" s="44">
        <v>-5244.355278</v>
      </c>
      <c r="J38" s="74">
        <v>-0.297601</v>
      </c>
      <c r="K38" s="35">
        <v>-282</v>
      </c>
      <c r="L38" s="35">
        <v>-24851.823356000001</v>
      </c>
      <c r="M38" s="68">
        <v>-0.37188300000000002</v>
      </c>
      <c r="N38" s="43">
        <v>0</v>
      </c>
      <c r="O38" s="44">
        <v>0</v>
      </c>
      <c r="P38" s="74">
        <v>0</v>
      </c>
    </row>
    <row r="39" spans="1:16" ht="15" customHeight="1" x14ac:dyDescent="0.2">
      <c r="A39" s="111"/>
      <c r="B39" s="114"/>
      <c r="C39" s="84" t="s">
        <v>53</v>
      </c>
      <c r="D39" s="44">
        <v>-341</v>
      </c>
      <c r="E39" s="44">
        <v>0</v>
      </c>
      <c r="F39" s="44">
        <v>-7345.4210819999998</v>
      </c>
      <c r="G39" s="66">
        <v>-0.15413499999999999</v>
      </c>
      <c r="H39" s="43">
        <v>-119</v>
      </c>
      <c r="I39" s="44">
        <v>-27576.483606999998</v>
      </c>
      <c r="J39" s="74">
        <v>-0.27329199999999998</v>
      </c>
      <c r="K39" s="44">
        <v>-222</v>
      </c>
      <c r="L39" s="44">
        <v>4307.4483369999998</v>
      </c>
      <c r="M39" s="66">
        <v>-8.4459000000000006E-2</v>
      </c>
      <c r="N39" s="43">
        <v>0</v>
      </c>
      <c r="O39" s="44">
        <v>0</v>
      </c>
      <c r="P39" s="74">
        <v>0</v>
      </c>
    </row>
    <row r="40" spans="1:16" ht="15" customHeight="1" x14ac:dyDescent="0.2">
      <c r="A40" s="111"/>
      <c r="B40" s="114"/>
      <c r="C40" s="84" t="s">
        <v>54</v>
      </c>
      <c r="D40" s="44">
        <v>-253</v>
      </c>
      <c r="E40" s="44">
        <v>0</v>
      </c>
      <c r="F40" s="44">
        <v>31258.653748000001</v>
      </c>
      <c r="G40" s="66">
        <v>-9.0430000000000007E-3</v>
      </c>
      <c r="H40" s="43">
        <v>-85</v>
      </c>
      <c r="I40" s="44">
        <v>7924.2287230000002</v>
      </c>
      <c r="J40" s="74">
        <v>-0.140182</v>
      </c>
      <c r="K40" s="44">
        <v>-168</v>
      </c>
      <c r="L40" s="44">
        <v>46633.793513999997</v>
      </c>
      <c r="M40" s="66">
        <v>8.3157999999999996E-2</v>
      </c>
      <c r="N40" s="43">
        <v>0</v>
      </c>
      <c r="O40" s="44">
        <v>0</v>
      </c>
      <c r="P40" s="74">
        <v>0</v>
      </c>
    </row>
    <row r="41" spans="1:16" ht="15" customHeight="1" x14ac:dyDescent="0.2">
      <c r="A41" s="111"/>
      <c r="B41" s="114"/>
      <c r="C41" s="84" t="s">
        <v>55</v>
      </c>
      <c r="D41" s="44">
        <v>-296</v>
      </c>
      <c r="E41" s="44">
        <v>0</v>
      </c>
      <c r="F41" s="44">
        <v>29594.482854000002</v>
      </c>
      <c r="G41" s="66">
        <v>-0.1875</v>
      </c>
      <c r="H41" s="43">
        <v>-136</v>
      </c>
      <c r="I41" s="44">
        <v>7236.7682199999999</v>
      </c>
      <c r="J41" s="74">
        <v>-8.0919000000000005E-2</v>
      </c>
      <c r="K41" s="44">
        <v>-160</v>
      </c>
      <c r="L41" s="44">
        <v>46726.643100000001</v>
      </c>
      <c r="M41" s="66">
        <v>-0.28073599999999999</v>
      </c>
      <c r="N41" s="43">
        <v>0</v>
      </c>
      <c r="O41" s="44">
        <v>0</v>
      </c>
      <c r="P41" s="74">
        <v>0</v>
      </c>
    </row>
    <row r="42" spans="1:16" s="3" customFormat="1" ht="15" customHeight="1" x14ac:dyDescent="0.2">
      <c r="A42" s="111"/>
      <c r="B42" s="114"/>
      <c r="C42" s="84" t="s">
        <v>56</v>
      </c>
      <c r="D42" s="35">
        <v>-365</v>
      </c>
      <c r="E42" s="35">
        <v>0</v>
      </c>
      <c r="F42" s="35">
        <v>-139583.23122399999</v>
      </c>
      <c r="G42" s="68">
        <v>-0.33676099999999998</v>
      </c>
      <c r="H42" s="43">
        <v>-110</v>
      </c>
      <c r="I42" s="44">
        <v>-147274.943532</v>
      </c>
      <c r="J42" s="74">
        <v>-6.9766999999999996E-2</v>
      </c>
      <c r="K42" s="35">
        <v>-255</v>
      </c>
      <c r="L42" s="35">
        <v>-945.80729599999995</v>
      </c>
      <c r="M42" s="68">
        <v>-0.46923100000000001</v>
      </c>
      <c r="N42" s="43">
        <v>0</v>
      </c>
      <c r="O42" s="44">
        <v>0</v>
      </c>
      <c r="P42" s="74">
        <v>0</v>
      </c>
    </row>
    <row r="43" spans="1:16" s="3" customFormat="1" ht="15" customHeight="1" x14ac:dyDescent="0.2">
      <c r="A43" s="112"/>
      <c r="B43" s="115"/>
      <c r="C43" s="85" t="s">
        <v>9</v>
      </c>
      <c r="D43" s="46">
        <v>-2826</v>
      </c>
      <c r="E43" s="46">
        <v>0</v>
      </c>
      <c r="F43" s="46">
        <v>-23784.904742999999</v>
      </c>
      <c r="G43" s="67">
        <v>-0.210337</v>
      </c>
      <c r="H43" s="87">
        <v>-908</v>
      </c>
      <c r="I43" s="46">
        <v>-31625.817941000001</v>
      </c>
      <c r="J43" s="75">
        <v>-0.26480100000000001</v>
      </c>
      <c r="K43" s="46">
        <v>-1918</v>
      </c>
      <c r="L43" s="46">
        <v>-19275.221495999998</v>
      </c>
      <c r="M43" s="67">
        <v>-0.17862900000000001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7</v>
      </c>
      <c r="E45" s="53">
        <v>2.9412000000000001E-2</v>
      </c>
      <c r="F45" s="44">
        <v>145541.714286</v>
      </c>
      <c r="G45" s="66">
        <v>0</v>
      </c>
      <c r="H45" s="43">
        <v>0</v>
      </c>
      <c r="I45" s="44">
        <v>0</v>
      </c>
      <c r="J45" s="74">
        <v>0</v>
      </c>
      <c r="K45" s="44">
        <v>7</v>
      </c>
      <c r="L45" s="44">
        <v>145541.714286</v>
      </c>
      <c r="M45" s="66">
        <v>0</v>
      </c>
      <c r="N45" s="43">
        <v>0</v>
      </c>
      <c r="O45" s="44">
        <v>0</v>
      </c>
      <c r="P45" s="74">
        <v>0</v>
      </c>
    </row>
    <row r="46" spans="1:16" ht="15" customHeight="1" x14ac:dyDescent="0.2">
      <c r="A46" s="111"/>
      <c r="B46" s="114"/>
      <c r="C46" s="84" t="s">
        <v>48</v>
      </c>
      <c r="D46" s="44">
        <v>105</v>
      </c>
      <c r="E46" s="53">
        <v>5.7002999999999998E-2</v>
      </c>
      <c r="F46" s="44">
        <v>166470.428571</v>
      </c>
      <c r="G46" s="66">
        <v>0.12381</v>
      </c>
      <c r="H46" s="43">
        <v>44</v>
      </c>
      <c r="I46" s="44">
        <v>168876.34090899999</v>
      </c>
      <c r="J46" s="74">
        <v>0.113636</v>
      </c>
      <c r="K46" s="44">
        <v>61</v>
      </c>
      <c r="L46" s="44">
        <v>164735.016393</v>
      </c>
      <c r="M46" s="66">
        <v>0.13114799999999999</v>
      </c>
      <c r="N46" s="43">
        <v>0</v>
      </c>
      <c r="O46" s="44">
        <v>0</v>
      </c>
      <c r="P46" s="74">
        <v>0</v>
      </c>
    </row>
    <row r="47" spans="1:16" ht="15" customHeight="1" x14ac:dyDescent="0.2">
      <c r="A47" s="111"/>
      <c r="B47" s="114"/>
      <c r="C47" s="84" t="s">
        <v>49</v>
      </c>
      <c r="D47" s="44">
        <v>379</v>
      </c>
      <c r="E47" s="53">
        <v>7.0525000000000004E-2</v>
      </c>
      <c r="F47" s="44">
        <v>182561.92084400001</v>
      </c>
      <c r="G47" s="66">
        <v>0.27440599999999998</v>
      </c>
      <c r="H47" s="43">
        <v>139</v>
      </c>
      <c r="I47" s="44">
        <v>182599.98561199999</v>
      </c>
      <c r="J47" s="74">
        <v>0.31654700000000002</v>
      </c>
      <c r="K47" s="44">
        <v>240</v>
      </c>
      <c r="L47" s="44">
        <v>182539.875</v>
      </c>
      <c r="M47" s="66">
        <v>0.25</v>
      </c>
      <c r="N47" s="43">
        <v>0</v>
      </c>
      <c r="O47" s="44">
        <v>0</v>
      </c>
      <c r="P47" s="74">
        <v>0</v>
      </c>
    </row>
    <row r="48" spans="1:16" ht="15" customHeight="1" x14ac:dyDescent="0.2">
      <c r="A48" s="111"/>
      <c r="B48" s="114"/>
      <c r="C48" s="84" t="s">
        <v>50</v>
      </c>
      <c r="D48" s="44">
        <v>567</v>
      </c>
      <c r="E48" s="53">
        <v>6.8685999999999997E-2</v>
      </c>
      <c r="F48" s="44">
        <v>216397.252205</v>
      </c>
      <c r="G48" s="66">
        <v>0.52028200000000002</v>
      </c>
      <c r="H48" s="43">
        <v>209</v>
      </c>
      <c r="I48" s="44">
        <v>218020.59330099999</v>
      </c>
      <c r="J48" s="74">
        <v>0.55023900000000003</v>
      </c>
      <c r="K48" s="44">
        <v>358</v>
      </c>
      <c r="L48" s="44">
        <v>215449.547486</v>
      </c>
      <c r="M48" s="66">
        <v>0.50279300000000005</v>
      </c>
      <c r="N48" s="43">
        <v>0</v>
      </c>
      <c r="O48" s="44">
        <v>0</v>
      </c>
      <c r="P48" s="74">
        <v>0</v>
      </c>
    </row>
    <row r="49" spans="1:16" ht="15" customHeight="1" x14ac:dyDescent="0.2">
      <c r="A49" s="111"/>
      <c r="B49" s="114"/>
      <c r="C49" s="84" t="s">
        <v>51</v>
      </c>
      <c r="D49" s="44">
        <v>454</v>
      </c>
      <c r="E49" s="53">
        <v>5.8459999999999998E-2</v>
      </c>
      <c r="F49" s="44">
        <v>230876.51982399999</v>
      </c>
      <c r="G49" s="66">
        <v>0.68722499999999997</v>
      </c>
      <c r="H49" s="43">
        <v>160</v>
      </c>
      <c r="I49" s="44">
        <v>229798.55</v>
      </c>
      <c r="J49" s="74">
        <v>0.65</v>
      </c>
      <c r="K49" s="44">
        <v>294</v>
      </c>
      <c r="L49" s="44">
        <v>231463.17006800001</v>
      </c>
      <c r="M49" s="66">
        <v>0.70748299999999997</v>
      </c>
      <c r="N49" s="43">
        <v>0</v>
      </c>
      <c r="O49" s="44">
        <v>0</v>
      </c>
      <c r="P49" s="74">
        <v>0</v>
      </c>
    </row>
    <row r="50" spans="1:16" s="3" customFormat="1" ht="15" customHeight="1" x14ac:dyDescent="0.2">
      <c r="A50" s="111"/>
      <c r="B50" s="114"/>
      <c r="C50" s="84" t="s">
        <v>52</v>
      </c>
      <c r="D50" s="35">
        <v>310</v>
      </c>
      <c r="E50" s="55">
        <v>4.5540999999999998E-2</v>
      </c>
      <c r="F50" s="35">
        <v>244566.19032299999</v>
      </c>
      <c r="G50" s="68">
        <v>0.79677399999999998</v>
      </c>
      <c r="H50" s="43">
        <v>108</v>
      </c>
      <c r="I50" s="44">
        <v>244198.72222200001</v>
      </c>
      <c r="J50" s="74">
        <v>0.82407399999999997</v>
      </c>
      <c r="K50" s="35">
        <v>202</v>
      </c>
      <c r="L50" s="35">
        <v>244762.65841599999</v>
      </c>
      <c r="M50" s="68">
        <v>0.78217800000000004</v>
      </c>
      <c r="N50" s="43">
        <v>0</v>
      </c>
      <c r="O50" s="44">
        <v>0</v>
      </c>
      <c r="P50" s="74">
        <v>0</v>
      </c>
    </row>
    <row r="51" spans="1:16" ht="15" customHeight="1" x14ac:dyDescent="0.2">
      <c r="A51" s="111"/>
      <c r="B51" s="114"/>
      <c r="C51" s="84" t="s">
        <v>53</v>
      </c>
      <c r="D51" s="44">
        <v>221</v>
      </c>
      <c r="E51" s="53">
        <v>3.7432E-2</v>
      </c>
      <c r="F51" s="44">
        <v>241024.153846</v>
      </c>
      <c r="G51" s="66">
        <v>0.73303200000000002</v>
      </c>
      <c r="H51" s="43">
        <v>68</v>
      </c>
      <c r="I51" s="44">
        <v>237840.38235299999</v>
      </c>
      <c r="J51" s="74">
        <v>0.66176500000000005</v>
      </c>
      <c r="K51" s="44">
        <v>153</v>
      </c>
      <c r="L51" s="44">
        <v>242439.16339900001</v>
      </c>
      <c r="M51" s="66">
        <v>0.764706</v>
      </c>
      <c r="N51" s="43">
        <v>0</v>
      </c>
      <c r="O51" s="44">
        <v>0</v>
      </c>
      <c r="P51" s="74">
        <v>0</v>
      </c>
    </row>
    <row r="52" spans="1:16" ht="15" customHeight="1" x14ac:dyDescent="0.2">
      <c r="A52" s="111"/>
      <c r="B52" s="114"/>
      <c r="C52" s="84" t="s">
        <v>54</v>
      </c>
      <c r="D52" s="44">
        <v>71</v>
      </c>
      <c r="E52" s="53">
        <v>1.61E-2</v>
      </c>
      <c r="F52" s="44">
        <v>247464.19718300001</v>
      </c>
      <c r="G52" s="66">
        <v>0.53521099999999999</v>
      </c>
      <c r="H52" s="43">
        <v>24</v>
      </c>
      <c r="I52" s="44">
        <v>243419.70833299999</v>
      </c>
      <c r="J52" s="74">
        <v>0.41666700000000001</v>
      </c>
      <c r="K52" s="44">
        <v>47</v>
      </c>
      <c r="L52" s="44">
        <v>249529.468085</v>
      </c>
      <c r="M52" s="66">
        <v>0.59574499999999997</v>
      </c>
      <c r="N52" s="43">
        <v>0</v>
      </c>
      <c r="O52" s="44">
        <v>0</v>
      </c>
      <c r="P52" s="74">
        <v>0</v>
      </c>
    </row>
    <row r="53" spans="1:16" ht="15" customHeight="1" x14ac:dyDescent="0.2">
      <c r="A53" s="111"/>
      <c r="B53" s="114"/>
      <c r="C53" s="84" t="s">
        <v>55</v>
      </c>
      <c r="D53" s="44">
        <v>48</v>
      </c>
      <c r="E53" s="53">
        <v>1.3566999999999999E-2</v>
      </c>
      <c r="F53" s="44">
        <v>252297.64583299999</v>
      </c>
      <c r="G53" s="66">
        <v>0.375</v>
      </c>
      <c r="H53" s="43">
        <v>15</v>
      </c>
      <c r="I53" s="44">
        <v>243972.13333300001</v>
      </c>
      <c r="J53" s="74">
        <v>0.33333299999999999</v>
      </c>
      <c r="K53" s="44">
        <v>33</v>
      </c>
      <c r="L53" s="44">
        <v>256081.96969699999</v>
      </c>
      <c r="M53" s="66">
        <v>0.39393899999999998</v>
      </c>
      <c r="N53" s="43">
        <v>0</v>
      </c>
      <c r="O53" s="44">
        <v>0</v>
      </c>
      <c r="P53" s="74">
        <v>0</v>
      </c>
    </row>
    <row r="54" spans="1:16" s="3" customFormat="1" ht="15" customHeight="1" x14ac:dyDescent="0.2">
      <c r="A54" s="111"/>
      <c r="B54" s="114"/>
      <c r="C54" s="84" t="s">
        <v>56</v>
      </c>
      <c r="D54" s="35">
        <v>10</v>
      </c>
      <c r="E54" s="55">
        <v>1.8159999999999999E-3</v>
      </c>
      <c r="F54" s="35">
        <v>238584</v>
      </c>
      <c r="G54" s="68">
        <v>0.2</v>
      </c>
      <c r="H54" s="43">
        <v>4</v>
      </c>
      <c r="I54" s="44">
        <v>236151.5</v>
      </c>
      <c r="J54" s="74">
        <v>0</v>
      </c>
      <c r="K54" s="35">
        <v>6</v>
      </c>
      <c r="L54" s="35">
        <v>240205.66666700001</v>
      </c>
      <c r="M54" s="68">
        <v>0.33333299999999999</v>
      </c>
      <c r="N54" s="43">
        <v>0</v>
      </c>
      <c r="O54" s="44">
        <v>0</v>
      </c>
      <c r="P54" s="74">
        <v>0</v>
      </c>
    </row>
    <row r="55" spans="1:16" s="3" customFormat="1" ht="15" customHeight="1" x14ac:dyDescent="0.2">
      <c r="A55" s="112"/>
      <c r="B55" s="115"/>
      <c r="C55" s="85" t="s">
        <v>9</v>
      </c>
      <c r="D55" s="46">
        <v>2172</v>
      </c>
      <c r="E55" s="54">
        <v>4.3720000000000002E-2</v>
      </c>
      <c r="F55" s="46">
        <v>219315.04558000001</v>
      </c>
      <c r="G55" s="67">
        <v>0.54834300000000002</v>
      </c>
      <c r="H55" s="87">
        <v>771</v>
      </c>
      <c r="I55" s="46">
        <v>218078.98573300001</v>
      </c>
      <c r="J55" s="75">
        <v>0.540856</v>
      </c>
      <c r="K55" s="46">
        <v>1401</v>
      </c>
      <c r="L55" s="46">
        <v>219995.275517</v>
      </c>
      <c r="M55" s="67">
        <v>0.55246300000000004</v>
      </c>
      <c r="N55" s="87">
        <v>0</v>
      </c>
      <c r="O55" s="46">
        <v>0</v>
      </c>
      <c r="P55" s="75">
        <v>0</v>
      </c>
    </row>
    <row r="56" spans="1:16" ht="15" customHeight="1" x14ac:dyDescent="0.2">
      <c r="A56" s="110">
        <v>5</v>
      </c>
      <c r="B56" s="113" t="s">
        <v>60</v>
      </c>
      <c r="C56" s="84" t="s">
        <v>46</v>
      </c>
      <c r="D56" s="44">
        <v>38</v>
      </c>
      <c r="E56" s="53">
        <v>1</v>
      </c>
      <c r="F56" s="44">
        <v>88279.789474000005</v>
      </c>
      <c r="G56" s="66">
        <v>7.8947000000000003E-2</v>
      </c>
      <c r="H56" s="43">
        <v>22</v>
      </c>
      <c r="I56" s="44">
        <v>106268.545455</v>
      </c>
      <c r="J56" s="74">
        <v>0.13636400000000001</v>
      </c>
      <c r="K56" s="44">
        <v>16</v>
      </c>
      <c r="L56" s="44">
        <v>63545.25</v>
      </c>
      <c r="M56" s="66">
        <v>0</v>
      </c>
      <c r="N56" s="43">
        <v>0</v>
      </c>
      <c r="O56" s="44">
        <v>0</v>
      </c>
      <c r="P56" s="74">
        <v>0</v>
      </c>
    </row>
    <row r="57" spans="1:16" ht="15" customHeight="1" x14ac:dyDescent="0.2">
      <c r="A57" s="111"/>
      <c r="B57" s="114"/>
      <c r="C57" s="84" t="s">
        <v>47</v>
      </c>
      <c r="D57" s="44">
        <v>238</v>
      </c>
      <c r="E57" s="53">
        <v>1</v>
      </c>
      <c r="F57" s="44">
        <v>123484.264706</v>
      </c>
      <c r="G57" s="66">
        <v>5.042E-2</v>
      </c>
      <c r="H57" s="43">
        <v>90</v>
      </c>
      <c r="I57" s="44">
        <v>127426.044444</v>
      </c>
      <c r="J57" s="74">
        <v>5.5556000000000001E-2</v>
      </c>
      <c r="K57" s="44">
        <v>148</v>
      </c>
      <c r="L57" s="44">
        <v>121087.23648599999</v>
      </c>
      <c r="M57" s="66">
        <v>4.7296999999999999E-2</v>
      </c>
      <c r="N57" s="43">
        <v>0</v>
      </c>
      <c r="O57" s="44">
        <v>0</v>
      </c>
      <c r="P57" s="74">
        <v>0</v>
      </c>
    </row>
    <row r="58" spans="1:16" ht="15" customHeight="1" x14ac:dyDescent="0.2">
      <c r="A58" s="111"/>
      <c r="B58" s="114"/>
      <c r="C58" s="84" t="s">
        <v>48</v>
      </c>
      <c r="D58" s="44">
        <v>1842</v>
      </c>
      <c r="E58" s="53">
        <v>1</v>
      </c>
      <c r="F58" s="44">
        <v>155877.21552699999</v>
      </c>
      <c r="G58" s="66">
        <v>8.3061999999999997E-2</v>
      </c>
      <c r="H58" s="43">
        <v>696</v>
      </c>
      <c r="I58" s="44">
        <v>162474.36494299999</v>
      </c>
      <c r="J58" s="74">
        <v>0.114943</v>
      </c>
      <c r="K58" s="44">
        <v>1146</v>
      </c>
      <c r="L58" s="44">
        <v>151870.569808</v>
      </c>
      <c r="M58" s="66">
        <v>6.3700000000000007E-2</v>
      </c>
      <c r="N58" s="43">
        <v>0</v>
      </c>
      <c r="O58" s="44">
        <v>0</v>
      </c>
      <c r="P58" s="74">
        <v>0</v>
      </c>
    </row>
    <row r="59" spans="1:16" ht="15" customHeight="1" x14ac:dyDescent="0.2">
      <c r="A59" s="111"/>
      <c r="B59" s="114"/>
      <c r="C59" s="84" t="s">
        <v>49</v>
      </c>
      <c r="D59" s="44">
        <v>5374</v>
      </c>
      <c r="E59" s="53">
        <v>1</v>
      </c>
      <c r="F59" s="44">
        <v>180657.263305</v>
      </c>
      <c r="G59" s="66">
        <v>0.22292500000000001</v>
      </c>
      <c r="H59" s="43">
        <v>2042</v>
      </c>
      <c r="I59" s="44">
        <v>194647.58765900001</v>
      </c>
      <c r="J59" s="74">
        <v>0.34329100000000001</v>
      </c>
      <c r="K59" s="44">
        <v>3332</v>
      </c>
      <c r="L59" s="44">
        <v>172083.36104399999</v>
      </c>
      <c r="M59" s="66">
        <v>0.14915999999999999</v>
      </c>
      <c r="N59" s="43">
        <v>0</v>
      </c>
      <c r="O59" s="44">
        <v>0</v>
      </c>
      <c r="P59" s="74">
        <v>0</v>
      </c>
    </row>
    <row r="60" spans="1:16" ht="15" customHeight="1" x14ac:dyDescent="0.2">
      <c r="A60" s="111"/>
      <c r="B60" s="114"/>
      <c r="C60" s="84" t="s">
        <v>50</v>
      </c>
      <c r="D60" s="44">
        <v>8255</v>
      </c>
      <c r="E60" s="53">
        <v>1</v>
      </c>
      <c r="F60" s="44">
        <v>212051.01453700001</v>
      </c>
      <c r="G60" s="66">
        <v>0.454876</v>
      </c>
      <c r="H60" s="43">
        <v>3149</v>
      </c>
      <c r="I60" s="44">
        <v>228253.66338499999</v>
      </c>
      <c r="J60" s="74">
        <v>0.60304899999999995</v>
      </c>
      <c r="K60" s="44">
        <v>5106</v>
      </c>
      <c r="L60" s="44">
        <v>202058.429103</v>
      </c>
      <c r="M60" s="66">
        <v>0.36349399999999998</v>
      </c>
      <c r="N60" s="43">
        <v>0</v>
      </c>
      <c r="O60" s="44">
        <v>0</v>
      </c>
      <c r="P60" s="74">
        <v>0</v>
      </c>
    </row>
    <row r="61" spans="1:16" ht="15" customHeight="1" x14ac:dyDescent="0.2">
      <c r="A61" s="111"/>
      <c r="B61" s="114"/>
      <c r="C61" s="84" t="s">
        <v>51</v>
      </c>
      <c r="D61" s="44">
        <v>7766</v>
      </c>
      <c r="E61" s="53">
        <v>1</v>
      </c>
      <c r="F61" s="44">
        <v>240009.05652799999</v>
      </c>
      <c r="G61" s="66">
        <v>0.67628100000000002</v>
      </c>
      <c r="H61" s="43">
        <v>2982</v>
      </c>
      <c r="I61" s="44">
        <v>249794.49899399999</v>
      </c>
      <c r="J61" s="74">
        <v>0.71059700000000003</v>
      </c>
      <c r="K61" s="44">
        <v>4784</v>
      </c>
      <c r="L61" s="44">
        <v>233909.51860400001</v>
      </c>
      <c r="M61" s="66">
        <v>0.654891</v>
      </c>
      <c r="N61" s="43">
        <v>0</v>
      </c>
      <c r="O61" s="44">
        <v>0</v>
      </c>
      <c r="P61" s="74">
        <v>0</v>
      </c>
    </row>
    <row r="62" spans="1:16" s="3" customFormat="1" ht="15" customHeight="1" x14ac:dyDescent="0.2">
      <c r="A62" s="111"/>
      <c r="B62" s="114"/>
      <c r="C62" s="84" t="s">
        <v>52</v>
      </c>
      <c r="D62" s="35">
        <v>6807</v>
      </c>
      <c r="E62" s="55">
        <v>1</v>
      </c>
      <c r="F62" s="35">
        <v>252497.684736</v>
      </c>
      <c r="G62" s="68">
        <v>0.81636600000000004</v>
      </c>
      <c r="H62" s="43">
        <v>2468</v>
      </c>
      <c r="I62" s="44">
        <v>246176.073339</v>
      </c>
      <c r="J62" s="74">
        <v>0.697326</v>
      </c>
      <c r="K62" s="35">
        <v>4339</v>
      </c>
      <c r="L62" s="35">
        <v>256093.38349899999</v>
      </c>
      <c r="M62" s="68">
        <v>0.88407500000000006</v>
      </c>
      <c r="N62" s="43">
        <v>0</v>
      </c>
      <c r="O62" s="44">
        <v>0</v>
      </c>
      <c r="P62" s="74">
        <v>0</v>
      </c>
    </row>
    <row r="63" spans="1:16" ht="15" customHeight="1" x14ac:dyDescent="0.2">
      <c r="A63" s="111"/>
      <c r="B63" s="114"/>
      <c r="C63" s="84" t="s">
        <v>53</v>
      </c>
      <c r="D63" s="44">
        <v>5904</v>
      </c>
      <c r="E63" s="53">
        <v>1</v>
      </c>
      <c r="F63" s="44">
        <v>254255.10687700001</v>
      </c>
      <c r="G63" s="66">
        <v>0.83773699999999995</v>
      </c>
      <c r="H63" s="43">
        <v>2281</v>
      </c>
      <c r="I63" s="44">
        <v>242068.66111399999</v>
      </c>
      <c r="J63" s="74">
        <v>0.64796100000000001</v>
      </c>
      <c r="K63" s="44">
        <v>3623</v>
      </c>
      <c r="L63" s="44">
        <v>261927.55589300001</v>
      </c>
      <c r="M63" s="66">
        <v>0.95721800000000001</v>
      </c>
      <c r="N63" s="43">
        <v>0</v>
      </c>
      <c r="O63" s="44">
        <v>0</v>
      </c>
      <c r="P63" s="74">
        <v>0</v>
      </c>
    </row>
    <row r="64" spans="1:16" ht="15" customHeight="1" x14ac:dyDescent="0.2">
      <c r="A64" s="111"/>
      <c r="B64" s="114"/>
      <c r="C64" s="84" t="s">
        <v>54</v>
      </c>
      <c r="D64" s="44">
        <v>4410</v>
      </c>
      <c r="E64" s="53">
        <v>1</v>
      </c>
      <c r="F64" s="44">
        <v>255894.186395</v>
      </c>
      <c r="G64" s="66">
        <v>0.75238099999999997</v>
      </c>
      <c r="H64" s="43">
        <v>1679</v>
      </c>
      <c r="I64" s="44">
        <v>233855.16378800001</v>
      </c>
      <c r="J64" s="74">
        <v>0.45979700000000001</v>
      </c>
      <c r="K64" s="44">
        <v>2731</v>
      </c>
      <c r="L64" s="44">
        <v>269443.62577799999</v>
      </c>
      <c r="M64" s="66">
        <v>0.93225899999999995</v>
      </c>
      <c r="N64" s="43">
        <v>0</v>
      </c>
      <c r="O64" s="44">
        <v>0</v>
      </c>
      <c r="P64" s="74">
        <v>0</v>
      </c>
    </row>
    <row r="65" spans="1:16" ht="15" customHeight="1" x14ac:dyDescent="0.2">
      <c r="A65" s="111"/>
      <c r="B65" s="114"/>
      <c r="C65" s="84" t="s">
        <v>55</v>
      </c>
      <c r="D65" s="44">
        <v>3538</v>
      </c>
      <c r="E65" s="53">
        <v>1</v>
      </c>
      <c r="F65" s="44">
        <v>262905.80525700003</v>
      </c>
      <c r="G65" s="66">
        <v>0.59751299999999996</v>
      </c>
      <c r="H65" s="43">
        <v>1351</v>
      </c>
      <c r="I65" s="44">
        <v>232299.71502599999</v>
      </c>
      <c r="J65" s="74">
        <v>0.26498899999999997</v>
      </c>
      <c r="K65" s="44">
        <v>2187</v>
      </c>
      <c r="L65" s="44">
        <v>281812.44810199999</v>
      </c>
      <c r="M65" s="66">
        <v>0.80292600000000003</v>
      </c>
      <c r="N65" s="43">
        <v>0</v>
      </c>
      <c r="O65" s="44">
        <v>0</v>
      </c>
      <c r="P65" s="74">
        <v>0</v>
      </c>
    </row>
    <row r="66" spans="1:16" s="3" customFormat="1" ht="15" customHeight="1" x14ac:dyDescent="0.2">
      <c r="A66" s="111"/>
      <c r="B66" s="114"/>
      <c r="C66" s="84" t="s">
        <v>56</v>
      </c>
      <c r="D66" s="35">
        <v>5508</v>
      </c>
      <c r="E66" s="55">
        <v>1</v>
      </c>
      <c r="F66" s="35">
        <v>261072.82334800001</v>
      </c>
      <c r="G66" s="68">
        <v>0.34531600000000001</v>
      </c>
      <c r="H66" s="43">
        <v>2246</v>
      </c>
      <c r="I66" s="44">
        <v>217302.407836</v>
      </c>
      <c r="J66" s="74">
        <v>7.8807000000000002E-2</v>
      </c>
      <c r="K66" s="35">
        <v>3262</v>
      </c>
      <c r="L66" s="35">
        <v>291210.270693</v>
      </c>
      <c r="M66" s="68">
        <v>0.52881699999999998</v>
      </c>
      <c r="N66" s="43">
        <v>0</v>
      </c>
      <c r="O66" s="44">
        <v>0</v>
      </c>
      <c r="P66" s="74">
        <v>0</v>
      </c>
    </row>
    <row r="67" spans="1:16" s="3" customFormat="1" ht="15" customHeight="1" x14ac:dyDescent="0.2">
      <c r="A67" s="112"/>
      <c r="B67" s="115"/>
      <c r="C67" s="85" t="s">
        <v>9</v>
      </c>
      <c r="D67" s="46">
        <v>49680</v>
      </c>
      <c r="E67" s="54">
        <v>1</v>
      </c>
      <c r="F67" s="46">
        <v>233929.758696</v>
      </c>
      <c r="G67" s="67">
        <v>0.56783399999999995</v>
      </c>
      <c r="H67" s="87">
        <v>19006</v>
      </c>
      <c r="I67" s="46">
        <v>228468.84531199999</v>
      </c>
      <c r="J67" s="75">
        <v>0.49000300000000002</v>
      </c>
      <c r="K67" s="46">
        <v>30674</v>
      </c>
      <c r="L67" s="46">
        <v>237313.40998900001</v>
      </c>
      <c r="M67" s="67">
        <v>0.61605900000000002</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46167</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90" priority="30" operator="notEqual">
      <formula>H8+K8+N8</formula>
    </cfRule>
  </conditionalFormatting>
  <conditionalFormatting sqref="D20:D30">
    <cfRule type="cellIs" dxfId="189" priority="29" operator="notEqual">
      <formula>H20+K20+N20</formula>
    </cfRule>
  </conditionalFormatting>
  <conditionalFormatting sqref="D32:D42">
    <cfRule type="cellIs" dxfId="188" priority="28" operator="notEqual">
      <formula>H32+K32+N32</formula>
    </cfRule>
  </conditionalFormatting>
  <conditionalFormatting sqref="D44:D54">
    <cfRule type="cellIs" dxfId="187" priority="27" operator="notEqual">
      <formula>H44+K44+N44</formula>
    </cfRule>
  </conditionalFormatting>
  <conditionalFormatting sqref="D56:D66">
    <cfRule type="cellIs" dxfId="186" priority="26" operator="notEqual">
      <formula>H56+K56+N56</formula>
    </cfRule>
  </conditionalFormatting>
  <conditionalFormatting sqref="D19">
    <cfRule type="cellIs" dxfId="185" priority="25" operator="notEqual">
      <formula>SUM(D8:D18)</formula>
    </cfRule>
  </conditionalFormatting>
  <conditionalFormatting sqref="D31">
    <cfRule type="cellIs" dxfId="184" priority="24" operator="notEqual">
      <formula>H31+K31+N31</formula>
    </cfRule>
  </conditionalFormatting>
  <conditionalFormatting sqref="D31">
    <cfRule type="cellIs" dxfId="183" priority="23" operator="notEqual">
      <formula>SUM(D20:D30)</formula>
    </cfRule>
  </conditionalFormatting>
  <conditionalFormatting sqref="D43">
    <cfRule type="cellIs" dxfId="182" priority="22" operator="notEqual">
      <formula>H43+K43+N43</formula>
    </cfRule>
  </conditionalFormatting>
  <conditionalFormatting sqref="D43">
    <cfRule type="cellIs" dxfId="181" priority="21" operator="notEqual">
      <formula>SUM(D32:D42)</formula>
    </cfRule>
  </conditionalFormatting>
  <conditionalFormatting sqref="D55">
    <cfRule type="cellIs" dxfId="180" priority="20" operator="notEqual">
      <formula>H55+K55+N55</formula>
    </cfRule>
  </conditionalFormatting>
  <conditionalFormatting sqref="D55">
    <cfRule type="cellIs" dxfId="179" priority="19" operator="notEqual">
      <formula>SUM(D44:D54)</formula>
    </cfRule>
  </conditionalFormatting>
  <conditionalFormatting sqref="D67">
    <cfRule type="cellIs" dxfId="178" priority="18" operator="notEqual">
      <formula>H67+K67+N67</formula>
    </cfRule>
  </conditionalFormatting>
  <conditionalFormatting sqref="D67">
    <cfRule type="cellIs" dxfId="177" priority="17" operator="notEqual">
      <formula>SUM(D56:D66)</formula>
    </cfRule>
  </conditionalFormatting>
  <conditionalFormatting sqref="H19">
    <cfRule type="cellIs" dxfId="176" priority="16" operator="notEqual">
      <formula>SUM(H8:H18)</formula>
    </cfRule>
  </conditionalFormatting>
  <conditionalFormatting sqref="K19">
    <cfRule type="cellIs" dxfId="175" priority="15" operator="notEqual">
      <formula>SUM(K8:K18)</formula>
    </cfRule>
  </conditionalFormatting>
  <conditionalFormatting sqref="N19">
    <cfRule type="cellIs" dxfId="174" priority="14" operator="notEqual">
      <formula>SUM(N8:N18)</formula>
    </cfRule>
  </conditionalFormatting>
  <conditionalFormatting sqref="H31">
    <cfRule type="cellIs" dxfId="173" priority="13" operator="notEqual">
      <formula>SUM(H20:H30)</formula>
    </cfRule>
  </conditionalFormatting>
  <conditionalFormatting sqref="K31">
    <cfRule type="cellIs" dxfId="172" priority="12" operator="notEqual">
      <formula>SUM(K20:K30)</formula>
    </cfRule>
  </conditionalFormatting>
  <conditionalFormatting sqref="N31">
    <cfRule type="cellIs" dxfId="171" priority="11" operator="notEqual">
      <formula>SUM(N20:N30)</formula>
    </cfRule>
  </conditionalFormatting>
  <conditionalFormatting sqref="H43">
    <cfRule type="cellIs" dxfId="170" priority="10" operator="notEqual">
      <formula>SUM(H32:H42)</formula>
    </cfRule>
  </conditionalFormatting>
  <conditionalFormatting sqref="K43">
    <cfRule type="cellIs" dxfId="169" priority="9" operator="notEqual">
      <formula>SUM(K32:K42)</formula>
    </cfRule>
  </conditionalFormatting>
  <conditionalFormatting sqref="N43">
    <cfRule type="cellIs" dxfId="168" priority="8" operator="notEqual">
      <formula>SUM(N32:N42)</formula>
    </cfRule>
  </conditionalFormatting>
  <conditionalFormatting sqref="H55">
    <cfRule type="cellIs" dxfId="167" priority="7" operator="notEqual">
      <formula>SUM(H44:H54)</formula>
    </cfRule>
  </conditionalFormatting>
  <conditionalFormatting sqref="K55">
    <cfRule type="cellIs" dxfId="166" priority="6" operator="notEqual">
      <formula>SUM(K44:K54)</formula>
    </cfRule>
  </conditionalFormatting>
  <conditionalFormatting sqref="N55">
    <cfRule type="cellIs" dxfId="165" priority="5" operator="notEqual">
      <formula>SUM(N44:N54)</formula>
    </cfRule>
  </conditionalFormatting>
  <conditionalFormatting sqref="H67">
    <cfRule type="cellIs" dxfId="164" priority="4" operator="notEqual">
      <formula>SUM(H56:H66)</formula>
    </cfRule>
  </conditionalFormatting>
  <conditionalFormatting sqref="K67">
    <cfRule type="cellIs" dxfId="163" priority="3" operator="notEqual">
      <formula>SUM(K56:K66)</formula>
    </cfRule>
  </conditionalFormatting>
  <conditionalFormatting sqref="N67">
    <cfRule type="cellIs" dxfId="162" priority="2" operator="notEqual">
      <formula>SUM(N56:N66)</formula>
    </cfRule>
  </conditionalFormatting>
  <conditionalFormatting sqref="D32:D43">
    <cfRule type="cellIs" dxfId="16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74</v>
      </c>
      <c r="B2" s="116"/>
      <c r="C2" s="116"/>
      <c r="D2" s="116"/>
      <c r="E2" s="116"/>
      <c r="F2" s="116"/>
      <c r="G2" s="116"/>
      <c r="H2" s="116"/>
      <c r="I2" s="116"/>
      <c r="J2" s="116"/>
      <c r="K2" s="116"/>
      <c r="L2" s="116"/>
      <c r="M2" s="116"/>
      <c r="N2" s="116"/>
      <c r="O2" s="116"/>
      <c r="P2" s="116"/>
    </row>
    <row r="3" spans="1:16" s="21" customFormat="1" ht="15" customHeight="1" x14ac:dyDescent="0.2">
      <c r="A3" s="117" t="str">
        <f>+Notas!C6</f>
        <v>ABRIL 2025 Y ABRIL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2</v>
      </c>
      <c r="E8" s="53">
        <v>2</v>
      </c>
      <c r="F8" s="44">
        <v>84383.977018000005</v>
      </c>
      <c r="G8" s="66">
        <v>0</v>
      </c>
      <c r="H8" s="43">
        <v>1</v>
      </c>
      <c r="I8" s="44">
        <v>138847.04994900001</v>
      </c>
      <c r="J8" s="74">
        <v>0</v>
      </c>
      <c r="K8" s="44">
        <v>1</v>
      </c>
      <c r="L8" s="44">
        <v>29920.904086999999</v>
      </c>
      <c r="M8" s="66">
        <v>0</v>
      </c>
      <c r="N8" s="43">
        <v>0</v>
      </c>
      <c r="O8" s="44">
        <v>0</v>
      </c>
      <c r="P8" s="74">
        <v>0</v>
      </c>
    </row>
    <row r="9" spans="1:16" ht="15" customHeight="1" x14ac:dyDescent="0.2">
      <c r="A9" s="111"/>
      <c r="B9" s="114"/>
      <c r="C9" s="84" t="s">
        <v>47</v>
      </c>
      <c r="D9" s="44">
        <v>1</v>
      </c>
      <c r="E9" s="53">
        <v>0.16666700000000001</v>
      </c>
      <c r="F9" s="44">
        <v>106500.82902400001</v>
      </c>
      <c r="G9" s="66">
        <v>0</v>
      </c>
      <c r="H9" s="43">
        <v>0</v>
      </c>
      <c r="I9" s="44">
        <v>0</v>
      </c>
      <c r="J9" s="74">
        <v>0</v>
      </c>
      <c r="K9" s="44">
        <v>1</v>
      </c>
      <c r="L9" s="44">
        <v>106500.82902400001</v>
      </c>
      <c r="M9" s="66">
        <v>0</v>
      </c>
      <c r="N9" s="43">
        <v>0</v>
      </c>
      <c r="O9" s="44">
        <v>0</v>
      </c>
      <c r="P9" s="74">
        <v>0</v>
      </c>
    </row>
    <row r="10" spans="1:16" ht="15" customHeight="1" x14ac:dyDescent="0.2">
      <c r="A10" s="111"/>
      <c r="B10" s="114"/>
      <c r="C10" s="84" t="s">
        <v>48</v>
      </c>
      <c r="D10" s="44">
        <v>13</v>
      </c>
      <c r="E10" s="53">
        <v>0.216667</v>
      </c>
      <c r="F10" s="44">
        <v>152690.92383300001</v>
      </c>
      <c r="G10" s="66">
        <v>0.15384600000000001</v>
      </c>
      <c r="H10" s="43">
        <v>7</v>
      </c>
      <c r="I10" s="44">
        <v>178373.43243700001</v>
      </c>
      <c r="J10" s="74">
        <v>0.28571400000000002</v>
      </c>
      <c r="K10" s="44">
        <v>6</v>
      </c>
      <c r="L10" s="44">
        <v>122727.997127</v>
      </c>
      <c r="M10" s="66">
        <v>0</v>
      </c>
      <c r="N10" s="43">
        <v>0</v>
      </c>
      <c r="O10" s="44">
        <v>0</v>
      </c>
      <c r="P10" s="74">
        <v>0</v>
      </c>
    </row>
    <row r="11" spans="1:16" ht="15" customHeight="1" x14ac:dyDescent="0.2">
      <c r="A11" s="111"/>
      <c r="B11" s="114"/>
      <c r="C11" s="84" t="s">
        <v>49</v>
      </c>
      <c r="D11" s="44">
        <v>43</v>
      </c>
      <c r="E11" s="53">
        <v>0.16475100000000001</v>
      </c>
      <c r="F11" s="44">
        <v>194105.152179</v>
      </c>
      <c r="G11" s="66">
        <v>0.37209300000000001</v>
      </c>
      <c r="H11" s="43">
        <v>20</v>
      </c>
      <c r="I11" s="44">
        <v>209677.684913</v>
      </c>
      <c r="J11" s="74">
        <v>0.55000000000000004</v>
      </c>
      <c r="K11" s="44">
        <v>23</v>
      </c>
      <c r="L11" s="44">
        <v>180563.81936600001</v>
      </c>
      <c r="M11" s="66">
        <v>0.217391</v>
      </c>
      <c r="N11" s="43">
        <v>0</v>
      </c>
      <c r="O11" s="44">
        <v>0</v>
      </c>
      <c r="P11" s="74">
        <v>0</v>
      </c>
    </row>
    <row r="12" spans="1:16" ht="15" customHeight="1" x14ac:dyDescent="0.2">
      <c r="A12" s="111"/>
      <c r="B12" s="114"/>
      <c r="C12" s="84" t="s">
        <v>50</v>
      </c>
      <c r="D12" s="44">
        <v>80</v>
      </c>
      <c r="E12" s="53">
        <v>0.15384600000000001</v>
      </c>
      <c r="F12" s="44">
        <v>199543.60558100001</v>
      </c>
      <c r="G12" s="66">
        <v>0.375</v>
      </c>
      <c r="H12" s="43">
        <v>33</v>
      </c>
      <c r="I12" s="44">
        <v>207744.30048000001</v>
      </c>
      <c r="J12" s="74">
        <v>0.54545500000000002</v>
      </c>
      <c r="K12" s="44">
        <v>47</v>
      </c>
      <c r="L12" s="44">
        <v>193785.67086400001</v>
      </c>
      <c r="M12" s="66">
        <v>0.25531900000000002</v>
      </c>
      <c r="N12" s="43">
        <v>0</v>
      </c>
      <c r="O12" s="44">
        <v>0</v>
      </c>
      <c r="P12" s="74">
        <v>0</v>
      </c>
    </row>
    <row r="13" spans="1:16" ht="15" customHeight="1" x14ac:dyDescent="0.2">
      <c r="A13" s="111"/>
      <c r="B13" s="114"/>
      <c r="C13" s="84" t="s">
        <v>51</v>
      </c>
      <c r="D13" s="44">
        <v>48</v>
      </c>
      <c r="E13" s="53">
        <v>8.0671999999999994E-2</v>
      </c>
      <c r="F13" s="44">
        <v>220436.467855</v>
      </c>
      <c r="G13" s="66">
        <v>0.58333299999999999</v>
      </c>
      <c r="H13" s="43">
        <v>19</v>
      </c>
      <c r="I13" s="44">
        <v>243720.35004799999</v>
      </c>
      <c r="J13" s="74">
        <v>0.631579</v>
      </c>
      <c r="K13" s="44">
        <v>29</v>
      </c>
      <c r="L13" s="44">
        <v>205181.51055599999</v>
      </c>
      <c r="M13" s="66">
        <v>0.55172399999999999</v>
      </c>
      <c r="N13" s="43">
        <v>0</v>
      </c>
      <c r="O13" s="44">
        <v>0</v>
      </c>
      <c r="P13" s="74">
        <v>0</v>
      </c>
    </row>
    <row r="14" spans="1:16" s="3" customFormat="1" ht="15" customHeight="1" x14ac:dyDescent="0.2">
      <c r="A14" s="111"/>
      <c r="B14" s="114"/>
      <c r="C14" s="84" t="s">
        <v>52</v>
      </c>
      <c r="D14" s="35">
        <v>52</v>
      </c>
      <c r="E14" s="55">
        <v>8.2018999999999995E-2</v>
      </c>
      <c r="F14" s="35">
        <v>224382.03088800001</v>
      </c>
      <c r="G14" s="68">
        <v>0.57692299999999996</v>
      </c>
      <c r="H14" s="43">
        <v>14</v>
      </c>
      <c r="I14" s="44">
        <v>233319.162874</v>
      </c>
      <c r="J14" s="74">
        <v>0.64285700000000001</v>
      </c>
      <c r="K14" s="35">
        <v>38</v>
      </c>
      <c r="L14" s="35">
        <v>221089.403314</v>
      </c>
      <c r="M14" s="68">
        <v>0.55263200000000001</v>
      </c>
      <c r="N14" s="43">
        <v>0</v>
      </c>
      <c r="O14" s="44">
        <v>0</v>
      </c>
      <c r="P14" s="74">
        <v>0</v>
      </c>
    </row>
    <row r="15" spans="1:16" ht="15" customHeight="1" x14ac:dyDescent="0.2">
      <c r="A15" s="111"/>
      <c r="B15" s="114"/>
      <c r="C15" s="84" t="s">
        <v>53</v>
      </c>
      <c r="D15" s="44">
        <v>35</v>
      </c>
      <c r="E15" s="53">
        <v>6.2724000000000002E-2</v>
      </c>
      <c r="F15" s="44">
        <v>236990.211308</v>
      </c>
      <c r="G15" s="66">
        <v>0.91428600000000004</v>
      </c>
      <c r="H15" s="43">
        <v>14</v>
      </c>
      <c r="I15" s="44">
        <v>265174.70675299998</v>
      </c>
      <c r="J15" s="74">
        <v>1</v>
      </c>
      <c r="K15" s="44">
        <v>21</v>
      </c>
      <c r="L15" s="44">
        <v>218200.54767900001</v>
      </c>
      <c r="M15" s="66">
        <v>0.85714299999999999</v>
      </c>
      <c r="N15" s="43">
        <v>0</v>
      </c>
      <c r="O15" s="44">
        <v>0</v>
      </c>
      <c r="P15" s="74">
        <v>0</v>
      </c>
    </row>
    <row r="16" spans="1:16" ht="15" customHeight="1" x14ac:dyDescent="0.2">
      <c r="A16" s="111"/>
      <c r="B16" s="114"/>
      <c r="C16" s="84" t="s">
        <v>54</v>
      </c>
      <c r="D16" s="44">
        <v>31</v>
      </c>
      <c r="E16" s="53">
        <v>7.6543E-2</v>
      </c>
      <c r="F16" s="44">
        <v>242920.21471900001</v>
      </c>
      <c r="G16" s="66">
        <v>0.80645199999999995</v>
      </c>
      <c r="H16" s="43">
        <v>17</v>
      </c>
      <c r="I16" s="44">
        <v>186269.29864200001</v>
      </c>
      <c r="J16" s="74">
        <v>0.47058800000000001</v>
      </c>
      <c r="K16" s="44">
        <v>14</v>
      </c>
      <c r="L16" s="44">
        <v>311710.61281199998</v>
      </c>
      <c r="M16" s="66">
        <v>1.214286</v>
      </c>
      <c r="N16" s="43">
        <v>0</v>
      </c>
      <c r="O16" s="44">
        <v>0</v>
      </c>
      <c r="P16" s="74">
        <v>0</v>
      </c>
    </row>
    <row r="17" spans="1:16" ht="15" customHeight="1" x14ac:dyDescent="0.2">
      <c r="A17" s="111"/>
      <c r="B17" s="114"/>
      <c r="C17" s="84" t="s">
        <v>55</v>
      </c>
      <c r="D17" s="44">
        <v>34</v>
      </c>
      <c r="E17" s="53">
        <v>0.11486499999999999</v>
      </c>
      <c r="F17" s="44">
        <v>235307.834099</v>
      </c>
      <c r="G17" s="66">
        <v>0.41176499999999999</v>
      </c>
      <c r="H17" s="43">
        <v>21</v>
      </c>
      <c r="I17" s="44">
        <v>221479.351497</v>
      </c>
      <c r="J17" s="74">
        <v>9.5238000000000003E-2</v>
      </c>
      <c r="K17" s="44">
        <v>13</v>
      </c>
      <c r="L17" s="44">
        <v>257646.15215000001</v>
      </c>
      <c r="M17" s="66">
        <v>0.92307700000000004</v>
      </c>
      <c r="N17" s="43">
        <v>0</v>
      </c>
      <c r="O17" s="44">
        <v>0</v>
      </c>
      <c r="P17" s="74">
        <v>0</v>
      </c>
    </row>
    <row r="18" spans="1:16" s="3" customFormat="1" ht="15" customHeight="1" x14ac:dyDescent="0.2">
      <c r="A18" s="111"/>
      <c r="B18" s="114"/>
      <c r="C18" s="84" t="s">
        <v>56</v>
      </c>
      <c r="D18" s="35">
        <v>30</v>
      </c>
      <c r="E18" s="55">
        <v>7.4441999999999994E-2</v>
      </c>
      <c r="F18" s="35">
        <v>258886.511111</v>
      </c>
      <c r="G18" s="68">
        <v>0.36666700000000002</v>
      </c>
      <c r="H18" s="43">
        <v>9</v>
      </c>
      <c r="I18" s="44">
        <v>237369.525654</v>
      </c>
      <c r="J18" s="74">
        <v>0.222222</v>
      </c>
      <c r="K18" s="35">
        <v>21</v>
      </c>
      <c r="L18" s="35">
        <v>268108.07630700001</v>
      </c>
      <c r="M18" s="68">
        <v>0.42857099999999998</v>
      </c>
      <c r="N18" s="43">
        <v>0</v>
      </c>
      <c r="O18" s="44">
        <v>0</v>
      </c>
      <c r="P18" s="74">
        <v>0</v>
      </c>
    </row>
    <row r="19" spans="1:16" s="3" customFormat="1" ht="15" customHeight="1" x14ac:dyDescent="0.2">
      <c r="A19" s="112"/>
      <c r="B19" s="115"/>
      <c r="C19" s="85" t="s">
        <v>9</v>
      </c>
      <c r="D19" s="46">
        <v>369</v>
      </c>
      <c r="E19" s="54">
        <v>9.8688999999999999E-2</v>
      </c>
      <c r="F19" s="46">
        <v>217916.86339000001</v>
      </c>
      <c r="G19" s="67">
        <v>0.50948499999999997</v>
      </c>
      <c r="H19" s="87">
        <v>155</v>
      </c>
      <c r="I19" s="46">
        <v>219355.79165200001</v>
      </c>
      <c r="J19" s="75">
        <v>0.50322599999999995</v>
      </c>
      <c r="K19" s="46">
        <v>214</v>
      </c>
      <c r="L19" s="46">
        <v>216874.648995</v>
      </c>
      <c r="M19" s="67">
        <v>0.514019</v>
      </c>
      <c r="N19" s="87">
        <v>0</v>
      </c>
      <c r="O19" s="46">
        <v>0</v>
      </c>
      <c r="P19" s="75">
        <v>0</v>
      </c>
    </row>
    <row r="20" spans="1:16" ht="15" customHeight="1" x14ac:dyDescent="0.2">
      <c r="A20" s="110">
        <v>2</v>
      </c>
      <c r="B20" s="113" t="s">
        <v>57</v>
      </c>
      <c r="C20" s="84" t="s">
        <v>46</v>
      </c>
      <c r="D20" s="44">
        <v>1</v>
      </c>
      <c r="E20" s="53">
        <v>1</v>
      </c>
      <c r="F20" s="44">
        <v>101039</v>
      </c>
      <c r="G20" s="66">
        <v>0</v>
      </c>
      <c r="H20" s="43">
        <v>0</v>
      </c>
      <c r="I20" s="44">
        <v>0</v>
      </c>
      <c r="J20" s="74">
        <v>0</v>
      </c>
      <c r="K20" s="44">
        <v>1</v>
      </c>
      <c r="L20" s="44">
        <v>101039</v>
      </c>
      <c r="M20" s="66">
        <v>0</v>
      </c>
      <c r="N20" s="43">
        <v>0</v>
      </c>
      <c r="O20" s="44">
        <v>0</v>
      </c>
      <c r="P20" s="74">
        <v>0</v>
      </c>
    </row>
    <row r="21" spans="1:16" ht="15" customHeight="1" x14ac:dyDescent="0.2">
      <c r="A21" s="111"/>
      <c r="B21" s="114"/>
      <c r="C21" s="84" t="s">
        <v>47</v>
      </c>
      <c r="D21" s="44">
        <v>3</v>
      </c>
      <c r="E21" s="53">
        <v>0.5</v>
      </c>
      <c r="F21" s="44">
        <v>104066.666667</v>
      </c>
      <c r="G21" s="66">
        <v>0</v>
      </c>
      <c r="H21" s="43">
        <v>2</v>
      </c>
      <c r="I21" s="44">
        <v>106218</v>
      </c>
      <c r="J21" s="74">
        <v>0</v>
      </c>
      <c r="K21" s="44">
        <v>1</v>
      </c>
      <c r="L21" s="44">
        <v>99764</v>
      </c>
      <c r="M21" s="66">
        <v>0</v>
      </c>
      <c r="N21" s="43">
        <v>0</v>
      </c>
      <c r="O21" s="44">
        <v>0</v>
      </c>
      <c r="P21" s="74">
        <v>0</v>
      </c>
    </row>
    <row r="22" spans="1:16" ht="15" customHeight="1" x14ac:dyDescent="0.2">
      <c r="A22" s="111"/>
      <c r="B22" s="114"/>
      <c r="C22" s="84" t="s">
        <v>48</v>
      </c>
      <c r="D22" s="44">
        <v>16</v>
      </c>
      <c r="E22" s="53">
        <v>0.26666699999999999</v>
      </c>
      <c r="F22" s="44">
        <v>162711.8125</v>
      </c>
      <c r="G22" s="66">
        <v>0</v>
      </c>
      <c r="H22" s="43">
        <v>5</v>
      </c>
      <c r="I22" s="44">
        <v>137225.4</v>
      </c>
      <c r="J22" s="74">
        <v>0</v>
      </c>
      <c r="K22" s="44">
        <v>11</v>
      </c>
      <c r="L22" s="44">
        <v>174296.54545500001</v>
      </c>
      <c r="M22" s="66">
        <v>0</v>
      </c>
      <c r="N22" s="43">
        <v>0</v>
      </c>
      <c r="O22" s="44">
        <v>0</v>
      </c>
      <c r="P22" s="74">
        <v>0</v>
      </c>
    </row>
    <row r="23" spans="1:16" ht="15" customHeight="1" x14ac:dyDescent="0.2">
      <c r="A23" s="111"/>
      <c r="B23" s="114"/>
      <c r="C23" s="84" t="s">
        <v>49</v>
      </c>
      <c r="D23" s="44">
        <v>21</v>
      </c>
      <c r="E23" s="53">
        <v>8.0460000000000004E-2</v>
      </c>
      <c r="F23" s="44">
        <v>182051.95238100001</v>
      </c>
      <c r="G23" s="66">
        <v>0.14285700000000001</v>
      </c>
      <c r="H23" s="43">
        <v>9</v>
      </c>
      <c r="I23" s="44">
        <v>171518.44444399999</v>
      </c>
      <c r="J23" s="74">
        <v>0</v>
      </c>
      <c r="K23" s="44">
        <v>12</v>
      </c>
      <c r="L23" s="44">
        <v>189952.08333299999</v>
      </c>
      <c r="M23" s="66">
        <v>0.25</v>
      </c>
      <c r="N23" s="43">
        <v>0</v>
      </c>
      <c r="O23" s="44">
        <v>0</v>
      </c>
      <c r="P23" s="74">
        <v>0</v>
      </c>
    </row>
    <row r="24" spans="1:16" ht="15" customHeight="1" x14ac:dyDescent="0.2">
      <c r="A24" s="111"/>
      <c r="B24" s="114"/>
      <c r="C24" s="84" t="s">
        <v>50</v>
      </c>
      <c r="D24" s="44">
        <v>20</v>
      </c>
      <c r="E24" s="53">
        <v>3.8462000000000003E-2</v>
      </c>
      <c r="F24" s="44">
        <v>217555.85</v>
      </c>
      <c r="G24" s="66">
        <v>0.5</v>
      </c>
      <c r="H24" s="43">
        <v>11</v>
      </c>
      <c r="I24" s="44">
        <v>216011.09090899999</v>
      </c>
      <c r="J24" s="74">
        <v>0.45454499999999998</v>
      </c>
      <c r="K24" s="44">
        <v>9</v>
      </c>
      <c r="L24" s="44">
        <v>219443.88888899999</v>
      </c>
      <c r="M24" s="66">
        <v>0.55555600000000005</v>
      </c>
      <c r="N24" s="43">
        <v>0</v>
      </c>
      <c r="O24" s="44">
        <v>0</v>
      </c>
      <c r="P24" s="74">
        <v>0</v>
      </c>
    </row>
    <row r="25" spans="1:16" ht="15" customHeight="1" x14ac:dyDescent="0.2">
      <c r="A25" s="111"/>
      <c r="B25" s="114"/>
      <c r="C25" s="84" t="s">
        <v>51</v>
      </c>
      <c r="D25" s="44">
        <v>12</v>
      </c>
      <c r="E25" s="53">
        <v>2.0167999999999998E-2</v>
      </c>
      <c r="F25" s="44">
        <v>198753.75</v>
      </c>
      <c r="G25" s="66">
        <v>0.25</v>
      </c>
      <c r="H25" s="43">
        <v>4</v>
      </c>
      <c r="I25" s="44">
        <v>190005.25</v>
      </c>
      <c r="J25" s="74">
        <v>0</v>
      </c>
      <c r="K25" s="44">
        <v>8</v>
      </c>
      <c r="L25" s="44">
        <v>203128</v>
      </c>
      <c r="M25" s="66">
        <v>0.375</v>
      </c>
      <c r="N25" s="43">
        <v>0</v>
      </c>
      <c r="O25" s="44">
        <v>0</v>
      </c>
      <c r="P25" s="74">
        <v>0</v>
      </c>
    </row>
    <row r="26" spans="1:16" s="3" customFormat="1" ht="15" customHeight="1" x14ac:dyDescent="0.2">
      <c r="A26" s="111"/>
      <c r="B26" s="114"/>
      <c r="C26" s="84" t="s">
        <v>52</v>
      </c>
      <c r="D26" s="35">
        <v>8</v>
      </c>
      <c r="E26" s="55">
        <v>1.2618000000000001E-2</v>
      </c>
      <c r="F26" s="35">
        <v>193132.75</v>
      </c>
      <c r="G26" s="68">
        <v>0.375</v>
      </c>
      <c r="H26" s="43">
        <v>5</v>
      </c>
      <c r="I26" s="44">
        <v>198435.6</v>
      </c>
      <c r="J26" s="74">
        <v>0.2</v>
      </c>
      <c r="K26" s="35">
        <v>3</v>
      </c>
      <c r="L26" s="35">
        <v>184294.66666700001</v>
      </c>
      <c r="M26" s="68">
        <v>0.66666700000000001</v>
      </c>
      <c r="N26" s="43">
        <v>0</v>
      </c>
      <c r="O26" s="44">
        <v>0</v>
      </c>
      <c r="P26" s="74">
        <v>0</v>
      </c>
    </row>
    <row r="27" spans="1:16" ht="15" customHeight="1" x14ac:dyDescent="0.2">
      <c r="A27" s="111"/>
      <c r="B27" s="114"/>
      <c r="C27" s="84" t="s">
        <v>53</v>
      </c>
      <c r="D27" s="44">
        <v>6</v>
      </c>
      <c r="E27" s="53">
        <v>1.0753E-2</v>
      </c>
      <c r="F27" s="44">
        <v>205543.33333299999</v>
      </c>
      <c r="G27" s="66">
        <v>0.33333299999999999</v>
      </c>
      <c r="H27" s="43">
        <v>1</v>
      </c>
      <c r="I27" s="44">
        <v>251242</v>
      </c>
      <c r="J27" s="74">
        <v>1</v>
      </c>
      <c r="K27" s="44">
        <v>5</v>
      </c>
      <c r="L27" s="44">
        <v>196403.6</v>
      </c>
      <c r="M27" s="66">
        <v>0.2</v>
      </c>
      <c r="N27" s="43">
        <v>0</v>
      </c>
      <c r="O27" s="44">
        <v>0</v>
      </c>
      <c r="P27" s="74">
        <v>0</v>
      </c>
    </row>
    <row r="28" spans="1:16" ht="15" customHeight="1" x14ac:dyDescent="0.2">
      <c r="A28" s="111"/>
      <c r="B28" s="114"/>
      <c r="C28" s="84" t="s">
        <v>54</v>
      </c>
      <c r="D28" s="44">
        <v>0</v>
      </c>
      <c r="E28" s="53">
        <v>0</v>
      </c>
      <c r="F28" s="44">
        <v>0</v>
      </c>
      <c r="G28" s="66">
        <v>0</v>
      </c>
      <c r="H28" s="43">
        <v>0</v>
      </c>
      <c r="I28" s="44">
        <v>0</v>
      </c>
      <c r="J28" s="74">
        <v>0</v>
      </c>
      <c r="K28" s="44">
        <v>0</v>
      </c>
      <c r="L28" s="44">
        <v>0</v>
      </c>
      <c r="M28" s="66">
        <v>0</v>
      </c>
      <c r="N28" s="43">
        <v>0</v>
      </c>
      <c r="O28" s="44">
        <v>0</v>
      </c>
      <c r="P28" s="74">
        <v>0</v>
      </c>
    </row>
    <row r="29" spans="1:16" ht="15" customHeight="1" x14ac:dyDescent="0.2">
      <c r="A29" s="111"/>
      <c r="B29" s="114"/>
      <c r="C29" s="84" t="s">
        <v>55</v>
      </c>
      <c r="D29" s="44">
        <v>3</v>
      </c>
      <c r="E29" s="53">
        <v>1.0135E-2</v>
      </c>
      <c r="F29" s="44">
        <v>223937</v>
      </c>
      <c r="G29" s="66">
        <v>0</v>
      </c>
      <c r="H29" s="43">
        <v>0</v>
      </c>
      <c r="I29" s="44">
        <v>0</v>
      </c>
      <c r="J29" s="74">
        <v>0</v>
      </c>
      <c r="K29" s="44">
        <v>3</v>
      </c>
      <c r="L29" s="44">
        <v>223937</v>
      </c>
      <c r="M29" s="66">
        <v>0</v>
      </c>
      <c r="N29" s="43">
        <v>0</v>
      </c>
      <c r="O29" s="44">
        <v>0</v>
      </c>
      <c r="P29" s="74">
        <v>0</v>
      </c>
    </row>
    <row r="30" spans="1:16" s="3" customFormat="1" ht="15" customHeight="1" x14ac:dyDescent="0.2">
      <c r="A30" s="111"/>
      <c r="B30" s="114"/>
      <c r="C30" s="84" t="s">
        <v>56</v>
      </c>
      <c r="D30" s="35">
        <v>1</v>
      </c>
      <c r="E30" s="55">
        <v>2.4810000000000001E-3</v>
      </c>
      <c r="F30" s="35">
        <v>255824</v>
      </c>
      <c r="G30" s="68">
        <v>0</v>
      </c>
      <c r="H30" s="43">
        <v>0</v>
      </c>
      <c r="I30" s="44">
        <v>0</v>
      </c>
      <c r="J30" s="74">
        <v>0</v>
      </c>
      <c r="K30" s="35">
        <v>1</v>
      </c>
      <c r="L30" s="35">
        <v>255824</v>
      </c>
      <c r="M30" s="68">
        <v>0</v>
      </c>
      <c r="N30" s="43">
        <v>0</v>
      </c>
      <c r="O30" s="44">
        <v>0</v>
      </c>
      <c r="P30" s="74">
        <v>0</v>
      </c>
    </row>
    <row r="31" spans="1:16" s="3" customFormat="1" ht="15" customHeight="1" x14ac:dyDescent="0.2">
      <c r="A31" s="112"/>
      <c r="B31" s="115"/>
      <c r="C31" s="85" t="s">
        <v>9</v>
      </c>
      <c r="D31" s="46">
        <v>91</v>
      </c>
      <c r="E31" s="54">
        <v>2.4337999999999999E-2</v>
      </c>
      <c r="F31" s="46">
        <v>189910.307692</v>
      </c>
      <c r="G31" s="67">
        <v>0.230769</v>
      </c>
      <c r="H31" s="87">
        <v>37</v>
      </c>
      <c r="I31" s="46">
        <v>184372.756757</v>
      </c>
      <c r="J31" s="75">
        <v>0.189189</v>
      </c>
      <c r="K31" s="46">
        <v>54</v>
      </c>
      <c r="L31" s="46">
        <v>193704.55555600001</v>
      </c>
      <c r="M31" s="67">
        <v>0.25925900000000002</v>
      </c>
      <c r="N31" s="87">
        <v>0</v>
      </c>
      <c r="O31" s="46">
        <v>0</v>
      </c>
      <c r="P31" s="75">
        <v>0</v>
      </c>
    </row>
    <row r="32" spans="1:16" ht="15" customHeight="1" x14ac:dyDescent="0.2">
      <c r="A32" s="110">
        <v>3</v>
      </c>
      <c r="B32" s="113" t="s">
        <v>58</v>
      </c>
      <c r="C32" s="84" t="s">
        <v>46</v>
      </c>
      <c r="D32" s="44">
        <v>-1</v>
      </c>
      <c r="E32" s="44">
        <v>0</v>
      </c>
      <c r="F32" s="44">
        <v>16655.022981999999</v>
      </c>
      <c r="G32" s="66">
        <v>0</v>
      </c>
      <c r="H32" s="43">
        <v>-1</v>
      </c>
      <c r="I32" s="44">
        <v>-138847.04994900001</v>
      </c>
      <c r="J32" s="74">
        <v>0</v>
      </c>
      <c r="K32" s="44">
        <v>0</v>
      </c>
      <c r="L32" s="44">
        <v>71118.095912999997</v>
      </c>
      <c r="M32" s="66">
        <v>0</v>
      </c>
      <c r="N32" s="43">
        <v>0</v>
      </c>
      <c r="O32" s="44">
        <v>0</v>
      </c>
      <c r="P32" s="74">
        <v>0</v>
      </c>
    </row>
    <row r="33" spans="1:16" ht="15" customHeight="1" x14ac:dyDescent="0.2">
      <c r="A33" s="111"/>
      <c r="B33" s="114"/>
      <c r="C33" s="84" t="s">
        <v>47</v>
      </c>
      <c r="D33" s="44">
        <v>2</v>
      </c>
      <c r="E33" s="44">
        <v>0</v>
      </c>
      <c r="F33" s="44">
        <v>-2434.162358</v>
      </c>
      <c r="G33" s="66">
        <v>0</v>
      </c>
      <c r="H33" s="43">
        <v>2</v>
      </c>
      <c r="I33" s="44">
        <v>106218</v>
      </c>
      <c r="J33" s="74">
        <v>0</v>
      </c>
      <c r="K33" s="44">
        <v>0</v>
      </c>
      <c r="L33" s="44">
        <v>-6736.8290239999997</v>
      </c>
      <c r="M33" s="66">
        <v>0</v>
      </c>
      <c r="N33" s="43">
        <v>0</v>
      </c>
      <c r="O33" s="44">
        <v>0</v>
      </c>
      <c r="P33" s="74">
        <v>0</v>
      </c>
    </row>
    <row r="34" spans="1:16" ht="15" customHeight="1" x14ac:dyDescent="0.2">
      <c r="A34" s="111"/>
      <c r="B34" s="114"/>
      <c r="C34" s="84" t="s">
        <v>48</v>
      </c>
      <c r="D34" s="44">
        <v>3</v>
      </c>
      <c r="E34" s="44">
        <v>0</v>
      </c>
      <c r="F34" s="44">
        <v>10020.888666999999</v>
      </c>
      <c r="G34" s="66">
        <v>-0.15384600000000001</v>
      </c>
      <c r="H34" s="43">
        <v>-2</v>
      </c>
      <c r="I34" s="44">
        <v>-41148.032437000002</v>
      </c>
      <c r="J34" s="74">
        <v>-0.28571400000000002</v>
      </c>
      <c r="K34" s="44">
        <v>5</v>
      </c>
      <c r="L34" s="44">
        <v>51568.548326999997</v>
      </c>
      <c r="M34" s="66">
        <v>0</v>
      </c>
      <c r="N34" s="43">
        <v>0</v>
      </c>
      <c r="O34" s="44">
        <v>0</v>
      </c>
      <c r="P34" s="74">
        <v>0</v>
      </c>
    </row>
    <row r="35" spans="1:16" ht="15" customHeight="1" x14ac:dyDescent="0.2">
      <c r="A35" s="111"/>
      <c r="B35" s="114"/>
      <c r="C35" s="84" t="s">
        <v>49</v>
      </c>
      <c r="D35" s="44">
        <v>-22</v>
      </c>
      <c r="E35" s="44">
        <v>0</v>
      </c>
      <c r="F35" s="44">
        <v>-12053.199798</v>
      </c>
      <c r="G35" s="66">
        <v>-0.229236</v>
      </c>
      <c r="H35" s="43">
        <v>-11</v>
      </c>
      <c r="I35" s="44">
        <v>-38159.240468999997</v>
      </c>
      <c r="J35" s="74">
        <v>-0.55000000000000004</v>
      </c>
      <c r="K35" s="44">
        <v>-11</v>
      </c>
      <c r="L35" s="44">
        <v>9388.2639670000008</v>
      </c>
      <c r="M35" s="66">
        <v>3.2608999999999999E-2</v>
      </c>
      <c r="N35" s="43">
        <v>0</v>
      </c>
      <c r="O35" s="44">
        <v>0</v>
      </c>
      <c r="P35" s="74">
        <v>0</v>
      </c>
    </row>
    <row r="36" spans="1:16" ht="15" customHeight="1" x14ac:dyDescent="0.2">
      <c r="A36" s="111"/>
      <c r="B36" s="114"/>
      <c r="C36" s="84" t="s">
        <v>50</v>
      </c>
      <c r="D36" s="44">
        <v>-60</v>
      </c>
      <c r="E36" s="44">
        <v>0</v>
      </c>
      <c r="F36" s="44">
        <v>18012.244418999999</v>
      </c>
      <c r="G36" s="66">
        <v>0.125</v>
      </c>
      <c r="H36" s="43">
        <v>-22</v>
      </c>
      <c r="I36" s="44">
        <v>8266.7904290000006</v>
      </c>
      <c r="J36" s="74">
        <v>-9.0909000000000004E-2</v>
      </c>
      <c r="K36" s="44">
        <v>-38</v>
      </c>
      <c r="L36" s="44">
        <v>25658.218024000002</v>
      </c>
      <c r="M36" s="66">
        <v>0.300236</v>
      </c>
      <c r="N36" s="43">
        <v>0</v>
      </c>
      <c r="O36" s="44">
        <v>0</v>
      </c>
      <c r="P36" s="74">
        <v>0</v>
      </c>
    </row>
    <row r="37" spans="1:16" ht="15" customHeight="1" x14ac:dyDescent="0.2">
      <c r="A37" s="111"/>
      <c r="B37" s="114"/>
      <c r="C37" s="84" t="s">
        <v>51</v>
      </c>
      <c r="D37" s="44">
        <v>-36</v>
      </c>
      <c r="E37" s="44">
        <v>0</v>
      </c>
      <c r="F37" s="44">
        <v>-21682.717854999999</v>
      </c>
      <c r="G37" s="66">
        <v>-0.33333299999999999</v>
      </c>
      <c r="H37" s="43">
        <v>-15</v>
      </c>
      <c r="I37" s="44">
        <v>-53715.100048</v>
      </c>
      <c r="J37" s="74">
        <v>-0.631579</v>
      </c>
      <c r="K37" s="44">
        <v>-21</v>
      </c>
      <c r="L37" s="44">
        <v>-2053.5105560000002</v>
      </c>
      <c r="M37" s="66">
        <v>-0.17672399999999999</v>
      </c>
      <c r="N37" s="43">
        <v>0</v>
      </c>
      <c r="O37" s="44">
        <v>0</v>
      </c>
      <c r="P37" s="74">
        <v>0</v>
      </c>
    </row>
    <row r="38" spans="1:16" s="3" customFormat="1" ht="15" customHeight="1" x14ac:dyDescent="0.2">
      <c r="A38" s="111"/>
      <c r="B38" s="114"/>
      <c r="C38" s="84" t="s">
        <v>52</v>
      </c>
      <c r="D38" s="35">
        <v>-44</v>
      </c>
      <c r="E38" s="35">
        <v>0</v>
      </c>
      <c r="F38" s="35">
        <v>-31249.280888000001</v>
      </c>
      <c r="G38" s="68">
        <v>-0.20192299999999999</v>
      </c>
      <c r="H38" s="43">
        <v>-9</v>
      </c>
      <c r="I38" s="44">
        <v>-34883.562874000003</v>
      </c>
      <c r="J38" s="74">
        <v>-0.442857</v>
      </c>
      <c r="K38" s="35">
        <v>-35</v>
      </c>
      <c r="L38" s="35">
        <v>-36794.736646999998</v>
      </c>
      <c r="M38" s="68">
        <v>0.114035</v>
      </c>
      <c r="N38" s="43">
        <v>0</v>
      </c>
      <c r="O38" s="44">
        <v>0</v>
      </c>
      <c r="P38" s="74">
        <v>0</v>
      </c>
    </row>
    <row r="39" spans="1:16" ht="15" customHeight="1" x14ac:dyDescent="0.2">
      <c r="A39" s="111"/>
      <c r="B39" s="114"/>
      <c r="C39" s="84" t="s">
        <v>53</v>
      </c>
      <c r="D39" s="44">
        <v>-29</v>
      </c>
      <c r="E39" s="44">
        <v>0</v>
      </c>
      <c r="F39" s="44">
        <v>-31446.877974999999</v>
      </c>
      <c r="G39" s="66">
        <v>-0.58095200000000002</v>
      </c>
      <c r="H39" s="43">
        <v>-13</v>
      </c>
      <c r="I39" s="44">
        <v>-13932.706753</v>
      </c>
      <c r="J39" s="74">
        <v>0</v>
      </c>
      <c r="K39" s="44">
        <v>-16</v>
      </c>
      <c r="L39" s="44">
        <v>-21796.947679000001</v>
      </c>
      <c r="M39" s="66">
        <v>-0.65714300000000003</v>
      </c>
      <c r="N39" s="43">
        <v>0</v>
      </c>
      <c r="O39" s="44">
        <v>0</v>
      </c>
      <c r="P39" s="74">
        <v>0</v>
      </c>
    </row>
    <row r="40" spans="1:16" ht="15" customHeight="1" x14ac:dyDescent="0.2">
      <c r="A40" s="111"/>
      <c r="B40" s="114"/>
      <c r="C40" s="84" t="s">
        <v>54</v>
      </c>
      <c r="D40" s="44">
        <v>-31</v>
      </c>
      <c r="E40" s="44">
        <v>0</v>
      </c>
      <c r="F40" s="44">
        <v>-242920.21471900001</v>
      </c>
      <c r="G40" s="66">
        <v>-0.80645199999999995</v>
      </c>
      <c r="H40" s="43">
        <v>-17</v>
      </c>
      <c r="I40" s="44">
        <v>-186269.29864200001</v>
      </c>
      <c r="J40" s="74">
        <v>-0.47058800000000001</v>
      </c>
      <c r="K40" s="44">
        <v>-14</v>
      </c>
      <c r="L40" s="44">
        <v>-311710.61281199998</v>
      </c>
      <c r="M40" s="66">
        <v>-1.214286</v>
      </c>
      <c r="N40" s="43">
        <v>0</v>
      </c>
      <c r="O40" s="44">
        <v>0</v>
      </c>
      <c r="P40" s="74">
        <v>0</v>
      </c>
    </row>
    <row r="41" spans="1:16" ht="15" customHeight="1" x14ac:dyDescent="0.2">
      <c r="A41" s="111"/>
      <c r="B41" s="114"/>
      <c r="C41" s="84" t="s">
        <v>55</v>
      </c>
      <c r="D41" s="44">
        <v>-31</v>
      </c>
      <c r="E41" s="44">
        <v>0</v>
      </c>
      <c r="F41" s="44">
        <v>-11370.834099</v>
      </c>
      <c r="G41" s="66">
        <v>-0.41176499999999999</v>
      </c>
      <c r="H41" s="43">
        <v>-21</v>
      </c>
      <c r="I41" s="44">
        <v>-221479.351497</v>
      </c>
      <c r="J41" s="74">
        <v>-9.5238000000000003E-2</v>
      </c>
      <c r="K41" s="44">
        <v>-10</v>
      </c>
      <c r="L41" s="44">
        <v>-33709.152150000002</v>
      </c>
      <c r="M41" s="66">
        <v>-0.92307700000000004</v>
      </c>
      <c r="N41" s="43">
        <v>0</v>
      </c>
      <c r="O41" s="44">
        <v>0</v>
      </c>
      <c r="P41" s="74">
        <v>0</v>
      </c>
    </row>
    <row r="42" spans="1:16" s="3" customFormat="1" ht="15" customHeight="1" x14ac:dyDescent="0.2">
      <c r="A42" s="111"/>
      <c r="B42" s="114"/>
      <c r="C42" s="84" t="s">
        <v>56</v>
      </c>
      <c r="D42" s="35">
        <v>-29</v>
      </c>
      <c r="E42" s="35">
        <v>0</v>
      </c>
      <c r="F42" s="35">
        <v>-3062.5111109999998</v>
      </c>
      <c r="G42" s="68">
        <v>-0.36666700000000002</v>
      </c>
      <c r="H42" s="43">
        <v>-9</v>
      </c>
      <c r="I42" s="44">
        <v>-237369.525654</v>
      </c>
      <c r="J42" s="74">
        <v>-0.222222</v>
      </c>
      <c r="K42" s="35">
        <v>-20</v>
      </c>
      <c r="L42" s="35">
        <v>-12284.076306999999</v>
      </c>
      <c r="M42" s="68">
        <v>-0.42857099999999998</v>
      </c>
      <c r="N42" s="43">
        <v>0</v>
      </c>
      <c r="O42" s="44">
        <v>0</v>
      </c>
      <c r="P42" s="74">
        <v>0</v>
      </c>
    </row>
    <row r="43" spans="1:16" s="3" customFormat="1" ht="15" customHeight="1" x14ac:dyDescent="0.2">
      <c r="A43" s="112"/>
      <c r="B43" s="115"/>
      <c r="C43" s="85" t="s">
        <v>9</v>
      </c>
      <c r="D43" s="46">
        <v>-278</v>
      </c>
      <c r="E43" s="46">
        <v>0</v>
      </c>
      <c r="F43" s="46">
        <v>-28006.555698</v>
      </c>
      <c r="G43" s="67">
        <v>-0.27871600000000002</v>
      </c>
      <c r="H43" s="87">
        <v>-118</v>
      </c>
      <c r="I43" s="46">
        <v>-34983.034894999997</v>
      </c>
      <c r="J43" s="75">
        <v>-0.31403700000000001</v>
      </c>
      <c r="K43" s="46">
        <v>-160</v>
      </c>
      <c r="L43" s="46">
        <v>-23170.093440000001</v>
      </c>
      <c r="M43" s="67">
        <v>-0.25475900000000001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3</v>
      </c>
      <c r="E46" s="53">
        <v>0.05</v>
      </c>
      <c r="F46" s="44">
        <v>197322.66666700001</v>
      </c>
      <c r="G46" s="66">
        <v>0</v>
      </c>
      <c r="H46" s="43">
        <v>2</v>
      </c>
      <c r="I46" s="44">
        <v>227177.5</v>
      </c>
      <c r="J46" s="74">
        <v>0</v>
      </c>
      <c r="K46" s="44">
        <v>1</v>
      </c>
      <c r="L46" s="44">
        <v>137613</v>
      </c>
      <c r="M46" s="66">
        <v>0</v>
      </c>
      <c r="N46" s="43">
        <v>0</v>
      </c>
      <c r="O46" s="44">
        <v>0</v>
      </c>
      <c r="P46" s="74">
        <v>0</v>
      </c>
    </row>
    <row r="47" spans="1:16" ht="15" customHeight="1" x14ac:dyDescent="0.2">
      <c r="A47" s="111"/>
      <c r="B47" s="114"/>
      <c r="C47" s="84" t="s">
        <v>49</v>
      </c>
      <c r="D47" s="44">
        <v>15</v>
      </c>
      <c r="E47" s="53">
        <v>5.7471000000000001E-2</v>
      </c>
      <c r="F47" s="44">
        <v>198401.466667</v>
      </c>
      <c r="G47" s="66">
        <v>0.26666699999999999</v>
      </c>
      <c r="H47" s="43">
        <v>4</v>
      </c>
      <c r="I47" s="44">
        <v>255963.75</v>
      </c>
      <c r="J47" s="74">
        <v>0.5</v>
      </c>
      <c r="K47" s="44">
        <v>11</v>
      </c>
      <c r="L47" s="44">
        <v>177469.727273</v>
      </c>
      <c r="M47" s="66">
        <v>0.18181800000000001</v>
      </c>
      <c r="N47" s="43">
        <v>0</v>
      </c>
      <c r="O47" s="44">
        <v>0</v>
      </c>
      <c r="P47" s="74">
        <v>0</v>
      </c>
    </row>
    <row r="48" spans="1:16" ht="15" customHeight="1" x14ac:dyDescent="0.2">
      <c r="A48" s="111"/>
      <c r="B48" s="114"/>
      <c r="C48" s="84" t="s">
        <v>50</v>
      </c>
      <c r="D48" s="44">
        <v>26</v>
      </c>
      <c r="E48" s="53">
        <v>0.05</v>
      </c>
      <c r="F48" s="44">
        <v>218464.38461499999</v>
      </c>
      <c r="G48" s="66">
        <v>0.19230800000000001</v>
      </c>
      <c r="H48" s="43">
        <v>7</v>
      </c>
      <c r="I48" s="44">
        <v>240843.142857</v>
      </c>
      <c r="J48" s="74">
        <v>0.14285700000000001</v>
      </c>
      <c r="K48" s="44">
        <v>19</v>
      </c>
      <c r="L48" s="44">
        <v>210219.578947</v>
      </c>
      <c r="M48" s="66">
        <v>0.21052599999999999</v>
      </c>
      <c r="N48" s="43">
        <v>0</v>
      </c>
      <c r="O48" s="44">
        <v>0</v>
      </c>
      <c r="P48" s="74">
        <v>0</v>
      </c>
    </row>
    <row r="49" spans="1:16" ht="15" customHeight="1" x14ac:dyDescent="0.2">
      <c r="A49" s="111"/>
      <c r="B49" s="114"/>
      <c r="C49" s="84" t="s">
        <v>51</v>
      </c>
      <c r="D49" s="44">
        <v>12</v>
      </c>
      <c r="E49" s="53">
        <v>2.0167999999999998E-2</v>
      </c>
      <c r="F49" s="44">
        <v>210792.66666700001</v>
      </c>
      <c r="G49" s="66">
        <v>0.25</v>
      </c>
      <c r="H49" s="43">
        <v>1</v>
      </c>
      <c r="I49" s="44">
        <v>195464</v>
      </c>
      <c r="J49" s="74">
        <v>0</v>
      </c>
      <c r="K49" s="44">
        <v>11</v>
      </c>
      <c r="L49" s="44">
        <v>212186.18181800001</v>
      </c>
      <c r="M49" s="66">
        <v>0.272727</v>
      </c>
      <c r="N49" s="43">
        <v>0</v>
      </c>
      <c r="O49" s="44">
        <v>0</v>
      </c>
      <c r="P49" s="74">
        <v>0</v>
      </c>
    </row>
    <row r="50" spans="1:16" s="3" customFormat="1" ht="15" customHeight="1" x14ac:dyDescent="0.2">
      <c r="A50" s="111"/>
      <c r="B50" s="114"/>
      <c r="C50" s="84" t="s">
        <v>52</v>
      </c>
      <c r="D50" s="35">
        <v>16</v>
      </c>
      <c r="E50" s="55">
        <v>2.5236999999999999E-2</v>
      </c>
      <c r="F50" s="35">
        <v>274407.3125</v>
      </c>
      <c r="G50" s="68">
        <v>1</v>
      </c>
      <c r="H50" s="43">
        <v>7</v>
      </c>
      <c r="I50" s="44">
        <v>269000</v>
      </c>
      <c r="J50" s="74">
        <v>1.428571</v>
      </c>
      <c r="K50" s="35">
        <v>9</v>
      </c>
      <c r="L50" s="35">
        <v>278613</v>
      </c>
      <c r="M50" s="68">
        <v>0.66666700000000001</v>
      </c>
      <c r="N50" s="43">
        <v>0</v>
      </c>
      <c r="O50" s="44">
        <v>0</v>
      </c>
      <c r="P50" s="74">
        <v>0</v>
      </c>
    </row>
    <row r="51" spans="1:16" ht="15" customHeight="1" x14ac:dyDescent="0.2">
      <c r="A51" s="111"/>
      <c r="B51" s="114"/>
      <c r="C51" s="84" t="s">
        <v>53</v>
      </c>
      <c r="D51" s="44">
        <v>15</v>
      </c>
      <c r="E51" s="53">
        <v>2.6882E-2</v>
      </c>
      <c r="F51" s="44">
        <v>305099.86666699999</v>
      </c>
      <c r="G51" s="66">
        <v>0.66666700000000001</v>
      </c>
      <c r="H51" s="43">
        <v>7</v>
      </c>
      <c r="I51" s="44">
        <v>265220.571429</v>
      </c>
      <c r="J51" s="74">
        <v>0.57142899999999996</v>
      </c>
      <c r="K51" s="44">
        <v>8</v>
      </c>
      <c r="L51" s="44">
        <v>339994.25</v>
      </c>
      <c r="M51" s="66">
        <v>0.75</v>
      </c>
      <c r="N51" s="43">
        <v>0</v>
      </c>
      <c r="O51" s="44">
        <v>0</v>
      </c>
      <c r="P51" s="74">
        <v>0</v>
      </c>
    </row>
    <row r="52" spans="1:16" ht="15" customHeight="1" x14ac:dyDescent="0.2">
      <c r="A52" s="111"/>
      <c r="B52" s="114"/>
      <c r="C52" s="84" t="s">
        <v>54</v>
      </c>
      <c r="D52" s="44">
        <v>3</v>
      </c>
      <c r="E52" s="53">
        <v>7.4070000000000004E-3</v>
      </c>
      <c r="F52" s="44">
        <v>205397.33333299999</v>
      </c>
      <c r="G52" s="66">
        <v>0</v>
      </c>
      <c r="H52" s="43">
        <v>1</v>
      </c>
      <c r="I52" s="44">
        <v>161797</v>
      </c>
      <c r="J52" s="74">
        <v>0</v>
      </c>
      <c r="K52" s="44">
        <v>2</v>
      </c>
      <c r="L52" s="44">
        <v>227197.5</v>
      </c>
      <c r="M52" s="66">
        <v>0</v>
      </c>
      <c r="N52" s="43">
        <v>0</v>
      </c>
      <c r="O52" s="44">
        <v>0</v>
      </c>
      <c r="P52" s="74">
        <v>0</v>
      </c>
    </row>
    <row r="53" spans="1:16" ht="15" customHeight="1" x14ac:dyDescent="0.2">
      <c r="A53" s="111"/>
      <c r="B53" s="114"/>
      <c r="C53" s="84" t="s">
        <v>55</v>
      </c>
      <c r="D53" s="44">
        <v>3</v>
      </c>
      <c r="E53" s="53">
        <v>1.0135E-2</v>
      </c>
      <c r="F53" s="44">
        <v>350886</v>
      </c>
      <c r="G53" s="66">
        <v>1</v>
      </c>
      <c r="H53" s="43">
        <v>1</v>
      </c>
      <c r="I53" s="44">
        <v>227337</v>
      </c>
      <c r="J53" s="74">
        <v>0</v>
      </c>
      <c r="K53" s="44">
        <v>2</v>
      </c>
      <c r="L53" s="44">
        <v>412660.5</v>
      </c>
      <c r="M53" s="66">
        <v>1.5</v>
      </c>
      <c r="N53" s="43">
        <v>0</v>
      </c>
      <c r="O53" s="44">
        <v>0</v>
      </c>
      <c r="P53" s="74">
        <v>0</v>
      </c>
    </row>
    <row r="54" spans="1:16" s="3" customFormat="1" ht="15" customHeight="1" x14ac:dyDescent="0.2">
      <c r="A54" s="111"/>
      <c r="B54" s="114"/>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12"/>
      <c r="B55" s="115"/>
      <c r="C55" s="85" t="s">
        <v>9</v>
      </c>
      <c r="D55" s="46">
        <v>93</v>
      </c>
      <c r="E55" s="54">
        <v>2.4872999999999999E-2</v>
      </c>
      <c r="F55" s="46">
        <v>241004.741935</v>
      </c>
      <c r="G55" s="67">
        <v>0.44085999999999997</v>
      </c>
      <c r="H55" s="87">
        <v>30</v>
      </c>
      <c r="I55" s="46">
        <v>249608.466667</v>
      </c>
      <c r="J55" s="75">
        <v>0.56666700000000003</v>
      </c>
      <c r="K55" s="46">
        <v>63</v>
      </c>
      <c r="L55" s="46">
        <v>236907.730159</v>
      </c>
      <c r="M55" s="67">
        <v>0.38095200000000001</v>
      </c>
      <c r="N55" s="87">
        <v>0</v>
      </c>
      <c r="O55" s="46">
        <v>0</v>
      </c>
      <c r="P55" s="75">
        <v>0</v>
      </c>
    </row>
    <row r="56" spans="1:16" ht="15" customHeight="1" x14ac:dyDescent="0.2">
      <c r="A56" s="110">
        <v>5</v>
      </c>
      <c r="B56" s="113" t="s">
        <v>60</v>
      </c>
      <c r="C56" s="84" t="s">
        <v>46</v>
      </c>
      <c r="D56" s="44">
        <v>1</v>
      </c>
      <c r="E56" s="53">
        <v>1</v>
      </c>
      <c r="F56" s="44">
        <v>101039</v>
      </c>
      <c r="G56" s="66">
        <v>0</v>
      </c>
      <c r="H56" s="43">
        <v>0</v>
      </c>
      <c r="I56" s="44">
        <v>0</v>
      </c>
      <c r="J56" s="74">
        <v>0</v>
      </c>
      <c r="K56" s="44">
        <v>1</v>
      </c>
      <c r="L56" s="44">
        <v>101039</v>
      </c>
      <c r="M56" s="66">
        <v>0</v>
      </c>
      <c r="N56" s="43">
        <v>0</v>
      </c>
      <c r="O56" s="44">
        <v>0</v>
      </c>
      <c r="P56" s="74">
        <v>0</v>
      </c>
    </row>
    <row r="57" spans="1:16" ht="15" customHeight="1" x14ac:dyDescent="0.2">
      <c r="A57" s="111"/>
      <c r="B57" s="114"/>
      <c r="C57" s="84" t="s">
        <v>47</v>
      </c>
      <c r="D57" s="44">
        <v>6</v>
      </c>
      <c r="E57" s="53">
        <v>1</v>
      </c>
      <c r="F57" s="44">
        <v>145163.5</v>
      </c>
      <c r="G57" s="66">
        <v>0.16666700000000001</v>
      </c>
      <c r="H57" s="43">
        <v>3</v>
      </c>
      <c r="I57" s="44">
        <v>111211.666667</v>
      </c>
      <c r="J57" s="74">
        <v>0</v>
      </c>
      <c r="K57" s="44">
        <v>3</v>
      </c>
      <c r="L57" s="44">
        <v>179115.33333299999</v>
      </c>
      <c r="M57" s="66">
        <v>0.33333299999999999</v>
      </c>
      <c r="N57" s="43">
        <v>0</v>
      </c>
      <c r="O57" s="44">
        <v>0</v>
      </c>
      <c r="P57" s="74">
        <v>0</v>
      </c>
    </row>
    <row r="58" spans="1:16" ht="15" customHeight="1" x14ac:dyDescent="0.2">
      <c r="A58" s="111"/>
      <c r="B58" s="114"/>
      <c r="C58" s="84" t="s">
        <v>48</v>
      </c>
      <c r="D58" s="44">
        <v>60</v>
      </c>
      <c r="E58" s="53">
        <v>1</v>
      </c>
      <c r="F58" s="44">
        <v>177108.63333300001</v>
      </c>
      <c r="G58" s="66">
        <v>0.13333300000000001</v>
      </c>
      <c r="H58" s="43">
        <v>26</v>
      </c>
      <c r="I58" s="44">
        <v>174812.23076899999</v>
      </c>
      <c r="J58" s="74">
        <v>0.19230800000000001</v>
      </c>
      <c r="K58" s="44">
        <v>34</v>
      </c>
      <c r="L58" s="44">
        <v>178864.70588200001</v>
      </c>
      <c r="M58" s="66">
        <v>8.8234999999999994E-2</v>
      </c>
      <c r="N58" s="43">
        <v>0</v>
      </c>
      <c r="O58" s="44">
        <v>0</v>
      </c>
      <c r="P58" s="74">
        <v>0</v>
      </c>
    </row>
    <row r="59" spans="1:16" ht="15" customHeight="1" x14ac:dyDescent="0.2">
      <c r="A59" s="111"/>
      <c r="B59" s="114"/>
      <c r="C59" s="84" t="s">
        <v>49</v>
      </c>
      <c r="D59" s="44">
        <v>261</v>
      </c>
      <c r="E59" s="53">
        <v>1</v>
      </c>
      <c r="F59" s="44">
        <v>197326.26053599999</v>
      </c>
      <c r="G59" s="66">
        <v>0.17241400000000001</v>
      </c>
      <c r="H59" s="43">
        <v>120</v>
      </c>
      <c r="I59" s="44">
        <v>210470.158333</v>
      </c>
      <c r="J59" s="74">
        <v>0.27500000000000002</v>
      </c>
      <c r="K59" s="44">
        <v>141</v>
      </c>
      <c r="L59" s="44">
        <v>186139.96453900001</v>
      </c>
      <c r="M59" s="66">
        <v>8.5106000000000001E-2</v>
      </c>
      <c r="N59" s="43">
        <v>0</v>
      </c>
      <c r="O59" s="44">
        <v>0</v>
      </c>
      <c r="P59" s="74">
        <v>0</v>
      </c>
    </row>
    <row r="60" spans="1:16" ht="15" customHeight="1" x14ac:dyDescent="0.2">
      <c r="A60" s="111"/>
      <c r="B60" s="114"/>
      <c r="C60" s="84" t="s">
        <v>50</v>
      </c>
      <c r="D60" s="44">
        <v>520</v>
      </c>
      <c r="E60" s="53">
        <v>1</v>
      </c>
      <c r="F60" s="44">
        <v>233974.959615</v>
      </c>
      <c r="G60" s="66">
        <v>0.40384599999999998</v>
      </c>
      <c r="H60" s="43">
        <v>203</v>
      </c>
      <c r="I60" s="44">
        <v>248052.38423600001</v>
      </c>
      <c r="J60" s="74">
        <v>0.54679800000000001</v>
      </c>
      <c r="K60" s="44">
        <v>317</v>
      </c>
      <c r="L60" s="44">
        <v>224960.07886400001</v>
      </c>
      <c r="M60" s="66">
        <v>0.312303</v>
      </c>
      <c r="N60" s="43">
        <v>0</v>
      </c>
      <c r="O60" s="44">
        <v>0</v>
      </c>
      <c r="P60" s="74">
        <v>0</v>
      </c>
    </row>
    <row r="61" spans="1:16" ht="15" customHeight="1" x14ac:dyDescent="0.2">
      <c r="A61" s="111"/>
      <c r="B61" s="114"/>
      <c r="C61" s="84" t="s">
        <v>51</v>
      </c>
      <c r="D61" s="44">
        <v>595</v>
      </c>
      <c r="E61" s="53">
        <v>1</v>
      </c>
      <c r="F61" s="44">
        <v>249795.24705899999</v>
      </c>
      <c r="G61" s="66">
        <v>0.57310899999999998</v>
      </c>
      <c r="H61" s="43">
        <v>238</v>
      </c>
      <c r="I61" s="44">
        <v>261769.56302500001</v>
      </c>
      <c r="J61" s="74">
        <v>0.63025200000000003</v>
      </c>
      <c r="K61" s="44">
        <v>357</v>
      </c>
      <c r="L61" s="44">
        <v>241812.369748</v>
      </c>
      <c r="M61" s="66">
        <v>0.53501399999999999</v>
      </c>
      <c r="N61" s="43">
        <v>0</v>
      </c>
      <c r="O61" s="44">
        <v>0</v>
      </c>
      <c r="P61" s="74">
        <v>0</v>
      </c>
    </row>
    <row r="62" spans="1:16" s="3" customFormat="1" ht="15" customHeight="1" x14ac:dyDescent="0.2">
      <c r="A62" s="111"/>
      <c r="B62" s="114"/>
      <c r="C62" s="84" t="s">
        <v>52</v>
      </c>
      <c r="D62" s="35">
        <v>634</v>
      </c>
      <c r="E62" s="55">
        <v>1</v>
      </c>
      <c r="F62" s="35">
        <v>263289.99684500002</v>
      </c>
      <c r="G62" s="68">
        <v>0.75236599999999998</v>
      </c>
      <c r="H62" s="43">
        <v>262</v>
      </c>
      <c r="I62" s="44">
        <v>267831.81297700002</v>
      </c>
      <c r="J62" s="74">
        <v>0.72519100000000003</v>
      </c>
      <c r="K62" s="35">
        <v>372</v>
      </c>
      <c r="L62" s="35">
        <v>260091.19086</v>
      </c>
      <c r="M62" s="68">
        <v>0.771505</v>
      </c>
      <c r="N62" s="43">
        <v>0</v>
      </c>
      <c r="O62" s="44">
        <v>0</v>
      </c>
      <c r="P62" s="74">
        <v>0</v>
      </c>
    </row>
    <row r="63" spans="1:16" ht="15" customHeight="1" x14ac:dyDescent="0.2">
      <c r="A63" s="111"/>
      <c r="B63" s="114"/>
      <c r="C63" s="84" t="s">
        <v>53</v>
      </c>
      <c r="D63" s="44">
        <v>558</v>
      </c>
      <c r="E63" s="53">
        <v>1</v>
      </c>
      <c r="F63" s="44">
        <v>271594.516129</v>
      </c>
      <c r="G63" s="66">
        <v>0.79749099999999995</v>
      </c>
      <c r="H63" s="43">
        <v>235</v>
      </c>
      <c r="I63" s="44">
        <v>256276.323404</v>
      </c>
      <c r="J63" s="74">
        <v>0.60425499999999999</v>
      </c>
      <c r="K63" s="44">
        <v>323</v>
      </c>
      <c r="L63" s="44">
        <v>282739.33126900002</v>
      </c>
      <c r="M63" s="66">
        <v>0.93808000000000002</v>
      </c>
      <c r="N63" s="43">
        <v>0</v>
      </c>
      <c r="O63" s="44">
        <v>0</v>
      </c>
      <c r="P63" s="74">
        <v>0</v>
      </c>
    </row>
    <row r="64" spans="1:16" ht="15" customHeight="1" x14ac:dyDescent="0.2">
      <c r="A64" s="111"/>
      <c r="B64" s="114"/>
      <c r="C64" s="84" t="s">
        <v>54</v>
      </c>
      <c r="D64" s="44">
        <v>405</v>
      </c>
      <c r="E64" s="53">
        <v>1</v>
      </c>
      <c r="F64" s="44">
        <v>280717.52098799997</v>
      </c>
      <c r="G64" s="66">
        <v>0.79753099999999999</v>
      </c>
      <c r="H64" s="43">
        <v>160</v>
      </c>
      <c r="I64" s="44">
        <v>249351.97500000001</v>
      </c>
      <c r="J64" s="74">
        <v>0.41875000000000001</v>
      </c>
      <c r="K64" s="44">
        <v>245</v>
      </c>
      <c r="L64" s="44">
        <v>301201.142857</v>
      </c>
      <c r="M64" s="66">
        <v>1.0448980000000001</v>
      </c>
      <c r="N64" s="43">
        <v>0</v>
      </c>
      <c r="O64" s="44">
        <v>0</v>
      </c>
      <c r="P64" s="74">
        <v>0</v>
      </c>
    </row>
    <row r="65" spans="1:16" ht="15" customHeight="1" x14ac:dyDescent="0.2">
      <c r="A65" s="111"/>
      <c r="B65" s="114"/>
      <c r="C65" s="84" t="s">
        <v>55</v>
      </c>
      <c r="D65" s="44">
        <v>296</v>
      </c>
      <c r="E65" s="53">
        <v>1</v>
      </c>
      <c r="F65" s="44">
        <v>280478.13513499999</v>
      </c>
      <c r="G65" s="66">
        <v>0.60472999999999999</v>
      </c>
      <c r="H65" s="43">
        <v>118</v>
      </c>
      <c r="I65" s="44">
        <v>271978.07627100003</v>
      </c>
      <c r="J65" s="74">
        <v>0.38135599999999997</v>
      </c>
      <c r="K65" s="44">
        <v>178</v>
      </c>
      <c r="L65" s="44">
        <v>286113.005618</v>
      </c>
      <c r="M65" s="66">
        <v>0.75280899999999995</v>
      </c>
      <c r="N65" s="43">
        <v>0</v>
      </c>
      <c r="O65" s="44">
        <v>0</v>
      </c>
      <c r="P65" s="74">
        <v>0</v>
      </c>
    </row>
    <row r="66" spans="1:16" s="3" customFormat="1" ht="15" customHeight="1" x14ac:dyDescent="0.2">
      <c r="A66" s="111"/>
      <c r="B66" s="114"/>
      <c r="C66" s="84" t="s">
        <v>56</v>
      </c>
      <c r="D66" s="35">
        <v>403</v>
      </c>
      <c r="E66" s="55">
        <v>1</v>
      </c>
      <c r="F66" s="35">
        <v>293129.10918099998</v>
      </c>
      <c r="G66" s="68">
        <v>0.39206000000000002</v>
      </c>
      <c r="H66" s="43">
        <v>158</v>
      </c>
      <c r="I66" s="44">
        <v>257331.196203</v>
      </c>
      <c r="J66" s="74">
        <v>0.126582</v>
      </c>
      <c r="K66" s="35">
        <v>245</v>
      </c>
      <c r="L66" s="35">
        <v>316215.11020400003</v>
      </c>
      <c r="M66" s="68">
        <v>0.56326500000000002</v>
      </c>
      <c r="N66" s="43">
        <v>0</v>
      </c>
      <c r="O66" s="44">
        <v>0</v>
      </c>
      <c r="P66" s="74">
        <v>0</v>
      </c>
    </row>
    <row r="67" spans="1:16" s="3" customFormat="1" ht="15" customHeight="1" x14ac:dyDescent="0.2">
      <c r="A67" s="112"/>
      <c r="B67" s="115"/>
      <c r="C67" s="85" t="s">
        <v>9</v>
      </c>
      <c r="D67" s="46">
        <v>3739</v>
      </c>
      <c r="E67" s="54">
        <v>1</v>
      </c>
      <c r="F67" s="46">
        <v>258548.969243</v>
      </c>
      <c r="G67" s="67">
        <v>0.58491599999999999</v>
      </c>
      <c r="H67" s="87">
        <v>1523</v>
      </c>
      <c r="I67" s="46">
        <v>253339.39001999999</v>
      </c>
      <c r="J67" s="75">
        <v>0.50098500000000001</v>
      </c>
      <c r="K67" s="46">
        <v>2216</v>
      </c>
      <c r="L67" s="46">
        <v>262129.37951299999</v>
      </c>
      <c r="M67" s="67">
        <v>0.64259900000000003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46167</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60" priority="30" operator="notEqual">
      <formula>H8+K8+N8</formula>
    </cfRule>
  </conditionalFormatting>
  <conditionalFormatting sqref="D20:D30">
    <cfRule type="cellIs" dxfId="159" priority="29" operator="notEqual">
      <formula>H20+K20+N20</formula>
    </cfRule>
  </conditionalFormatting>
  <conditionalFormatting sqref="D32:D42">
    <cfRule type="cellIs" dxfId="158" priority="28" operator="notEqual">
      <formula>H32+K32+N32</formula>
    </cfRule>
  </conditionalFormatting>
  <conditionalFormatting sqref="D44:D54">
    <cfRule type="cellIs" dxfId="157" priority="27" operator="notEqual">
      <formula>H44+K44+N44</formula>
    </cfRule>
  </conditionalFormatting>
  <conditionalFormatting sqref="D56:D66">
    <cfRule type="cellIs" dxfId="156" priority="26" operator="notEqual">
      <formula>H56+K56+N56</formula>
    </cfRule>
  </conditionalFormatting>
  <conditionalFormatting sqref="D19">
    <cfRule type="cellIs" dxfId="155" priority="25" operator="notEqual">
      <formula>SUM(D8:D18)</formula>
    </cfRule>
  </conditionalFormatting>
  <conditionalFormatting sqref="D31">
    <cfRule type="cellIs" dxfId="154" priority="24" operator="notEqual">
      <formula>H31+K31+N31</formula>
    </cfRule>
  </conditionalFormatting>
  <conditionalFormatting sqref="D31">
    <cfRule type="cellIs" dxfId="153" priority="23" operator="notEqual">
      <formula>SUM(D20:D30)</formula>
    </cfRule>
  </conditionalFormatting>
  <conditionalFormatting sqref="D43">
    <cfRule type="cellIs" dxfId="152" priority="22" operator="notEqual">
      <formula>H43+K43+N43</formula>
    </cfRule>
  </conditionalFormatting>
  <conditionalFormatting sqref="D43">
    <cfRule type="cellIs" dxfId="151" priority="21" operator="notEqual">
      <formula>SUM(D32:D42)</formula>
    </cfRule>
  </conditionalFormatting>
  <conditionalFormatting sqref="D55">
    <cfRule type="cellIs" dxfId="150" priority="20" operator="notEqual">
      <formula>H55+K55+N55</formula>
    </cfRule>
  </conditionalFormatting>
  <conditionalFormatting sqref="D55">
    <cfRule type="cellIs" dxfId="149" priority="19" operator="notEqual">
      <formula>SUM(D44:D54)</formula>
    </cfRule>
  </conditionalFormatting>
  <conditionalFormatting sqref="D67">
    <cfRule type="cellIs" dxfId="148" priority="18" operator="notEqual">
      <formula>H67+K67+N67</formula>
    </cfRule>
  </conditionalFormatting>
  <conditionalFormatting sqref="D67">
    <cfRule type="cellIs" dxfId="147" priority="17" operator="notEqual">
      <formula>SUM(D56:D66)</formula>
    </cfRule>
  </conditionalFormatting>
  <conditionalFormatting sqref="H19">
    <cfRule type="cellIs" dxfId="146" priority="16" operator="notEqual">
      <formula>SUM(H8:H18)</formula>
    </cfRule>
  </conditionalFormatting>
  <conditionalFormatting sqref="K19">
    <cfRule type="cellIs" dxfId="145" priority="15" operator="notEqual">
      <formula>SUM(K8:K18)</formula>
    </cfRule>
  </conditionalFormatting>
  <conditionalFormatting sqref="N19">
    <cfRule type="cellIs" dxfId="144" priority="14" operator="notEqual">
      <formula>SUM(N8:N18)</formula>
    </cfRule>
  </conditionalFormatting>
  <conditionalFormatting sqref="H31">
    <cfRule type="cellIs" dxfId="143" priority="13" operator="notEqual">
      <formula>SUM(H20:H30)</formula>
    </cfRule>
  </conditionalFormatting>
  <conditionalFormatting sqref="K31">
    <cfRule type="cellIs" dxfId="142" priority="12" operator="notEqual">
      <formula>SUM(K20:K30)</formula>
    </cfRule>
  </conditionalFormatting>
  <conditionalFormatting sqref="N31">
    <cfRule type="cellIs" dxfId="141" priority="11" operator="notEqual">
      <formula>SUM(N20:N30)</formula>
    </cfRule>
  </conditionalFormatting>
  <conditionalFormatting sqref="H43">
    <cfRule type="cellIs" dxfId="140" priority="10" operator="notEqual">
      <formula>SUM(H32:H42)</formula>
    </cfRule>
  </conditionalFormatting>
  <conditionalFormatting sqref="K43">
    <cfRule type="cellIs" dxfId="139" priority="9" operator="notEqual">
      <formula>SUM(K32:K42)</formula>
    </cfRule>
  </conditionalFormatting>
  <conditionalFormatting sqref="N43">
    <cfRule type="cellIs" dxfId="138" priority="8" operator="notEqual">
      <formula>SUM(N32:N42)</formula>
    </cfRule>
  </conditionalFormatting>
  <conditionalFormatting sqref="H55">
    <cfRule type="cellIs" dxfId="137" priority="7" operator="notEqual">
      <formula>SUM(H44:H54)</formula>
    </cfRule>
  </conditionalFormatting>
  <conditionalFormatting sqref="K55">
    <cfRule type="cellIs" dxfId="136" priority="6" operator="notEqual">
      <formula>SUM(K44:K54)</formula>
    </cfRule>
  </conditionalFormatting>
  <conditionalFormatting sqref="N55">
    <cfRule type="cellIs" dxfId="135" priority="5" operator="notEqual">
      <formula>SUM(N44:N54)</formula>
    </cfRule>
  </conditionalFormatting>
  <conditionalFormatting sqref="H67">
    <cfRule type="cellIs" dxfId="134" priority="4" operator="notEqual">
      <formula>SUM(H56:H66)</formula>
    </cfRule>
  </conditionalFormatting>
  <conditionalFormatting sqref="K67">
    <cfRule type="cellIs" dxfId="133" priority="3" operator="notEqual">
      <formula>SUM(K56:K66)</formula>
    </cfRule>
  </conditionalFormatting>
  <conditionalFormatting sqref="N67">
    <cfRule type="cellIs" dxfId="132" priority="2" operator="notEqual">
      <formula>SUM(N56:N66)</formula>
    </cfRule>
  </conditionalFormatting>
  <conditionalFormatting sqref="D32:D43">
    <cfRule type="cellIs" dxfId="13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75</v>
      </c>
      <c r="B2" s="116"/>
      <c r="C2" s="116"/>
      <c r="D2" s="116"/>
      <c r="E2" s="116"/>
      <c r="F2" s="116"/>
      <c r="G2" s="116"/>
      <c r="H2" s="116"/>
      <c r="I2" s="116"/>
      <c r="J2" s="116"/>
      <c r="K2" s="116"/>
      <c r="L2" s="116"/>
      <c r="M2" s="116"/>
      <c r="N2" s="116"/>
      <c r="O2" s="116"/>
      <c r="P2" s="116"/>
    </row>
    <row r="3" spans="1:16" s="21" customFormat="1" ht="15" customHeight="1" x14ac:dyDescent="0.2">
      <c r="A3" s="117" t="str">
        <f>+Notas!C6</f>
        <v>ABRIL 2025 Y ABRIL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v>
      </c>
      <c r="E8" s="53">
        <v>9.0909000000000004E-2</v>
      </c>
      <c r="F8" s="44">
        <v>71364.402187</v>
      </c>
      <c r="G8" s="66">
        <v>0</v>
      </c>
      <c r="H8" s="43">
        <v>1</v>
      </c>
      <c r="I8" s="44">
        <v>71364.402187</v>
      </c>
      <c r="J8" s="74">
        <v>0</v>
      </c>
      <c r="K8" s="44">
        <v>0</v>
      </c>
      <c r="L8" s="44">
        <v>0</v>
      </c>
      <c r="M8" s="66">
        <v>0</v>
      </c>
      <c r="N8" s="43">
        <v>0</v>
      </c>
      <c r="O8" s="44">
        <v>0</v>
      </c>
      <c r="P8" s="74">
        <v>0</v>
      </c>
    </row>
    <row r="9" spans="1:16" ht="15" customHeight="1" x14ac:dyDescent="0.2">
      <c r="A9" s="111"/>
      <c r="B9" s="114"/>
      <c r="C9" s="84" t="s">
        <v>47</v>
      </c>
      <c r="D9" s="44">
        <v>5</v>
      </c>
      <c r="E9" s="53">
        <v>0.121951</v>
      </c>
      <c r="F9" s="44">
        <v>132951.856325</v>
      </c>
      <c r="G9" s="66">
        <v>0</v>
      </c>
      <c r="H9" s="43">
        <v>1</v>
      </c>
      <c r="I9" s="44">
        <v>186194.266148</v>
      </c>
      <c r="J9" s="74">
        <v>0</v>
      </c>
      <c r="K9" s="44">
        <v>4</v>
      </c>
      <c r="L9" s="44">
        <v>119641.25386899999</v>
      </c>
      <c r="M9" s="66">
        <v>0</v>
      </c>
      <c r="N9" s="43">
        <v>0</v>
      </c>
      <c r="O9" s="44">
        <v>0</v>
      </c>
      <c r="P9" s="74">
        <v>0</v>
      </c>
    </row>
    <row r="10" spans="1:16" ht="15" customHeight="1" x14ac:dyDescent="0.2">
      <c r="A10" s="111"/>
      <c r="B10" s="114"/>
      <c r="C10" s="84" t="s">
        <v>48</v>
      </c>
      <c r="D10" s="44">
        <v>58</v>
      </c>
      <c r="E10" s="53">
        <v>0.17261899999999999</v>
      </c>
      <c r="F10" s="44">
        <v>144452.87746799999</v>
      </c>
      <c r="G10" s="66">
        <v>0.103448</v>
      </c>
      <c r="H10" s="43">
        <v>19</v>
      </c>
      <c r="I10" s="44">
        <v>155048.20144500001</v>
      </c>
      <c r="J10" s="74">
        <v>0.21052599999999999</v>
      </c>
      <c r="K10" s="44">
        <v>39</v>
      </c>
      <c r="L10" s="44">
        <v>139291.052967</v>
      </c>
      <c r="M10" s="66">
        <v>5.1282000000000001E-2</v>
      </c>
      <c r="N10" s="43">
        <v>0</v>
      </c>
      <c r="O10" s="44">
        <v>0</v>
      </c>
      <c r="P10" s="74">
        <v>0</v>
      </c>
    </row>
    <row r="11" spans="1:16" ht="15" customHeight="1" x14ac:dyDescent="0.2">
      <c r="A11" s="111"/>
      <c r="B11" s="114"/>
      <c r="C11" s="84" t="s">
        <v>49</v>
      </c>
      <c r="D11" s="44">
        <v>162</v>
      </c>
      <c r="E11" s="53">
        <v>0.15428600000000001</v>
      </c>
      <c r="F11" s="44">
        <v>167371.34947799999</v>
      </c>
      <c r="G11" s="66">
        <v>0.191358</v>
      </c>
      <c r="H11" s="43">
        <v>70</v>
      </c>
      <c r="I11" s="44">
        <v>165604.75040300001</v>
      </c>
      <c r="J11" s="74">
        <v>0.228571</v>
      </c>
      <c r="K11" s="44">
        <v>92</v>
      </c>
      <c r="L11" s="44">
        <v>168715.50094900001</v>
      </c>
      <c r="M11" s="66">
        <v>0.16304299999999999</v>
      </c>
      <c r="N11" s="43">
        <v>0</v>
      </c>
      <c r="O11" s="44">
        <v>0</v>
      </c>
      <c r="P11" s="74">
        <v>0</v>
      </c>
    </row>
    <row r="12" spans="1:16" ht="15" customHeight="1" x14ac:dyDescent="0.2">
      <c r="A12" s="111"/>
      <c r="B12" s="114"/>
      <c r="C12" s="84" t="s">
        <v>50</v>
      </c>
      <c r="D12" s="44">
        <v>195</v>
      </c>
      <c r="E12" s="53">
        <v>0.113902</v>
      </c>
      <c r="F12" s="44">
        <v>198346.46640999999</v>
      </c>
      <c r="G12" s="66">
        <v>0.38461499999999998</v>
      </c>
      <c r="H12" s="43">
        <v>76</v>
      </c>
      <c r="I12" s="44">
        <v>208167.807956</v>
      </c>
      <c r="J12" s="74">
        <v>0.381579</v>
      </c>
      <c r="K12" s="44">
        <v>119</v>
      </c>
      <c r="L12" s="44">
        <v>192074.01298500001</v>
      </c>
      <c r="M12" s="66">
        <v>0.38655499999999998</v>
      </c>
      <c r="N12" s="43">
        <v>0</v>
      </c>
      <c r="O12" s="44">
        <v>0</v>
      </c>
      <c r="P12" s="74">
        <v>0</v>
      </c>
    </row>
    <row r="13" spans="1:16" ht="15" customHeight="1" x14ac:dyDescent="0.2">
      <c r="A13" s="111"/>
      <c r="B13" s="114"/>
      <c r="C13" s="84" t="s">
        <v>51</v>
      </c>
      <c r="D13" s="44">
        <v>200</v>
      </c>
      <c r="E13" s="53">
        <v>0.106895</v>
      </c>
      <c r="F13" s="44">
        <v>212131.288451</v>
      </c>
      <c r="G13" s="66">
        <v>0.505</v>
      </c>
      <c r="H13" s="43">
        <v>57</v>
      </c>
      <c r="I13" s="44">
        <v>219640.51628800001</v>
      </c>
      <c r="J13" s="74">
        <v>0.59649099999999999</v>
      </c>
      <c r="K13" s="44">
        <v>143</v>
      </c>
      <c r="L13" s="44">
        <v>209138.09973300001</v>
      </c>
      <c r="M13" s="66">
        <v>0.46853099999999998</v>
      </c>
      <c r="N13" s="43">
        <v>0</v>
      </c>
      <c r="O13" s="44">
        <v>0</v>
      </c>
      <c r="P13" s="74">
        <v>0</v>
      </c>
    </row>
    <row r="14" spans="1:16" s="3" customFormat="1" ht="15" customHeight="1" x14ac:dyDescent="0.2">
      <c r="A14" s="111"/>
      <c r="B14" s="114"/>
      <c r="C14" s="84" t="s">
        <v>52</v>
      </c>
      <c r="D14" s="35">
        <v>182</v>
      </c>
      <c r="E14" s="55">
        <v>0.102767</v>
      </c>
      <c r="F14" s="35">
        <v>204905.149791</v>
      </c>
      <c r="G14" s="68">
        <v>0.51098900000000003</v>
      </c>
      <c r="H14" s="43">
        <v>59</v>
      </c>
      <c r="I14" s="44">
        <v>214998.28440500001</v>
      </c>
      <c r="J14" s="74">
        <v>0.50847500000000001</v>
      </c>
      <c r="K14" s="35">
        <v>123</v>
      </c>
      <c r="L14" s="35">
        <v>200063.72749600001</v>
      </c>
      <c r="M14" s="68">
        <v>0.51219499999999996</v>
      </c>
      <c r="N14" s="43">
        <v>0</v>
      </c>
      <c r="O14" s="44">
        <v>0</v>
      </c>
      <c r="P14" s="74">
        <v>0</v>
      </c>
    </row>
    <row r="15" spans="1:16" ht="15" customHeight="1" x14ac:dyDescent="0.2">
      <c r="A15" s="111"/>
      <c r="B15" s="114"/>
      <c r="C15" s="84" t="s">
        <v>53</v>
      </c>
      <c r="D15" s="44">
        <v>120</v>
      </c>
      <c r="E15" s="53">
        <v>7.8074000000000005E-2</v>
      </c>
      <c r="F15" s="44">
        <v>211075.07492399999</v>
      </c>
      <c r="G15" s="66">
        <v>0.466667</v>
      </c>
      <c r="H15" s="43">
        <v>40</v>
      </c>
      <c r="I15" s="44">
        <v>222499.325614</v>
      </c>
      <c r="J15" s="74">
        <v>0.52500000000000002</v>
      </c>
      <c r="K15" s="44">
        <v>80</v>
      </c>
      <c r="L15" s="44">
        <v>205362.949578</v>
      </c>
      <c r="M15" s="66">
        <v>0.4375</v>
      </c>
      <c r="N15" s="43">
        <v>0</v>
      </c>
      <c r="O15" s="44">
        <v>0</v>
      </c>
      <c r="P15" s="74">
        <v>0</v>
      </c>
    </row>
    <row r="16" spans="1:16" ht="15" customHeight="1" x14ac:dyDescent="0.2">
      <c r="A16" s="111"/>
      <c r="B16" s="114"/>
      <c r="C16" s="84" t="s">
        <v>54</v>
      </c>
      <c r="D16" s="44">
        <v>106</v>
      </c>
      <c r="E16" s="53">
        <v>8.3137000000000003E-2</v>
      </c>
      <c r="F16" s="44">
        <v>225151.97581800001</v>
      </c>
      <c r="G16" s="66">
        <v>0.47169800000000001</v>
      </c>
      <c r="H16" s="43">
        <v>38</v>
      </c>
      <c r="I16" s="44">
        <v>214287.387296</v>
      </c>
      <c r="J16" s="74">
        <v>0.28947400000000001</v>
      </c>
      <c r="K16" s="44">
        <v>68</v>
      </c>
      <c r="L16" s="44">
        <v>231223.363522</v>
      </c>
      <c r="M16" s="66">
        <v>0.57352899999999996</v>
      </c>
      <c r="N16" s="43">
        <v>0</v>
      </c>
      <c r="O16" s="44">
        <v>0</v>
      </c>
      <c r="P16" s="74">
        <v>0</v>
      </c>
    </row>
    <row r="17" spans="1:16" ht="15" customHeight="1" x14ac:dyDescent="0.2">
      <c r="A17" s="111"/>
      <c r="B17" s="114"/>
      <c r="C17" s="84" t="s">
        <v>55</v>
      </c>
      <c r="D17" s="44">
        <v>114</v>
      </c>
      <c r="E17" s="53">
        <v>9.4527E-2</v>
      </c>
      <c r="F17" s="44">
        <v>237322.790599</v>
      </c>
      <c r="G17" s="66">
        <v>0.46491199999999999</v>
      </c>
      <c r="H17" s="43">
        <v>35</v>
      </c>
      <c r="I17" s="44">
        <v>196849.264731</v>
      </c>
      <c r="J17" s="74">
        <v>8.5713999999999999E-2</v>
      </c>
      <c r="K17" s="44">
        <v>79</v>
      </c>
      <c r="L17" s="44">
        <v>255254.09952700001</v>
      </c>
      <c r="M17" s="66">
        <v>0.632911</v>
      </c>
      <c r="N17" s="43">
        <v>0</v>
      </c>
      <c r="O17" s="44">
        <v>0</v>
      </c>
      <c r="P17" s="74">
        <v>0</v>
      </c>
    </row>
    <row r="18" spans="1:16" s="3" customFormat="1" ht="15" customHeight="1" x14ac:dyDescent="0.2">
      <c r="A18" s="111"/>
      <c r="B18" s="114"/>
      <c r="C18" s="84" t="s">
        <v>56</v>
      </c>
      <c r="D18" s="35">
        <v>181</v>
      </c>
      <c r="E18" s="55">
        <v>8.8986999999999997E-2</v>
      </c>
      <c r="F18" s="35">
        <v>249772.72544899999</v>
      </c>
      <c r="G18" s="68">
        <v>0.41988999999999999</v>
      </c>
      <c r="H18" s="43">
        <v>51</v>
      </c>
      <c r="I18" s="44">
        <v>200523.08768200001</v>
      </c>
      <c r="J18" s="74">
        <v>5.8824000000000001E-2</v>
      </c>
      <c r="K18" s="35">
        <v>130</v>
      </c>
      <c r="L18" s="35">
        <v>269093.737188</v>
      </c>
      <c r="M18" s="68">
        <v>0.56153799999999998</v>
      </c>
      <c r="N18" s="43">
        <v>0</v>
      </c>
      <c r="O18" s="44">
        <v>0</v>
      </c>
      <c r="P18" s="74">
        <v>0</v>
      </c>
    </row>
    <row r="19" spans="1:16" s="3" customFormat="1" ht="15" customHeight="1" x14ac:dyDescent="0.2">
      <c r="A19" s="112"/>
      <c r="B19" s="115"/>
      <c r="C19" s="85" t="s">
        <v>9</v>
      </c>
      <c r="D19" s="46">
        <v>1324</v>
      </c>
      <c r="E19" s="54">
        <v>0.10308299999999999</v>
      </c>
      <c r="F19" s="46">
        <v>208522.57172000001</v>
      </c>
      <c r="G19" s="67">
        <v>0.40860999999999997</v>
      </c>
      <c r="H19" s="87">
        <v>447</v>
      </c>
      <c r="I19" s="46">
        <v>201298.13001399999</v>
      </c>
      <c r="J19" s="75">
        <v>0.337808</v>
      </c>
      <c r="K19" s="46">
        <v>877</v>
      </c>
      <c r="L19" s="46">
        <v>212204.812817</v>
      </c>
      <c r="M19" s="67">
        <v>0.44469799999999998</v>
      </c>
      <c r="N19" s="87">
        <v>0</v>
      </c>
      <c r="O19" s="46">
        <v>0</v>
      </c>
      <c r="P19" s="75">
        <v>0</v>
      </c>
    </row>
    <row r="20" spans="1:16" ht="15" customHeight="1" x14ac:dyDescent="0.2">
      <c r="A20" s="110">
        <v>2</v>
      </c>
      <c r="B20" s="113" t="s">
        <v>57</v>
      </c>
      <c r="C20" s="84" t="s">
        <v>46</v>
      </c>
      <c r="D20" s="44">
        <v>2</v>
      </c>
      <c r="E20" s="53">
        <v>0.18181800000000001</v>
      </c>
      <c r="F20" s="44">
        <v>94952.5</v>
      </c>
      <c r="G20" s="66">
        <v>0.5</v>
      </c>
      <c r="H20" s="43">
        <v>0</v>
      </c>
      <c r="I20" s="44">
        <v>0</v>
      </c>
      <c r="J20" s="74">
        <v>0</v>
      </c>
      <c r="K20" s="44">
        <v>2</v>
      </c>
      <c r="L20" s="44">
        <v>94952.5</v>
      </c>
      <c r="M20" s="66">
        <v>0.5</v>
      </c>
      <c r="N20" s="43">
        <v>0</v>
      </c>
      <c r="O20" s="44">
        <v>0</v>
      </c>
      <c r="P20" s="74">
        <v>0</v>
      </c>
    </row>
    <row r="21" spans="1:16" ht="15" customHeight="1" x14ac:dyDescent="0.2">
      <c r="A21" s="111"/>
      <c r="B21" s="114"/>
      <c r="C21" s="84" t="s">
        <v>47</v>
      </c>
      <c r="D21" s="44">
        <v>13</v>
      </c>
      <c r="E21" s="53">
        <v>0.31707299999999999</v>
      </c>
      <c r="F21" s="44">
        <v>130843</v>
      </c>
      <c r="G21" s="66">
        <v>0</v>
      </c>
      <c r="H21" s="43">
        <v>7</v>
      </c>
      <c r="I21" s="44">
        <v>119763.857143</v>
      </c>
      <c r="J21" s="74">
        <v>0</v>
      </c>
      <c r="K21" s="44">
        <v>6</v>
      </c>
      <c r="L21" s="44">
        <v>143768.66666700001</v>
      </c>
      <c r="M21" s="66">
        <v>0</v>
      </c>
      <c r="N21" s="43">
        <v>0</v>
      </c>
      <c r="O21" s="44">
        <v>0</v>
      </c>
      <c r="P21" s="74">
        <v>0</v>
      </c>
    </row>
    <row r="22" spans="1:16" ht="15" customHeight="1" x14ac:dyDescent="0.2">
      <c r="A22" s="111"/>
      <c r="B22" s="114"/>
      <c r="C22" s="84" t="s">
        <v>48</v>
      </c>
      <c r="D22" s="44">
        <v>61</v>
      </c>
      <c r="E22" s="53">
        <v>0.18154799999999999</v>
      </c>
      <c r="F22" s="44">
        <v>148008.57376999999</v>
      </c>
      <c r="G22" s="66">
        <v>4.9180000000000001E-2</v>
      </c>
      <c r="H22" s="43">
        <v>31</v>
      </c>
      <c r="I22" s="44">
        <v>147533.80645199999</v>
      </c>
      <c r="J22" s="74">
        <v>6.4516000000000004E-2</v>
      </c>
      <c r="K22" s="44">
        <v>30</v>
      </c>
      <c r="L22" s="44">
        <v>148499.16666700001</v>
      </c>
      <c r="M22" s="66">
        <v>3.3333000000000002E-2</v>
      </c>
      <c r="N22" s="43">
        <v>0</v>
      </c>
      <c r="O22" s="44">
        <v>0</v>
      </c>
      <c r="P22" s="74">
        <v>0</v>
      </c>
    </row>
    <row r="23" spans="1:16" ht="15" customHeight="1" x14ac:dyDescent="0.2">
      <c r="A23" s="111"/>
      <c r="B23" s="114"/>
      <c r="C23" s="84" t="s">
        <v>49</v>
      </c>
      <c r="D23" s="44">
        <v>59</v>
      </c>
      <c r="E23" s="53">
        <v>5.6189999999999997E-2</v>
      </c>
      <c r="F23" s="44">
        <v>170513.728814</v>
      </c>
      <c r="G23" s="66">
        <v>0.288136</v>
      </c>
      <c r="H23" s="43">
        <v>25</v>
      </c>
      <c r="I23" s="44">
        <v>166890.6</v>
      </c>
      <c r="J23" s="74">
        <v>0.36</v>
      </c>
      <c r="K23" s="44">
        <v>34</v>
      </c>
      <c r="L23" s="44">
        <v>173177.79411799999</v>
      </c>
      <c r="M23" s="66">
        <v>0.235294</v>
      </c>
      <c r="N23" s="43">
        <v>0</v>
      </c>
      <c r="O23" s="44">
        <v>0</v>
      </c>
      <c r="P23" s="74">
        <v>0</v>
      </c>
    </row>
    <row r="24" spans="1:16" ht="15" customHeight="1" x14ac:dyDescent="0.2">
      <c r="A24" s="111"/>
      <c r="B24" s="114"/>
      <c r="C24" s="84" t="s">
        <v>50</v>
      </c>
      <c r="D24" s="44">
        <v>50</v>
      </c>
      <c r="E24" s="53">
        <v>2.9205999999999999E-2</v>
      </c>
      <c r="F24" s="44">
        <v>195975.78</v>
      </c>
      <c r="G24" s="66">
        <v>0.32</v>
      </c>
      <c r="H24" s="43">
        <v>20</v>
      </c>
      <c r="I24" s="44">
        <v>207135</v>
      </c>
      <c r="J24" s="74">
        <v>0.4</v>
      </c>
      <c r="K24" s="44">
        <v>30</v>
      </c>
      <c r="L24" s="44">
        <v>188536.3</v>
      </c>
      <c r="M24" s="66">
        <v>0.26666699999999999</v>
      </c>
      <c r="N24" s="43">
        <v>0</v>
      </c>
      <c r="O24" s="44">
        <v>0</v>
      </c>
      <c r="P24" s="74">
        <v>0</v>
      </c>
    </row>
    <row r="25" spans="1:16" ht="15" customHeight="1" x14ac:dyDescent="0.2">
      <c r="A25" s="111"/>
      <c r="B25" s="114"/>
      <c r="C25" s="84" t="s">
        <v>51</v>
      </c>
      <c r="D25" s="44">
        <v>34</v>
      </c>
      <c r="E25" s="53">
        <v>1.8172000000000001E-2</v>
      </c>
      <c r="F25" s="44">
        <v>205076.17647100001</v>
      </c>
      <c r="G25" s="66">
        <v>0.382353</v>
      </c>
      <c r="H25" s="43">
        <v>8</v>
      </c>
      <c r="I25" s="44">
        <v>206275.625</v>
      </c>
      <c r="J25" s="74">
        <v>0.5</v>
      </c>
      <c r="K25" s="44">
        <v>26</v>
      </c>
      <c r="L25" s="44">
        <v>204707.11538500001</v>
      </c>
      <c r="M25" s="66">
        <v>0.34615400000000002</v>
      </c>
      <c r="N25" s="43">
        <v>0</v>
      </c>
      <c r="O25" s="44">
        <v>0</v>
      </c>
      <c r="P25" s="74">
        <v>0</v>
      </c>
    </row>
    <row r="26" spans="1:16" s="3" customFormat="1" ht="15" customHeight="1" x14ac:dyDescent="0.2">
      <c r="A26" s="111"/>
      <c r="B26" s="114"/>
      <c r="C26" s="84" t="s">
        <v>52</v>
      </c>
      <c r="D26" s="35">
        <v>35</v>
      </c>
      <c r="E26" s="55">
        <v>1.9762999999999999E-2</v>
      </c>
      <c r="F26" s="35">
        <v>222683.257143</v>
      </c>
      <c r="G26" s="68">
        <v>0.68571400000000005</v>
      </c>
      <c r="H26" s="43">
        <v>9</v>
      </c>
      <c r="I26" s="44">
        <v>214623.11111100001</v>
      </c>
      <c r="J26" s="74">
        <v>0.55555600000000005</v>
      </c>
      <c r="K26" s="35">
        <v>26</v>
      </c>
      <c r="L26" s="35">
        <v>225473.307692</v>
      </c>
      <c r="M26" s="68">
        <v>0.730769</v>
      </c>
      <c r="N26" s="43">
        <v>0</v>
      </c>
      <c r="O26" s="44">
        <v>0</v>
      </c>
      <c r="P26" s="74">
        <v>0</v>
      </c>
    </row>
    <row r="27" spans="1:16" ht="15" customHeight="1" x14ac:dyDescent="0.2">
      <c r="A27" s="111"/>
      <c r="B27" s="114"/>
      <c r="C27" s="84" t="s">
        <v>53</v>
      </c>
      <c r="D27" s="44">
        <v>17</v>
      </c>
      <c r="E27" s="53">
        <v>1.1061E-2</v>
      </c>
      <c r="F27" s="44">
        <v>229933.470588</v>
      </c>
      <c r="G27" s="66">
        <v>0.47058800000000001</v>
      </c>
      <c r="H27" s="43">
        <v>3</v>
      </c>
      <c r="I27" s="44">
        <v>218638</v>
      </c>
      <c r="J27" s="74">
        <v>0.33333299999999999</v>
      </c>
      <c r="K27" s="44">
        <v>14</v>
      </c>
      <c r="L27" s="44">
        <v>232353.928571</v>
      </c>
      <c r="M27" s="66">
        <v>0.5</v>
      </c>
      <c r="N27" s="43">
        <v>0</v>
      </c>
      <c r="O27" s="44">
        <v>0</v>
      </c>
      <c r="P27" s="74">
        <v>0</v>
      </c>
    </row>
    <row r="28" spans="1:16" ht="15" customHeight="1" x14ac:dyDescent="0.2">
      <c r="A28" s="111"/>
      <c r="B28" s="114"/>
      <c r="C28" s="84" t="s">
        <v>54</v>
      </c>
      <c r="D28" s="44">
        <v>9</v>
      </c>
      <c r="E28" s="53">
        <v>7.0590000000000002E-3</v>
      </c>
      <c r="F28" s="44">
        <v>238098.55555600001</v>
      </c>
      <c r="G28" s="66">
        <v>0.222222</v>
      </c>
      <c r="H28" s="43">
        <v>3</v>
      </c>
      <c r="I28" s="44">
        <v>301641.66666699998</v>
      </c>
      <c r="J28" s="74">
        <v>0.33333299999999999</v>
      </c>
      <c r="K28" s="44">
        <v>6</v>
      </c>
      <c r="L28" s="44">
        <v>206327</v>
      </c>
      <c r="M28" s="66">
        <v>0.16666700000000001</v>
      </c>
      <c r="N28" s="43">
        <v>0</v>
      </c>
      <c r="O28" s="44">
        <v>0</v>
      </c>
      <c r="P28" s="74">
        <v>0</v>
      </c>
    </row>
    <row r="29" spans="1:16" ht="15" customHeight="1" x14ac:dyDescent="0.2">
      <c r="A29" s="111"/>
      <c r="B29" s="114"/>
      <c r="C29" s="84" t="s">
        <v>55</v>
      </c>
      <c r="D29" s="44">
        <v>1</v>
      </c>
      <c r="E29" s="53">
        <v>8.2899999999999998E-4</v>
      </c>
      <c r="F29" s="44">
        <v>208691</v>
      </c>
      <c r="G29" s="66">
        <v>0</v>
      </c>
      <c r="H29" s="43">
        <v>0</v>
      </c>
      <c r="I29" s="44">
        <v>0</v>
      </c>
      <c r="J29" s="74">
        <v>0</v>
      </c>
      <c r="K29" s="44">
        <v>1</v>
      </c>
      <c r="L29" s="44">
        <v>208691</v>
      </c>
      <c r="M29" s="66">
        <v>0</v>
      </c>
      <c r="N29" s="43">
        <v>0</v>
      </c>
      <c r="O29" s="44">
        <v>0</v>
      </c>
      <c r="P29" s="74">
        <v>0</v>
      </c>
    </row>
    <row r="30" spans="1:16" s="3" customFormat="1" ht="15" customHeight="1" x14ac:dyDescent="0.2">
      <c r="A30" s="111"/>
      <c r="B30" s="114"/>
      <c r="C30" s="84" t="s">
        <v>56</v>
      </c>
      <c r="D30" s="35">
        <v>9</v>
      </c>
      <c r="E30" s="55">
        <v>4.4250000000000001E-3</v>
      </c>
      <c r="F30" s="35">
        <v>119066.777778</v>
      </c>
      <c r="G30" s="68">
        <v>0</v>
      </c>
      <c r="H30" s="43">
        <v>9</v>
      </c>
      <c r="I30" s="44">
        <v>119066.777778</v>
      </c>
      <c r="J30" s="74">
        <v>0</v>
      </c>
      <c r="K30" s="35">
        <v>0</v>
      </c>
      <c r="L30" s="35">
        <v>0</v>
      </c>
      <c r="M30" s="68">
        <v>0</v>
      </c>
      <c r="N30" s="43">
        <v>0</v>
      </c>
      <c r="O30" s="44">
        <v>0</v>
      </c>
      <c r="P30" s="74">
        <v>0</v>
      </c>
    </row>
    <row r="31" spans="1:16" s="3" customFormat="1" ht="15" customHeight="1" x14ac:dyDescent="0.2">
      <c r="A31" s="112"/>
      <c r="B31" s="115"/>
      <c r="C31" s="85" t="s">
        <v>9</v>
      </c>
      <c r="D31" s="46">
        <v>290</v>
      </c>
      <c r="E31" s="54">
        <v>2.2578999999999998E-2</v>
      </c>
      <c r="F31" s="46">
        <v>182334.613793</v>
      </c>
      <c r="G31" s="67">
        <v>0.289655</v>
      </c>
      <c r="H31" s="87">
        <v>115</v>
      </c>
      <c r="I31" s="46">
        <v>173400.982609</v>
      </c>
      <c r="J31" s="75">
        <v>0.26086999999999999</v>
      </c>
      <c r="K31" s="46">
        <v>175</v>
      </c>
      <c r="L31" s="46">
        <v>188205.285714</v>
      </c>
      <c r="M31" s="67">
        <v>0.30857099999999998</v>
      </c>
      <c r="N31" s="87">
        <v>0</v>
      </c>
      <c r="O31" s="46">
        <v>0</v>
      </c>
      <c r="P31" s="75">
        <v>0</v>
      </c>
    </row>
    <row r="32" spans="1:16" ht="15" customHeight="1" x14ac:dyDescent="0.2">
      <c r="A32" s="110">
        <v>3</v>
      </c>
      <c r="B32" s="113" t="s">
        <v>58</v>
      </c>
      <c r="C32" s="84" t="s">
        <v>46</v>
      </c>
      <c r="D32" s="44">
        <v>1</v>
      </c>
      <c r="E32" s="44">
        <v>0</v>
      </c>
      <c r="F32" s="44">
        <v>23588.097813</v>
      </c>
      <c r="G32" s="66">
        <v>0.5</v>
      </c>
      <c r="H32" s="43">
        <v>-1</v>
      </c>
      <c r="I32" s="44">
        <v>-71364.402187</v>
      </c>
      <c r="J32" s="74">
        <v>0</v>
      </c>
      <c r="K32" s="44">
        <v>2</v>
      </c>
      <c r="L32" s="44">
        <v>94952.5</v>
      </c>
      <c r="M32" s="66">
        <v>0.5</v>
      </c>
      <c r="N32" s="43">
        <v>0</v>
      </c>
      <c r="O32" s="44">
        <v>0</v>
      </c>
      <c r="P32" s="74">
        <v>0</v>
      </c>
    </row>
    <row r="33" spans="1:16" ht="15" customHeight="1" x14ac:dyDescent="0.2">
      <c r="A33" s="111"/>
      <c r="B33" s="114"/>
      <c r="C33" s="84" t="s">
        <v>47</v>
      </c>
      <c r="D33" s="44">
        <v>8</v>
      </c>
      <c r="E33" s="44">
        <v>0</v>
      </c>
      <c r="F33" s="44">
        <v>-2108.8563250000002</v>
      </c>
      <c r="G33" s="66">
        <v>0</v>
      </c>
      <c r="H33" s="43">
        <v>6</v>
      </c>
      <c r="I33" s="44">
        <v>-66430.409004999994</v>
      </c>
      <c r="J33" s="74">
        <v>0</v>
      </c>
      <c r="K33" s="44">
        <v>2</v>
      </c>
      <c r="L33" s="44">
        <v>24127.412798000001</v>
      </c>
      <c r="M33" s="66">
        <v>0</v>
      </c>
      <c r="N33" s="43">
        <v>0</v>
      </c>
      <c r="O33" s="44">
        <v>0</v>
      </c>
      <c r="P33" s="74">
        <v>0</v>
      </c>
    </row>
    <row r="34" spans="1:16" ht="15" customHeight="1" x14ac:dyDescent="0.2">
      <c r="A34" s="111"/>
      <c r="B34" s="114"/>
      <c r="C34" s="84" t="s">
        <v>48</v>
      </c>
      <c r="D34" s="44">
        <v>3</v>
      </c>
      <c r="E34" s="44">
        <v>0</v>
      </c>
      <c r="F34" s="44">
        <v>3555.6963019999998</v>
      </c>
      <c r="G34" s="66">
        <v>-5.4267999999999997E-2</v>
      </c>
      <c r="H34" s="43">
        <v>12</v>
      </c>
      <c r="I34" s="44">
        <v>-7514.3949929999999</v>
      </c>
      <c r="J34" s="74">
        <v>-0.14601</v>
      </c>
      <c r="K34" s="44">
        <v>-9</v>
      </c>
      <c r="L34" s="44">
        <v>9208.1136999999999</v>
      </c>
      <c r="M34" s="66">
        <v>-1.7949E-2</v>
      </c>
      <c r="N34" s="43">
        <v>0</v>
      </c>
      <c r="O34" s="44">
        <v>0</v>
      </c>
      <c r="P34" s="74">
        <v>0</v>
      </c>
    </row>
    <row r="35" spans="1:16" ht="15" customHeight="1" x14ac:dyDescent="0.2">
      <c r="A35" s="111"/>
      <c r="B35" s="114"/>
      <c r="C35" s="84" t="s">
        <v>49</v>
      </c>
      <c r="D35" s="44">
        <v>-103</v>
      </c>
      <c r="E35" s="44">
        <v>0</v>
      </c>
      <c r="F35" s="44">
        <v>3142.3793350000001</v>
      </c>
      <c r="G35" s="66">
        <v>9.6778000000000003E-2</v>
      </c>
      <c r="H35" s="43">
        <v>-45</v>
      </c>
      <c r="I35" s="44">
        <v>1285.8495969999999</v>
      </c>
      <c r="J35" s="74">
        <v>0.13142899999999999</v>
      </c>
      <c r="K35" s="44">
        <v>-58</v>
      </c>
      <c r="L35" s="44">
        <v>4462.2931689999996</v>
      </c>
      <c r="M35" s="66">
        <v>7.2250999999999996E-2</v>
      </c>
      <c r="N35" s="43">
        <v>0</v>
      </c>
      <c r="O35" s="44">
        <v>0</v>
      </c>
      <c r="P35" s="74">
        <v>0</v>
      </c>
    </row>
    <row r="36" spans="1:16" ht="15" customHeight="1" x14ac:dyDescent="0.2">
      <c r="A36" s="111"/>
      <c r="B36" s="114"/>
      <c r="C36" s="84" t="s">
        <v>50</v>
      </c>
      <c r="D36" s="44">
        <v>-145</v>
      </c>
      <c r="E36" s="44">
        <v>0</v>
      </c>
      <c r="F36" s="44">
        <v>-2370.6864099999998</v>
      </c>
      <c r="G36" s="66">
        <v>-6.4615000000000006E-2</v>
      </c>
      <c r="H36" s="43">
        <v>-56</v>
      </c>
      <c r="I36" s="44">
        <v>-1032.8079560000001</v>
      </c>
      <c r="J36" s="74">
        <v>1.8421E-2</v>
      </c>
      <c r="K36" s="44">
        <v>-89</v>
      </c>
      <c r="L36" s="44">
        <v>-3537.7129850000001</v>
      </c>
      <c r="M36" s="66">
        <v>-0.11988799999999999</v>
      </c>
      <c r="N36" s="43">
        <v>0</v>
      </c>
      <c r="O36" s="44">
        <v>0</v>
      </c>
      <c r="P36" s="74">
        <v>0</v>
      </c>
    </row>
    <row r="37" spans="1:16" ht="15" customHeight="1" x14ac:dyDescent="0.2">
      <c r="A37" s="111"/>
      <c r="B37" s="114"/>
      <c r="C37" s="84" t="s">
        <v>51</v>
      </c>
      <c r="D37" s="44">
        <v>-166</v>
      </c>
      <c r="E37" s="44">
        <v>0</v>
      </c>
      <c r="F37" s="44">
        <v>-7055.111981</v>
      </c>
      <c r="G37" s="66">
        <v>-0.12264700000000001</v>
      </c>
      <c r="H37" s="43">
        <v>-49</v>
      </c>
      <c r="I37" s="44">
        <v>-13364.891288000001</v>
      </c>
      <c r="J37" s="74">
        <v>-9.6490999999999993E-2</v>
      </c>
      <c r="K37" s="44">
        <v>-117</v>
      </c>
      <c r="L37" s="44">
        <v>-4430.9843490000003</v>
      </c>
      <c r="M37" s="66">
        <v>-0.122378</v>
      </c>
      <c r="N37" s="43">
        <v>0</v>
      </c>
      <c r="O37" s="44">
        <v>0</v>
      </c>
      <c r="P37" s="74">
        <v>0</v>
      </c>
    </row>
    <row r="38" spans="1:16" s="3" customFormat="1" ht="15" customHeight="1" x14ac:dyDescent="0.2">
      <c r="A38" s="111"/>
      <c r="B38" s="114"/>
      <c r="C38" s="84" t="s">
        <v>52</v>
      </c>
      <c r="D38" s="35">
        <v>-147</v>
      </c>
      <c r="E38" s="35">
        <v>0</v>
      </c>
      <c r="F38" s="35">
        <v>17778.107351999999</v>
      </c>
      <c r="G38" s="68">
        <v>0.17472499999999999</v>
      </c>
      <c r="H38" s="43">
        <v>-50</v>
      </c>
      <c r="I38" s="44">
        <v>-375.173294</v>
      </c>
      <c r="J38" s="74">
        <v>4.7080999999999998E-2</v>
      </c>
      <c r="K38" s="35">
        <v>-97</v>
      </c>
      <c r="L38" s="35">
        <v>25409.580195999999</v>
      </c>
      <c r="M38" s="68">
        <v>0.21857399999999999</v>
      </c>
      <c r="N38" s="43">
        <v>0</v>
      </c>
      <c r="O38" s="44">
        <v>0</v>
      </c>
      <c r="P38" s="74">
        <v>0</v>
      </c>
    </row>
    <row r="39" spans="1:16" ht="15" customHeight="1" x14ac:dyDescent="0.2">
      <c r="A39" s="111"/>
      <c r="B39" s="114"/>
      <c r="C39" s="84" t="s">
        <v>53</v>
      </c>
      <c r="D39" s="44">
        <v>-103</v>
      </c>
      <c r="E39" s="44">
        <v>0</v>
      </c>
      <c r="F39" s="44">
        <v>18858.395665</v>
      </c>
      <c r="G39" s="66">
        <v>3.9220000000000001E-3</v>
      </c>
      <c r="H39" s="43">
        <v>-37</v>
      </c>
      <c r="I39" s="44">
        <v>-3861.3256139999999</v>
      </c>
      <c r="J39" s="74">
        <v>-0.191667</v>
      </c>
      <c r="K39" s="44">
        <v>-66</v>
      </c>
      <c r="L39" s="44">
        <v>26990.978993000001</v>
      </c>
      <c r="M39" s="66">
        <v>6.25E-2</v>
      </c>
      <c r="N39" s="43">
        <v>0</v>
      </c>
      <c r="O39" s="44">
        <v>0</v>
      </c>
      <c r="P39" s="74">
        <v>0</v>
      </c>
    </row>
    <row r="40" spans="1:16" ht="15" customHeight="1" x14ac:dyDescent="0.2">
      <c r="A40" s="111"/>
      <c r="B40" s="114"/>
      <c r="C40" s="84" t="s">
        <v>54</v>
      </c>
      <c r="D40" s="44">
        <v>-97</v>
      </c>
      <c r="E40" s="44">
        <v>0</v>
      </c>
      <c r="F40" s="44">
        <v>12946.579737</v>
      </c>
      <c r="G40" s="66">
        <v>-0.249476</v>
      </c>
      <c r="H40" s="43">
        <v>-35</v>
      </c>
      <c r="I40" s="44">
        <v>87354.279370000004</v>
      </c>
      <c r="J40" s="74">
        <v>4.3860000000000003E-2</v>
      </c>
      <c r="K40" s="44">
        <v>-62</v>
      </c>
      <c r="L40" s="44">
        <v>-24896.363522</v>
      </c>
      <c r="M40" s="66">
        <v>-0.40686299999999997</v>
      </c>
      <c r="N40" s="43">
        <v>0</v>
      </c>
      <c r="O40" s="44">
        <v>0</v>
      </c>
      <c r="P40" s="74">
        <v>0</v>
      </c>
    </row>
    <row r="41" spans="1:16" ht="15" customHeight="1" x14ac:dyDescent="0.2">
      <c r="A41" s="111"/>
      <c r="B41" s="114"/>
      <c r="C41" s="84" t="s">
        <v>55</v>
      </c>
      <c r="D41" s="44">
        <v>-113</v>
      </c>
      <c r="E41" s="44">
        <v>0</v>
      </c>
      <c r="F41" s="44">
        <v>-28631.790599</v>
      </c>
      <c r="G41" s="66">
        <v>-0.46491199999999999</v>
      </c>
      <c r="H41" s="43">
        <v>-35</v>
      </c>
      <c r="I41" s="44">
        <v>-196849.264731</v>
      </c>
      <c r="J41" s="74">
        <v>-8.5713999999999999E-2</v>
      </c>
      <c r="K41" s="44">
        <v>-78</v>
      </c>
      <c r="L41" s="44">
        <v>-46563.099526999998</v>
      </c>
      <c r="M41" s="66">
        <v>-0.632911</v>
      </c>
      <c r="N41" s="43">
        <v>0</v>
      </c>
      <c r="O41" s="44">
        <v>0</v>
      </c>
      <c r="P41" s="74">
        <v>0</v>
      </c>
    </row>
    <row r="42" spans="1:16" s="3" customFormat="1" ht="15" customHeight="1" x14ac:dyDescent="0.2">
      <c r="A42" s="111"/>
      <c r="B42" s="114"/>
      <c r="C42" s="84" t="s">
        <v>56</v>
      </c>
      <c r="D42" s="35">
        <v>-172</v>
      </c>
      <c r="E42" s="35">
        <v>0</v>
      </c>
      <c r="F42" s="35">
        <v>-130705.947671</v>
      </c>
      <c r="G42" s="68">
        <v>-0.41988999999999999</v>
      </c>
      <c r="H42" s="43">
        <v>-42</v>
      </c>
      <c r="I42" s="44">
        <v>-81456.309903999994</v>
      </c>
      <c r="J42" s="74">
        <v>-5.8824000000000001E-2</v>
      </c>
      <c r="K42" s="35">
        <v>-130</v>
      </c>
      <c r="L42" s="35">
        <v>-269093.737188</v>
      </c>
      <c r="M42" s="68">
        <v>-0.56153799999999998</v>
      </c>
      <c r="N42" s="43">
        <v>0</v>
      </c>
      <c r="O42" s="44">
        <v>0</v>
      </c>
      <c r="P42" s="74">
        <v>0</v>
      </c>
    </row>
    <row r="43" spans="1:16" s="3" customFormat="1" ht="15" customHeight="1" x14ac:dyDescent="0.2">
      <c r="A43" s="112"/>
      <c r="B43" s="115"/>
      <c r="C43" s="85" t="s">
        <v>9</v>
      </c>
      <c r="D43" s="46">
        <v>-1034</v>
      </c>
      <c r="E43" s="46">
        <v>0</v>
      </c>
      <c r="F43" s="46">
        <v>-26187.957925999999</v>
      </c>
      <c r="G43" s="67">
        <v>-0.11895500000000001</v>
      </c>
      <c r="H43" s="87">
        <v>-332</v>
      </c>
      <c r="I43" s="46">
        <v>-27897.147405</v>
      </c>
      <c r="J43" s="75">
        <v>-7.6938000000000006E-2</v>
      </c>
      <c r="K43" s="46">
        <v>-702</v>
      </c>
      <c r="L43" s="46">
        <v>-23999.527103</v>
      </c>
      <c r="M43" s="67">
        <v>-0.136126</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1</v>
      </c>
      <c r="E45" s="53">
        <v>2.4389999999999998E-2</v>
      </c>
      <c r="F45" s="44">
        <v>114266</v>
      </c>
      <c r="G45" s="66">
        <v>0</v>
      </c>
      <c r="H45" s="43">
        <v>1</v>
      </c>
      <c r="I45" s="44">
        <v>114266</v>
      </c>
      <c r="J45" s="74">
        <v>0</v>
      </c>
      <c r="K45" s="44">
        <v>0</v>
      </c>
      <c r="L45" s="44">
        <v>0</v>
      </c>
      <c r="M45" s="66">
        <v>0</v>
      </c>
      <c r="N45" s="43">
        <v>0</v>
      </c>
      <c r="O45" s="44">
        <v>0</v>
      </c>
      <c r="P45" s="74">
        <v>0</v>
      </c>
    </row>
    <row r="46" spans="1:16" ht="15" customHeight="1" x14ac:dyDescent="0.2">
      <c r="A46" s="111"/>
      <c r="B46" s="114"/>
      <c r="C46" s="84" t="s">
        <v>48</v>
      </c>
      <c r="D46" s="44">
        <v>12</v>
      </c>
      <c r="E46" s="53">
        <v>3.5714000000000003E-2</v>
      </c>
      <c r="F46" s="44">
        <v>160525.66666700001</v>
      </c>
      <c r="G46" s="66">
        <v>0.33333299999999999</v>
      </c>
      <c r="H46" s="43">
        <v>4</v>
      </c>
      <c r="I46" s="44">
        <v>164676</v>
      </c>
      <c r="J46" s="74">
        <v>0.5</v>
      </c>
      <c r="K46" s="44">
        <v>8</v>
      </c>
      <c r="L46" s="44">
        <v>158450.5</v>
      </c>
      <c r="M46" s="66">
        <v>0.25</v>
      </c>
      <c r="N46" s="43">
        <v>0</v>
      </c>
      <c r="O46" s="44">
        <v>0</v>
      </c>
      <c r="P46" s="74">
        <v>0</v>
      </c>
    </row>
    <row r="47" spans="1:16" ht="15" customHeight="1" x14ac:dyDescent="0.2">
      <c r="A47" s="111"/>
      <c r="B47" s="114"/>
      <c r="C47" s="84" t="s">
        <v>49</v>
      </c>
      <c r="D47" s="44">
        <v>39</v>
      </c>
      <c r="E47" s="53">
        <v>3.7143000000000002E-2</v>
      </c>
      <c r="F47" s="44">
        <v>184944.641026</v>
      </c>
      <c r="G47" s="66">
        <v>0.102564</v>
      </c>
      <c r="H47" s="43">
        <v>14</v>
      </c>
      <c r="I47" s="44">
        <v>186200.214286</v>
      </c>
      <c r="J47" s="74">
        <v>0.14285700000000001</v>
      </c>
      <c r="K47" s="44">
        <v>25</v>
      </c>
      <c r="L47" s="44">
        <v>184241.52</v>
      </c>
      <c r="M47" s="66">
        <v>0.08</v>
      </c>
      <c r="N47" s="43">
        <v>0</v>
      </c>
      <c r="O47" s="44">
        <v>0</v>
      </c>
      <c r="P47" s="74">
        <v>0</v>
      </c>
    </row>
    <row r="48" spans="1:16" ht="15" customHeight="1" x14ac:dyDescent="0.2">
      <c r="A48" s="111"/>
      <c r="B48" s="114"/>
      <c r="C48" s="84" t="s">
        <v>50</v>
      </c>
      <c r="D48" s="44">
        <v>66</v>
      </c>
      <c r="E48" s="53">
        <v>3.8551000000000002E-2</v>
      </c>
      <c r="F48" s="44">
        <v>223345.95454499999</v>
      </c>
      <c r="G48" s="66">
        <v>0.43939400000000001</v>
      </c>
      <c r="H48" s="43">
        <v>25</v>
      </c>
      <c r="I48" s="44">
        <v>210263.8</v>
      </c>
      <c r="J48" s="74">
        <v>0.52</v>
      </c>
      <c r="K48" s="44">
        <v>41</v>
      </c>
      <c r="L48" s="44">
        <v>231322.87804899999</v>
      </c>
      <c r="M48" s="66">
        <v>0.39024399999999998</v>
      </c>
      <c r="N48" s="43">
        <v>0</v>
      </c>
      <c r="O48" s="44">
        <v>0</v>
      </c>
      <c r="P48" s="74">
        <v>0</v>
      </c>
    </row>
    <row r="49" spans="1:16" ht="15" customHeight="1" x14ac:dyDescent="0.2">
      <c r="A49" s="111"/>
      <c r="B49" s="114"/>
      <c r="C49" s="84" t="s">
        <v>51</v>
      </c>
      <c r="D49" s="44">
        <v>66</v>
      </c>
      <c r="E49" s="53">
        <v>3.5275000000000001E-2</v>
      </c>
      <c r="F49" s="44">
        <v>227442.42424200001</v>
      </c>
      <c r="G49" s="66">
        <v>0.60606099999999996</v>
      </c>
      <c r="H49" s="43">
        <v>20</v>
      </c>
      <c r="I49" s="44">
        <v>207627.15</v>
      </c>
      <c r="J49" s="74">
        <v>0.3</v>
      </c>
      <c r="K49" s="44">
        <v>46</v>
      </c>
      <c r="L49" s="44">
        <v>236057.76087</v>
      </c>
      <c r="M49" s="66">
        <v>0.73912999999999995</v>
      </c>
      <c r="N49" s="43">
        <v>0</v>
      </c>
      <c r="O49" s="44">
        <v>0</v>
      </c>
      <c r="P49" s="74">
        <v>0</v>
      </c>
    </row>
    <row r="50" spans="1:16" s="3" customFormat="1" ht="15" customHeight="1" x14ac:dyDescent="0.2">
      <c r="A50" s="111"/>
      <c r="B50" s="114"/>
      <c r="C50" s="84" t="s">
        <v>52</v>
      </c>
      <c r="D50" s="35">
        <v>41</v>
      </c>
      <c r="E50" s="55">
        <v>2.3151000000000001E-2</v>
      </c>
      <c r="F50" s="35">
        <v>239452.634146</v>
      </c>
      <c r="G50" s="68">
        <v>0.60975599999999996</v>
      </c>
      <c r="H50" s="43">
        <v>10</v>
      </c>
      <c r="I50" s="44">
        <v>264397.59999999998</v>
      </c>
      <c r="J50" s="74">
        <v>0.7</v>
      </c>
      <c r="K50" s="35">
        <v>31</v>
      </c>
      <c r="L50" s="35">
        <v>231405.870968</v>
      </c>
      <c r="M50" s="68">
        <v>0.58064499999999997</v>
      </c>
      <c r="N50" s="43">
        <v>0</v>
      </c>
      <c r="O50" s="44">
        <v>0</v>
      </c>
      <c r="P50" s="74">
        <v>0</v>
      </c>
    </row>
    <row r="51" spans="1:16" ht="15" customHeight="1" x14ac:dyDescent="0.2">
      <c r="A51" s="111"/>
      <c r="B51" s="114"/>
      <c r="C51" s="84" t="s">
        <v>53</v>
      </c>
      <c r="D51" s="44">
        <v>41</v>
      </c>
      <c r="E51" s="53">
        <v>2.6675000000000001E-2</v>
      </c>
      <c r="F51" s="44">
        <v>246326.78048799999</v>
      </c>
      <c r="G51" s="66">
        <v>0.63414599999999999</v>
      </c>
      <c r="H51" s="43">
        <v>15</v>
      </c>
      <c r="I51" s="44">
        <v>246415.86666699999</v>
      </c>
      <c r="J51" s="74">
        <v>0.6</v>
      </c>
      <c r="K51" s="44">
        <v>26</v>
      </c>
      <c r="L51" s="44">
        <v>246275.38461499999</v>
      </c>
      <c r="M51" s="66">
        <v>0.65384600000000004</v>
      </c>
      <c r="N51" s="43">
        <v>0</v>
      </c>
      <c r="O51" s="44">
        <v>0</v>
      </c>
      <c r="P51" s="74">
        <v>0</v>
      </c>
    </row>
    <row r="52" spans="1:16" ht="15" customHeight="1" x14ac:dyDescent="0.2">
      <c r="A52" s="111"/>
      <c r="B52" s="114"/>
      <c r="C52" s="84" t="s">
        <v>54</v>
      </c>
      <c r="D52" s="44">
        <v>19</v>
      </c>
      <c r="E52" s="53">
        <v>1.4902E-2</v>
      </c>
      <c r="F52" s="44">
        <v>275979.31578900001</v>
      </c>
      <c r="G52" s="66">
        <v>0.57894699999999999</v>
      </c>
      <c r="H52" s="43">
        <v>4</v>
      </c>
      <c r="I52" s="44">
        <v>249140</v>
      </c>
      <c r="J52" s="74">
        <v>0</v>
      </c>
      <c r="K52" s="44">
        <v>15</v>
      </c>
      <c r="L52" s="44">
        <v>283136.46666699997</v>
      </c>
      <c r="M52" s="66">
        <v>0.73333300000000001</v>
      </c>
      <c r="N52" s="43">
        <v>0</v>
      </c>
      <c r="O52" s="44">
        <v>0</v>
      </c>
      <c r="P52" s="74">
        <v>0</v>
      </c>
    </row>
    <row r="53" spans="1:16" ht="15" customHeight="1" x14ac:dyDescent="0.2">
      <c r="A53" s="111"/>
      <c r="B53" s="114"/>
      <c r="C53" s="84" t="s">
        <v>55</v>
      </c>
      <c r="D53" s="44">
        <v>14</v>
      </c>
      <c r="E53" s="53">
        <v>1.1609E-2</v>
      </c>
      <c r="F53" s="44">
        <v>255928.928571</v>
      </c>
      <c r="G53" s="66">
        <v>0.214286</v>
      </c>
      <c r="H53" s="43">
        <v>4</v>
      </c>
      <c r="I53" s="44">
        <v>244996.5</v>
      </c>
      <c r="J53" s="74">
        <v>0</v>
      </c>
      <c r="K53" s="44">
        <v>10</v>
      </c>
      <c r="L53" s="44">
        <v>260301.9</v>
      </c>
      <c r="M53" s="66">
        <v>0.3</v>
      </c>
      <c r="N53" s="43">
        <v>0</v>
      </c>
      <c r="O53" s="44">
        <v>0</v>
      </c>
      <c r="P53" s="74">
        <v>0</v>
      </c>
    </row>
    <row r="54" spans="1:16" s="3" customFormat="1" ht="15" customHeight="1" x14ac:dyDescent="0.2">
      <c r="A54" s="111"/>
      <c r="B54" s="114"/>
      <c r="C54" s="84" t="s">
        <v>56</v>
      </c>
      <c r="D54" s="35">
        <v>8</v>
      </c>
      <c r="E54" s="55">
        <v>3.9329999999999999E-3</v>
      </c>
      <c r="F54" s="35">
        <v>280774.375</v>
      </c>
      <c r="G54" s="68">
        <v>0.5</v>
      </c>
      <c r="H54" s="43">
        <v>4</v>
      </c>
      <c r="I54" s="44">
        <v>222137</v>
      </c>
      <c r="J54" s="74">
        <v>0</v>
      </c>
      <c r="K54" s="35">
        <v>4</v>
      </c>
      <c r="L54" s="35">
        <v>339411.75</v>
      </c>
      <c r="M54" s="68">
        <v>1</v>
      </c>
      <c r="N54" s="43">
        <v>0</v>
      </c>
      <c r="O54" s="44">
        <v>0</v>
      </c>
      <c r="P54" s="74">
        <v>0</v>
      </c>
    </row>
    <row r="55" spans="1:16" s="3" customFormat="1" ht="15" customHeight="1" x14ac:dyDescent="0.2">
      <c r="A55" s="112"/>
      <c r="B55" s="115"/>
      <c r="C55" s="85" t="s">
        <v>9</v>
      </c>
      <c r="D55" s="46">
        <v>307</v>
      </c>
      <c r="E55" s="54">
        <v>2.3902E-2</v>
      </c>
      <c r="F55" s="46">
        <v>227997.429967</v>
      </c>
      <c r="G55" s="67">
        <v>0.47556999999999999</v>
      </c>
      <c r="H55" s="87">
        <v>101</v>
      </c>
      <c r="I55" s="46">
        <v>217764.54455399999</v>
      </c>
      <c r="J55" s="75">
        <v>0.38613900000000001</v>
      </c>
      <c r="K55" s="46">
        <v>206</v>
      </c>
      <c r="L55" s="46">
        <v>233014.52427200001</v>
      </c>
      <c r="M55" s="67">
        <v>0.51941700000000002</v>
      </c>
      <c r="N55" s="87">
        <v>0</v>
      </c>
      <c r="O55" s="46">
        <v>0</v>
      </c>
      <c r="P55" s="75">
        <v>0</v>
      </c>
    </row>
    <row r="56" spans="1:16" ht="15" customHeight="1" x14ac:dyDescent="0.2">
      <c r="A56" s="110">
        <v>5</v>
      </c>
      <c r="B56" s="113" t="s">
        <v>60</v>
      </c>
      <c r="C56" s="84" t="s">
        <v>46</v>
      </c>
      <c r="D56" s="44">
        <v>11</v>
      </c>
      <c r="E56" s="53">
        <v>1</v>
      </c>
      <c r="F56" s="44">
        <v>54707.363636000002</v>
      </c>
      <c r="G56" s="66">
        <v>9.0909000000000004E-2</v>
      </c>
      <c r="H56" s="43">
        <v>3</v>
      </c>
      <c r="I56" s="44">
        <v>14652.666667</v>
      </c>
      <c r="J56" s="74">
        <v>0</v>
      </c>
      <c r="K56" s="44">
        <v>8</v>
      </c>
      <c r="L56" s="44">
        <v>69727.875</v>
      </c>
      <c r="M56" s="66">
        <v>0.125</v>
      </c>
      <c r="N56" s="43">
        <v>0</v>
      </c>
      <c r="O56" s="44">
        <v>0</v>
      </c>
      <c r="P56" s="74">
        <v>0</v>
      </c>
    </row>
    <row r="57" spans="1:16" ht="15" customHeight="1" x14ac:dyDescent="0.2">
      <c r="A57" s="111"/>
      <c r="B57" s="114"/>
      <c r="C57" s="84" t="s">
        <v>47</v>
      </c>
      <c r="D57" s="44">
        <v>41</v>
      </c>
      <c r="E57" s="53">
        <v>1</v>
      </c>
      <c r="F57" s="44">
        <v>145144.195122</v>
      </c>
      <c r="G57" s="66">
        <v>9.7560999999999995E-2</v>
      </c>
      <c r="H57" s="43">
        <v>20</v>
      </c>
      <c r="I57" s="44">
        <v>129462.3</v>
      </c>
      <c r="J57" s="74">
        <v>0.05</v>
      </c>
      <c r="K57" s="44">
        <v>21</v>
      </c>
      <c r="L57" s="44">
        <v>160079.33333299999</v>
      </c>
      <c r="M57" s="66">
        <v>0.14285700000000001</v>
      </c>
      <c r="N57" s="43">
        <v>0</v>
      </c>
      <c r="O57" s="44">
        <v>0</v>
      </c>
      <c r="P57" s="74">
        <v>0</v>
      </c>
    </row>
    <row r="58" spans="1:16" ht="15" customHeight="1" x14ac:dyDescent="0.2">
      <c r="A58" s="111"/>
      <c r="B58" s="114"/>
      <c r="C58" s="84" t="s">
        <v>48</v>
      </c>
      <c r="D58" s="44">
        <v>336</v>
      </c>
      <c r="E58" s="53">
        <v>1</v>
      </c>
      <c r="F58" s="44">
        <v>157126.65476199999</v>
      </c>
      <c r="G58" s="66">
        <v>5.3571000000000001E-2</v>
      </c>
      <c r="H58" s="43">
        <v>137</v>
      </c>
      <c r="I58" s="44">
        <v>163616.98540100001</v>
      </c>
      <c r="J58" s="74">
        <v>8.7591000000000002E-2</v>
      </c>
      <c r="K58" s="44">
        <v>199</v>
      </c>
      <c r="L58" s="44">
        <v>152658.437186</v>
      </c>
      <c r="M58" s="66">
        <v>3.0151000000000001E-2</v>
      </c>
      <c r="N58" s="43">
        <v>0</v>
      </c>
      <c r="O58" s="44">
        <v>0</v>
      </c>
      <c r="P58" s="74">
        <v>0</v>
      </c>
    </row>
    <row r="59" spans="1:16" ht="15" customHeight="1" x14ac:dyDescent="0.2">
      <c r="A59" s="111"/>
      <c r="B59" s="114"/>
      <c r="C59" s="84" t="s">
        <v>49</v>
      </c>
      <c r="D59" s="44">
        <v>1050</v>
      </c>
      <c r="E59" s="53">
        <v>1</v>
      </c>
      <c r="F59" s="44">
        <v>179779.60285699999</v>
      </c>
      <c r="G59" s="66">
        <v>0.16095200000000001</v>
      </c>
      <c r="H59" s="43">
        <v>403</v>
      </c>
      <c r="I59" s="44">
        <v>186456.094293</v>
      </c>
      <c r="J59" s="74">
        <v>0.205955</v>
      </c>
      <c r="K59" s="44">
        <v>647</v>
      </c>
      <c r="L59" s="44">
        <v>175620.98454400001</v>
      </c>
      <c r="M59" s="66">
        <v>0.13292100000000001</v>
      </c>
      <c r="N59" s="43">
        <v>0</v>
      </c>
      <c r="O59" s="44">
        <v>0</v>
      </c>
      <c r="P59" s="74">
        <v>0</v>
      </c>
    </row>
    <row r="60" spans="1:16" ht="15" customHeight="1" x14ac:dyDescent="0.2">
      <c r="A60" s="111"/>
      <c r="B60" s="114"/>
      <c r="C60" s="84" t="s">
        <v>50</v>
      </c>
      <c r="D60" s="44">
        <v>1712</v>
      </c>
      <c r="E60" s="53">
        <v>1</v>
      </c>
      <c r="F60" s="44">
        <v>211969.286215</v>
      </c>
      <c r="G60" s="66">
        <v>0.35864499999999999</v>
      </c>
      <c r="H60" s="43">
        <v>652</v>
      </c>
      <c r="I60" s="44">
        <v>221687.19018400001</v>
      </c>
      <c r="J60" s="74">
        <v>0.43404900000000002</v>
      </c>
      <c r="K60" s="44">
        <v>1060</v>
      </c>
      <c r="L60" s="44">
        <v>205991.85849099999</v>
      </c>
      <c r="M60" s="66">
        <v>0.31226399999999999</v>
      </c>
      <c r="N60" s="43">
        <v>0</v>
      </c>
      <c r="O60" s="44">
        <v>0</v>
      </c>
      <c r="P60" s="74">
        <v>0</v>
      </c>
    </row>
    <row r="61" spans="1:16" ht="15" customHeight="1" x14ac:dyDescent="0.2">
      <c r="A61" s="111"/>
      <c r="B61" s="114"/>
      <c r="C61" s="84" t="s">
        <v>51</v>
      </c>
      <c r="D61" s="44">
        <v>1871</v>
      </c>
      <c r="E61" s="53">
        <v>1</v>
      </c>
      <c r="F61" s="44">
        <v>238437.47514699999</v>
      </c>
      <c r="G61" s="66">
        <v>0.58845499999999995</v>
      </c>
      <c r="H61" s="43">
        <v>704</v>
      </c>
      <c r="I61" s="44">
        <v>246294.09943199999</v>
      </c>
      <c r="J61" s="74">
        <v>0.61789799999999995</v>
      </c>
      <c r="K61" s="44">
        <v>1167</v>
      </c>
      <c r="L61" s="44">
        <v>233697.91773799999</v>
      </c>
      <c r="M61" s="66">
        <v>0.57069400000000003</v>
      </c>
      <c r="N61" s="43">
        <v>0</v>
      </c>
      <c r="O61" s="44">
        <v>0</v>
      </c>
      <c r="P61" s="74">
        <v>0</v>
      </c>
    </row>
    <row r="62" spans="1:16" s="3" customFormat="1" ht="15" customHeight="1" x14ac:dyDescent="0.2">
      <c r="A62" s="111"/>
      <c r="B62" s="114"/>
      <c r="C62" s="84" t="s">
        <v>52</v>
      </c>
      <c r="D62" s="35">
        <v>1771</v>
      </c>
      <c r="E62" s="55">
        <v>1</v>
      </c>
      <c r="F62" s="35">
        <v>248790.386222</v>
      </c>
      <c r="G62" s="68">
        <v>0.70638100000000004</v>
      </c>
      <c r="H62" s="43">
        <v>657</v>
      </c>
      <c r="I62" s="44">
        <v>244172.945205</v>
      </c>
      <c r="J62" s="74">
        <v>0.62861500000000003</v>
      </c>
      <c r="K62" s="35">
        <v>1114</v>
      </c>
      <c r="L62" s="35">
        <v>251513.59874300001</v>
      </c>
      <c r="M62" s="68">
        <v>0.75224400000000002</v>
      </c>
      <c r="N62" s="43">
        <v>0</v>
      </c>
      <c r="O62" s="44">
        <v>0</v>
      </c>
      <c r="P62" s="74">
        <v>0</v>
      </c>
    </row>
    <row r="63" spans="1:16" ht="15" customHeight="1" x14ac:dyDescent="0.2">
      <c r="A63" s="111"/>
      <c r="B63" s="114"/>
      <c r="C63" s="84" t="s">
        <v>53</v>
      </c>
      <c r="D63" s="44">
        <v>1537</v>
      </c>
      <c r="E63" s="53">
        <v>1</v>
      </c>
      <c r="F63" s="44">
        <v>252246.55497699999</v>
      </c>
      <c r="G63" s="66">
        <v>0.69355900000000004</v>
      </c>
      <c r="H63" s="43">
        <v>563</v>
      </c>
      <c r="I63" s="44">
        <v>239407.63587900001</v>
      </c>
      <c r="J63" s="74">
        <v>0.48667899999999997</v>
      </c>
      <c r="K63" s="44">
        <v>974</v>
      </c>
      <c r="L63" s="44">
        <v>259667.81930199999</v>
      </c>
      <c r="M63" s="66">
        <v>0.81314200000000003</v>
      </c>
      <c r="N63" s="43">
        <v>0</v>
      </c>
      <c r="O63" s="44">
        <v>0</v>
      </c>
      <c r="P63" s="74">
        <v>0</v>
      </c>
    </row>
    <row r="64" spans="1:16" ht="15" customHeight="1" x14ac:dyDescent="0.2">
      <c r="A64" s="111"/>
      <c r="B64" s="114"/>
      <c r="C64" s="84" t="s">
        <v>54</v>
      </c>
      <c r="D64" s="44">
        <v>1275</v>
      </c>
      <c r="E64" s="53">
        <v>1</v>
      </c>
      <c r="F64" s="44">
        <v>257351.62823500001</v>
      </c>
      <c r="G64" s="66">
        <v>0.64</v>
      </c>
      <c r="H64" s="43">
        <v>469</v>
      </c>
      <c r="I64" s="44">
        <v>236211.45202600001</v>
      </c>
      <c r="J64" s="74">
        <v>0.37313400000000002</v>
      </c>
      <c r="K64" s="44">
        <v>806</v>
      </c>
      <c r="L64" s="44">
        <v>269652.79776699998</v>
      </c>
      <c r="M64" s="66">
        <v>0.79528500000000002</v>
      </c>
      <c r="N64" s="43">
        <v>0</v>
      </c>
      <c r="O64" s="44">
        <v>0</v>
      </c>
      <c r="P64" s="74">
        <v>0</v>
      </c>
    </row>
    <row r="65" spans="1:16" ht="15" customHeight="1" x14ac:dyDescent="0.2">
      <c r="A65" s="111"/>
      <c r="B65" s="114"/>
      <c r="C65" s="84" t="s">
        <v>55</v>
      </c>
      <c r="D65" s="44">
        <v>1206</v>
      </c>
      <c r="E65" s="53">
        <v>1</v>
      </c>
      <c r="F65" s="44">
        <v>260640.773632</v>
      </c>
      <c r="G65" s="66">
        <v>0.48175800000000002</v>
      </c>
      <c r="H65" s="43">
        <v>423</v>
      </c>
      <c r="I65" s="44">
        <v>244440.06146600001</v>
      </c>
      <c r="J65" s="74">
        <v>0.22931399999999999</v>
      </c>
      <c r="K65" s="44">
        <v>783</v>
      </c>
      <c r="L65" s="44">
        <v>269392.88250299997</v>
      </c>
      <c r="M65" s="66">
        <v>0.61813499999999999</v>
      </c>
      <c r="N65" s="43">
        <v>0</v>
      </c>
      <c r="O65" s="44">
        <v>0</v>
      </c>
      <c r="P65" s="74">
        <v>0</v>
      </c>
    </row>
    <row r="66" spans="1:16" s="3" customFormat="1" ht="15" customHeight="1" x14ac:dyDescent="0.2">
      <c r="A66" s="111"/>
      <c r="B66" s="114"/>
      <c r="C66" s="84" t="s">
        <v>56</v>
      </c>
      <c r="D66" s="35">
        <v>2034</v>
      </c>
      <c r="E66" s="55">
        <v>1</v>
      </c>
      <c r="F66" s="35">
        <v>269892.965585</v>
      </c>
      <c r="G66" s="68">
        <v>0.36234</v>
      </c>
      <c r="H66" s="43">
        <v>714</v>
      </c>
      <c r="I66" s="44">
        <v>227720.911765</v>
      </c>
      <c r="J66" s="74">
        <v>6.8626999999999994E-2</v>
      </c>
      <c r="K66" s="35">
        <v>1320</v>
      </c>
      <c r="L66" s="35">
        <v>292704.212879</v>
      </c>
      <c r="M66" s="68">
        <v>0.52121200000000001</v>
      </c>
      <c r="N66" s="43">
        <v>0</v>
      </c>
      <c r="O66" s="44">
        <v>0</v>
      </c>
      <c r="P66" s="74">
        <v>0</v>
      </c>
    </row>
    <row r="67" spans="1:16" s="3" customFormat="1" ht="15" customHeight="1" x14ac:dyDescent="0.2">
      <c r="A67" s="112"/>
      <c r="B67" s="115"/>
      <c r="C67" s="85" t="s">
        <v>9</v>
      </c>
      <c r="D67" s="46">
        <v>12844</v>
      </c>
      <c r="E67" s="54">
        <v>1</v>
      </c>
      <c r="F67" s="46">
        <v>239555.65914</v>
      </c>
      <c r="G67" s="67">
        <v>0.49501699999999998</v>
      </c>
      <c r="H67" s="87">
        <v>4745</v>
      </c>
      <c r="I67" s="46">
        <v>229737.36627999999</v>
      </c>
      <c r="J67" s="75">
        <v>0.38398300000000002</v>
      </c>
      <c r="K67" s="46">
        <v>8099</v>
      </c>
      <c r="L67" s="46">
        <v>245307.94949999999</v>
      </c>
      <c r="M67" s="67">
        <v>0.56006900000000004</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46167</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30" priority="30" operator="notEqual">
      <formula>H8+K8+N8</formula>
    </cfRule>
  </conditionalFormatting>
  <conditionalFormatting sqref="D20:D30">
    <cfRule type="cellIs" dxfId="129" priority="29" operator="notEqual">
      <formula>H20+K20+N20</formula>
    </cfRule>
  </conditionalFormatting>
  <conditionalFormatting sqref="D32:D42">
    <cfRule type="cellIs" dxfId="128" priority="28" operator="notEqual">
      <formula>H32+K32+N32</formula>
    </cfRule>
  </conditionalFormatting>
  <conditionalFormatting sqref="D44:D54">
    <cfRule type="cellIs" dxfId="127" priority="27" operator="notEqual">
      <formula>H44+K44+N44</formula>
    </cfRule>
  </conditionalFormatting>
  <conditionalFormatting sqref="D56:D66">
    <cfRule type="cellIs" dxfId="126" priority="26" operator="notEqual">
      <formula>H56+K56+N56</formula>
    </cfRule>
  </conditionalFormatting>
  <conditionalFormatting sqref="D19">
    <cfRule type="cellIs" dxfId="125" priority="25" operator="notEqual">
      <formula>SUM(D8:D18)</formula>
    </cfRule>
  </conditionalFormatting>
  <conditionalFormatting sqref="D31">
    <cfRule type="cellIs" dxfId="124" priority="24" operator="notEqual">
      <formula>H31+K31+N31</formula>
    </cfRule>
  </conditionalFormatting>
  <conditionalFormatting sqref="D31">
    <cfRule type="cellIs" dxfId="123" priority="23" operator="notEqual">
      <formula>SUM(D20:D30)</formula>
    </cfRule>
  </conditionalFormatting>
  <conditionalFormatting sqref="D43">
    <cfRule type="cellIs" dxfId="122" priority="22" operator="notEqual">
      <formula>H43+K43+N43</formula>
    </cfRule>
  </conditionalFormatting>
  <conditionalFormatting sqref="D43">
    <cfRule type="cellIs" dxfId="121" priority="21" operator="notEqual">
      <formula>SUM(D32:D42)</formula>
    </cfRule>
  </conditionalFormatting>
  <conditionalFormatting sqref="D55">
    <cfRule type="cellIs" dxfId="120" priority="20" operator="notEqual">
      <formula>H55+K55+N55</formula>
    </cfRule>
  </conditionalFormatting>
  <conditionalFormatting sqref="D55">
    <cfRule type="cellIs" dxfId="119" priority="19" operator="notEqual">
      <formula>SUM(D44:D54)</formula>
    </cfRule>
  </conditionalFormatting>
  <conditionalFormatting sqref="D67">
    <cfRule type="cellIs" dxfId="118" priority="18" operator="notEqual">
      <formula>H67+K67+N67</formula>
    </cfRule>
  </conditionalFormatting>
  <conditionalFormatting sqref="D67">
    <cfRule type="cellIs" dxfId="117" priority="17" operator="notEqual">
      <formula>SUM(D56:D66)</formula>
    </cfRule>
  </conditionalFormatting>
  <conditionalFormatting sqref="H19">
    <cfRule type="cellIs" dxfId="116" priority="16" operator="notEqual">
      <formula>SUM(H8:H18)</formula>
    </cfRule>
  </conditionalFormatting>
  <conditionalFormatting sqref="K19">
    <cfRule type="cellIs" dxfId="115" priority="15" operator="notEqual">
      <formula>SUM(K8:K18)</formula>
    </cfRule>
  </conditionalFormatting>
  <conditionalFormatting sqref="N19">
    <cfRule type="cellIs" dxfId="114" priority="14" operator="notEqual">
      <formula>SUM(N8:N18)</formula>
    </cfRule>
  </conditionalFormatting>
  <conditionalFormatting sqref="H31">
    <cfRule type="cellIs" dxfId="113" priority="13" operator="notEqual">
      <formula>SUM(H20:H30)</formula>
    </cfRule>
  </conditionalFormatting>
  <conditionalFormatting sqref="K31">
    <cfRule type="cellIs" dxfId="112" priority="12" operator="notEqual">
      <formula>SUM(K20:K30)</formula>
    </cfRule>
  </conditionalFormatting>
  <conditionalFormatting sqref="N31">
    <cfRule type="cellIs" dxfId="111" priority="11" operator="notEqual">
      <formula>SUM(N20:N30)</formula>
    </cfRule>
  </conditionalFormatting>
  <conditionalFormatting sqref="H43">
    <cfRule type="cellIs" dxfId="110" priority="10" operator="notEqual">
      <formula>SUM(H32:H42)</formula>
    </cfRule>
  </conditionalFormatting>
  <conditionalFormatting sqref="K43">
    <cfRule type="cellIs" dxfId="109" priority="9" operator="notEqual">
      <formula>SUM(K32:K42)</formula>
    </cfRule>
  </conditionalFormatting>
  <conditionalFormatting sqref="N43">
    <cfRule type="cellIs" dxfId="108" priority="8" operator="notEqual">
      <formula>SUM(N32:N42)</formula>
    </cfRule>
  </conditionalFormatting>
  <conditionalFormatting sqref="H55">
    <cfRule type="cellIs" dxfId="107" priority="7" operator="notEqual">
      <formula>SUM(H44:H54)</formula>
    </cfRule>
  </conditionalFormatting>
  <conditionalFormatting sqref="K55">
    <cfRule type="cellIs" dxfId="106" priority="6" operator="notEqual">
      <formula>SUM(K44:K54)</formula>
    </cfRule>
  </conditionalFormatting>
  <conditionalFormatting sqref="N55">
    <cfRule type="cellIs" dxfId="105" priority="5" operator="notEqual">
      <formula>SUM(N44:N54)</formula>
    </cfRule>
  </conditionalFormatting>
  <conditionalFormatting sqref="H67">
    <cfRule type="cellIs" dxfId="104" priority="4" operator="notEqual">
      <formula>SUM(H56:H66)</formula>
    </cfRule>
  </conditionalFormatting>
  <conditionalFormatting sqref="K67">
    <cfRule type="cellIs" dxfId="103" priority="3" operator="notEqual">
      <formula>SUM(K56:K66)</formula>
    </cfRule>
  </conditionalFormatting>
  <conditionalFormatting sqref="N67">
    <cfRule type="cellIs" dxfId="102" priority="2" operator="notEqual">
      <formula>SUM(N56:N66)</formula>
    </cfRule>
  </conditionalFormatting>
  <conditionalFormatting sqref="D32:D43">
    <cfRule type="cellIs" dxfId="10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76</v>
      </c>
      <c r="B2" s="116"/>
      <c r="C2" s="116"/>
      <c r="D2" s="116"/>
      <c r="E2" s="116"/>
      <c r="F2" s="116"/>
      <c r="G2" s="116"/>
      <c r="H2" s="116"/>
      <c r="I2" s="116"/>
      <c r="J2" s="116"/>
      <c r="K2" s="116"/>
      <c r="L2" s="116"/>
      <c r="M2" s="116"/>
      <c r="N2" s="116"/>
      <c r="O2" s="116"/>
      <c r="P2" s="116"/>
    </row>
    <row r="3" spans="1:16" s="21" customFormat="1" ht="15" customHeight="1" x14ac:dyDescent="0.2">
      <c r="A3" s="117" t="str">
        <f>+Notas!C6</f>
        <v>ABRIL 2025 Y ABRIL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101</v>
      </c>
      <c r="E8" s="53">
        <v>9.7115000000000007E-2</v>
      </c>
      <c r="F8" s="44">
        <v>98025.667598</v>
      </c>
      <c r="G8" s="66">
        <v>0.20792099999999999</v>
      </c>
      <c r="H8" s="43">
        <v>53</v>
      </c>
      <c r="I8" s="44">
        <v>97522.141287999999</v>
      </c>
      <c r="J8" s="74">
        <v>0.20754700000000001</v>
      </c>
      <c r="K8" s="44">
        <v>48</v>
      </c>
      <c r="L8" s="44">
        <v>98581.644564999995</v>
      </c>
      <c r="M8" s="66">
        <v>0.20833299999999999</v>
      </c>
      <c r="N8" s="43">
        <v>0</v>
      </c>
      <c r="O8" s="44">
        <v>0</v>
      </c>
      <c r="P8" s="74">
        <v>0</v>
      </c>
    </row>
    <row r="9" spans="1:16" ht="15" customHeight="1" x14ac:dyDescent="0.2">
      <c r="A9" s="111"/>
      <c r="B9" s="114"/>
      <c r="C9" s="84" t="s">
        <v>47</v>
      </c>
      <c r="D9" s="44">
        <v>994</v>
      </c>
      <c r="E9" s="53">
        <v>0.131743</v>
      </c>
      <c r="F9" s="44">
        <v>144437.70896399999</v>
      </c>
      <c r="G9" s="66">
        <v>0.185111</v>
      </c>
      <c r="H9" s="43">
        <v>397</v>
      </c>
      <c r="I9" s="44">
        <v>150511.245444</v>
      </c>
      <c r="J9" s="74">
        <v>0.24433199999999999</v>
      </c>
      <c r="K9" s="44">
        <v>597</v>
      </c>
      <c r="L9" s="44">
        <v>140398.858072</v>
      </c>
      <c r="M9" s="66">
        <v>0.145729</v>
      </c>
      <c r="N9" s="43">
        <v>0</v>
      </c>
      <c r="O9" s="44">
        <v>0</v>
      </c>
      <c r="P9" s="74">
        <v>0</v>
      </c>
    </row>
    <row r="10" spans="1:16" ht="15" customHeight="1" x14ac:dyDescent="0.2">
      <c r="A10" s="111"/>
      <c r="B10" s="114"/>
      <c r="C10" s="84" t="s">
        <v>48</v>
      </c>
      <c r="D10" s="44">
        <v>5683</v>
      </c>
      <c r="E10" s="53">
        <v>9.2221999999999998E-2</v>
      </c>
      <c r="F10" s="44">
        <v>157358.89431100001</v>
      </c>
      <c r="G10" s="66">
        <v>0.16681299999999999</v>
      </c>
      <c r="H10" s="43">
        <v>2579</v>
      </c>
      <c r="I10" s="44">
        <v>166424.52097099999</v>
      </c>
      <c r="J10" s="74">
        <v>0.25009700000000001</v>
      </c>
      <c r="K10" s="44">
        <v>3104</v>
      </c>
      <c r="L10" s="44">
        <v>149826.596903</v>
      </c>
      <c r="M10" s="66">
        <v>9.7615999999999994E-2</v>
      </c>
      <c r="N10" s="43">
        <v>0</v>
      </c>
      <c r="O10" s="44">
        <v>0</v>
      </c>
      <c r="P10" s="74">
        <v>0</v>
      </c>
    </row>
    <row r="11" spans="1:16" ht="15" customHeight="1" x14ac:dyDescent="0.2">
      <c r="A11" s="111"/>
      <c r="B11" s="114"/>
      <c r="C11" s="84" t="s">
        <v>49</v>
      </c>
      <c r="D11" s="44">
        <v>10693</v>
      </c>
      <c r="E11" s="53">
        <v>8.5388000000000006E-2</v>
      </c>
      <c r="F11" s="44">
        <v>176253.48791200001</v>
      </c>
      <c r="G11" s="66">
        <v>0.29907400000000001</v>
      </c>
      <c r="H11" s="43">
        <v>4552</v>
      </c>
      <c r="I11" s="44">
        <v>190328.039338</v>
      </c>
      <c r="J11" s="74">
        <v>0.43409500000000001</v>
      </c>
      <c r="K11" s="44">
        <v>6141</v>
      </c>
      <c r="L11" s="44">
        <v>165820.76391000001</v>
      </c>
      <c r="M11" s="66">
        <v>0.19899</v>
      </c>
      <c r="N11" s="43">
        <v>0</v>
      </c>
      <c r="O11" s="44">
        <v>0</v>
      </c>
      <c r="P11" s="74">
        <v>0</v>
      </c>
    </row>
    <row r="12" spans="1:16" ht="15" customHeight="1" x14ac:dyDescent="0.2">
      <c r="A12" s="111"/>
      <c r="B12" s="114"/>
      <c r="C12" s="84" t="s">
        <v>50</v>
      </c>
      <c r="D12" s="44">
        <v>11100</v>
      </c>
      <c r="E12" s="53">
        <v>7.0832000000000006E-2</v>
      </c>
      <c r="F12" s="44">
        <v>205383.468911</v>
      </c>
      <c r="G12" s="66">
        <v>0.50414400000000004</v>
      </c>
      <c r="H12" s="43">
        <v>4646</v>
      </c>
      <c r="I12" s="44">
        <v>225140.69985</v>
      </c>
      <c r="J12" s="74">
        <v>0.66917800000000005</v>
      </c>
      <c r="K12" s="44">
        <v>6454</v>
      </c>
      <c r="L12" s="44">
        <v>191160.95652499999</v>
      </c>
      <c r="M12" s="66">
        <v>0.38534200000000002</v>
      </c>
      <c r="N12" s="43">
        <v>0</v>
      </c>
      <c r="O12" s="44">
        <v>0</v>
      </c>
      <c r="P12" s="74">
        <v>0</v>
      </c>
    </row>
    <row r="13" spans="1:16" ht="15" customHeight="1" x14ac:dyDescent="0.2">
      <c r="A13" s="111"/>
      <c r="B13" s="114"/>
      <c r="C13" s="84" t="s">
        <v>51</v>
      </c>
      <c r="D13" s="44">
        <v>8619</v>
      </c>
      <c r="E13" s="53">
        <v>6.3423999999999994E-2</v>
      </c>
      <c r="F13" s="44">
        <v>228867.862754</v>
      </c>
      <c r="G13" s="66">
        <v>0.66713100000000003</v>
      </c>
      <c r="H13" s="43">
        <v>3297</v>
      </c>
      <c r="I13" s="44">
        <v>244548.93552299999</v>
      </c>
      <c r="J13" s="74">
        <v>0.72581099999999998</v>
      </c>
      <c r="K13" s="44">
        <v>5322</v>
      </c>
      <c r="L13" s="44">
        <v>219153.37629700001</v>
      </c>
      <c r="M13" s="66">
        <v>0.63077799999999995</v>
      </c>
      <c r="N13" s="43">
        <v>0</v>
      </c>
      <c r="O13" s="44">
        <v>0</v>
      </c>
      <c r="P13" s="74">
        <v>0</v>
      </c>
    </row>
    <row r="14" spans="1:16" s="3" customFormat="1" ht="15" customHeight="1" x14ac:dyDescent="0.2">
      <c r="A14" s="111"/>
      <c r="B14" s="114"/>
      <c r="C14" s="84" t="s">
        <v>52</v>
      </c>
      <c r="D14" s="35">
        <v>6514</v>
      </c>
      <c r="E14" s="55">
        <v>5.7554000000000001E-2</v>
      </c>
      <c r="F14" s="35">
        <v>241651.59028599999</v>
      </c>
      <c r="G14" s="68">
        <v>0.78078000000000003</v>
      </c>
      <c r="H14" s="43">
        <v>2432</v>
      </c>
      <c r="I14" s="44">
        <v>236532.370154</v>
      </c>
      <c r="J14" s="74">
        <v>0.64638200000000001</v>
      </c>
      <c r="K14" s="35">
        <v>4082</v>
      </c>
      <c r="L14" s="35">
        <v>244701.551913</v>
      </c>
      <c r="M14" s="68">
        <v>0.86085299999999998</v>
      </c>
      <c r="N14" s="43">
        <v>0</v>
      </c>
      <c r="O14" s="44">
        <v>0</v>
      </c>
      <c r="P14" s="74">
        <v>0</v>
      </c>
    </row>
    <row r="15" spans="1:16" ht="15" customHeight="1" x14ac:dyDescent="0.2">
      <c r="A15" s="111"/>
      <c r="B15" s="114"/>
      <c r="C15" s="84" t="s">
        <v>53</v>
      </c>
      <c r="D15" s="44">
        <v>5490</v>
      </c>
      <c r="E15" s="53">
        <v>5.5468000000000003E-2</v>
      </c>
      <c r="F15" s="44">
        <v>244879.245735</v>
      </c>
      <c r="G15" s="66">
        <v>0.80637499999999995</v>
      </c>
      <c r="H15" s="43">
        <v>1973</v>
      </c>
      <c r="I15" s="44">
        <v>233534.111042</v>
      </c>
      <c r="J15" s="74">
        <v>0.60770400000000002</v>
      </c>
      <c r="K15" s="44">
        <v>3517</v>
      </c>
      <c r="L15" s="44">
        <v>251243.74694400001</v>
      </c>
      <c r="M15" s="66">
        <v>0.91782799999999998</v>
      </c>
      <c r="N15" s="43">
        <v>0</v>
      </c>
      <c r="O15" s="44">
        <v>0</v>
      </c>
      <c r="P15" s="74">
        <v>0</v>
      </c>
    </row>
    <row r="16" spans="1:16" ht="15" customHeight="1" x14ac:dyDescent="0.2">
      <c r="A16" s="111"/>
      <c r="B16" s="114"/>
      <c r="C16" s="84" t="s">
        <v>54</v>
      </c>
      <c r="D16" s="44">
        <v>4015</v>
      </c>
      <c r="E16" s="53">
        <v>5.2021999999999999E-2</v>
      </c>
      <c r="F16" s="44">
        <v>239436.64723</v>
      </c>
      <c r="G16" s="66">
        <v>0.67770900000000001</v>
      </c>
      <c r="H16" s="43">
        <v>1455</v>
      </c>
      <c r="I16" s="44">
        <v>216284.757327</v>
      </c>
      <c r="J16" s="74">
        <v>0.38694200000000001</v>
      </c>
      <c r="K16" s="44">
        <v>2560</v>
      </c>
      <c r="L16" s="44">
        <v>252595.24090599999</v>
      </c>
      <c r="M16" s="66">
        <v>0.84296899999999997</v>
      </c>
      <c r="N16" s="43">
        <v>0</v>
      </c>
      <c r="O16" s="44">
        <v>0</v>
      </c>
      <c r="P16" s="74">
        <v>0</v>
      </c>
    </row>
    <row r="17" spans="1:16" ht="15" customHeight="1" x14ac:dyDescent="0.2">
      <c r="A17" s="111"/>
      <c r="B17" s="114"/>
      <c r="C17" s="84" t="s">
        <v>55</v>
      </c>
      <c r="D17" s="44">
        <v>3974</v>
      </c>
      <c r="E17" s="53">
        <v>6.2084E-2</v>
      </c>
      <c r="F17" s="44">
        <v>241773.24424100001</v>
      </c>
      <c r="G17" s="66">
        <v>0.51031700000000002</v>
      </c>
      <c r="H17" s="43">
        <v>1589</v>
      </c>
      <c r="I17" s="44">
        <v>218915.565111</v>
      </c>
      <c r="J17" s="74">
        <v>0.22592799999999999</v>
      </c>
      <c r="K17" s="44">
        <v>2385</v>
      </c>
      <c r="L17" s="44">
        <v>257002.11306199999</v>
      </c>
      <c r="M17" s="66">
        <v>0.69979000000000002</v>
      </c>
      <c r="N17" s="43">
        <v>0</v>
      </c>
      <c r="O17" s="44">
        <v>0</v>
      </c>
      <c r="P17" s="74">
        <v>0</v>
      </c>
    </row>
    <row r="18" spans="1:16" s="3" customFormat="1" ht="15" customHeight="1" x14ac:dyDescent="0.2">
      <c r="A18" s="111"/>
      <c r="B18" s="114"/>
      <c r="C18" s="84" t="s">
        <v>56</v>
      </c>
      <c r="D18" s="35">
        <v>6385</v>
      </c>
      <c r="E18" s="55">
        <v>4.8474000000000003E-2</v>
      </c>
      <c r="F18" s="35">
        <v>261207.06607500001</v>
      </c>
      <c r="G18" s="68">
        <v>0.36898999999999998</v>
      </c>
      <c r="H18" s="43">
        <v>2537</v>
      </c>
      <c r="I18" s="44">
        <v>223795.211488</v>
      </c>
      <c r="J18" s="74">
        <v>9.1051999999999994E-2</v>
      </c>
      <c r="K18" s="35">
        <v>3848</v>
      </c>
      <c r="L18" s="35">
        <v>285872.83402900002</v>
      </c>
      <c r="M18" s="68">
        <v>0.55223500000000003</v>
      </c>
      <c r="N18" s="43">
        <v>0</v>
      </c>
      <c r="O18" s="44">
        <v>0</v>
      </c>
      <c r="P18" s="74">
        <v>0</v>
      </c>
    </row>
    <row r="19" spans="1:16" s="3" customFormat="1" ht="15" customHeight="1" x14ac:dyDescent="0.2">
      <c r="A19" s="112"/>
      <c r="B19" s="115"/>
      <c r="C19" s="85" t="s">
        <v>9</v>
      </c>
      <c r="D19" s="46">
        <v>63568</v>
      </c>
      <c r="E19" s="54">
        <v>6.5324999999999994E-2</v>
      </c>
      <c r="F19" s="46">
        <v>215411.00991200001</v>
      </c>
      <c r="G19" s="67">
        <v>0.50835300000000005</v>
      </c>
      <c r="H19" s="87">
        <v>25510</v>
      </c>
      <c r="I19" s="46">
        <v>214783.001812</v>
      </c>
      <c r="J19" s="75">
        <v>0.47648000000000001</v>
      </c>
      <c r="K19" s="46">
        <v>38058</v>
      </c>
      <c r="L19" s="46">
        <v>215831.959164</v>
      </c>
      <c r="M19" s="67">
        <v>0.52971800000000002</v>
      </c>
      <c r="N19" s="87">
        <v>0</v>
      </c>
      <c r="O19" s="46">
        <v>0</v>
      </c>
      <c r="P19" s="75">
        <v>0</v>
      </c>
    </row>
    <row r="20" spans="1:16" ht="15" customHeight="1" x14ac:dyDescent="0.2">
      <c r="A20" s="110">
        <v>2</v>
      </c>
      <c r="B20" s="113" t="s">
        <v>57</v>
      </c>
      <c r="C20" s="84" t="s">
        <v>46</v>
      </c>
      <c r="D20" s="44">
        <v>395</v>
      </c>
      <c r="E20" s="53">
        <v>0.37980799999999998</v>
      </c>
      <c r="F20" s="44">
        <v>93002.845570000005</v>
      </c>
      <c r="G20" s="66">
        <v>0.13417699999999999</v>
      </c>
      <c r="H20" s="43">
        <v>162</v>
      </c>
      <c r="I20" s="44">
        <v>95346.740741000001</v>
      </c>
      <c r="J20" s="74">
        <v>0.15432100000000001</v>
      </c>
      <c r="K20" s="44">
        <v>233</v>
      </c>
      <c r="L20" s="44">
        <v>91373.184548999998</v>
      </c>
      <c r="M20" s="66">
        <v>0.120172</v>
      </c>
      <c r="N20" s="43">
        <v>0</v>
      </c>
      <c r="O20" s="44">
        <v>0</v>
      </c>
      <c r="P20" s="74">
        <v>0</v>
      </c>
    </row>
    <row r="21" spans="1:16" ht="15" customHeight="1" x14ac:dyDescent="0.2">
      <c r="A21" s="111"/>
      <c r="B21" s="114"/>
      <c r="C21" s="84" t="s">
        <v>47</v>
      </c>
      <c r="D21" s="44">
        <v>4239</v>
      </c>
      <c r="E21" s="53">
        <v>0.56182900000000002</v>
      </c>
      <c r="F21" s="44">
        <v>133301.66548699999</v>
      </c>
      <c r="G21" s="66">
        <v>6.0392000000000001E-2</v>
      </c>
      <c r="H21" s="43">
        <v>1847</v>
      </c>
      <c r="I21" s="44">
        <v>137417.722794</v>
      </c>
      <c r="J21" s="74">
        <v>6.6053000000000001E-2</v>
      </c>
      <c r="K21" s="44">
        <v>2392</v>
      </c>
      <c r="L21" s="44">
        <v>130123.42224099999</v>
      </c>
      <c r="M21" s="66">
        <v>5.602E-2</v>
      </c>
      <c r="N21" s="43">
        <v>0</v>
      </c>
      <c r="O21" s="44">
        <v>0</v>
      </c>
      <c r="P21" s="74">
        <v>0</v>
      </c>
    </row>
    <row r="22" spans="1:16" ht="15" customHeight="1" x14ac:dyDescent="0.2">
      <c r="A22" s="111"/>
      <c r="B22" s="114"/>
      <c r="C22" s="84" t="s">
        <v>48</v>
      </c>
      <c r="D22" s="44">
        <v>18025</v>
      </c>
      <c r="E22" s="53">
        <v>0.29250399999999999</v>
      </c>
      <c r="F22" s="44">
        <v>145407.82335600001</v>
      </c>
      <c r="G22" s="66">
        <v>5.4979E-2</v>
      </c>
      <c r="H22" s="43">
        <v>8463</v>
      </c>
      <c r="I22" s="44">
        <v>148330.26231799999</v>
      </c>
      <c r="J22" s="74">
        <v>5.6716999999999997E-2</v>
      </c>
      <c r="K22" s="44">
        <v>9562</v>
      </c>
      <c r="L22" s="44">
        <v>142821.27232799999</v>
      </c>
      <c r="M22" s="66">
        <v>5.3441000000000002E-2</v>
      </c>
      <c r="N22" s="43">
        <v>0</v>
      </c>
      <c r="O22" s="44">
        <v>0</v>
      </c>
      <c r="P22" s="74">
        <v>0</v>
      </c>
    </row>
    <row r="23" spans="1:16" ht="15" customHeight="1" x14ac:dyDescent="0.2">
      <c r="A23" s="111"/>
      <c r="B23" s="114"/>
      <c r="C23" s="84" t="s">
        <v>49</v>
      </c>
      <c r="D23" s="44">
        <v>13099</v>
      </c>
      <c r="E23" s="53">
        <v>0.104601</v>
      </c>
      <c r="F23" s="44">
        <v>161712.49301499999</v>
      </c>
      <c r="G23" s="66">
        <v>0.18054799999999999</v>
      </c>
      <c r="H23" s="43">
        <v>6129</v>
      </c>
      <c r="I23" s="44">
        <v>164800.04764199999</v>
      </c>
      <c r="J23" s="74">
        <v>0.191222</v>
      </c>
      <c r="K23" s="44">
        <v>6970</v>
      </c>
      <c r="L23" s="44">
        <v>158997.48264</v>
      </c>
      <c r="M23" s="66">
        <v>0.17116200000000001</v>
      </c>
      <c r="N23" s="43">
        <v>0</v>
      </c>
      <c r="O23" s="44">
        <v>0</v>
      </c>
      <c r="P23" s="74">
        <v>0</v>
      </c>
    </row>
    <row r="24" spans="1:16" ht="15" customHeight="1" x14ac:dyDescent="0.2">
      <c r="A24" s="111"/>
      <c r="B24" s="114"/>
      <c r="C24" s="84" t="s">
        <v>50</v>
      </c>
      <c r="D24" s="44">
        <v>8705</v>
      </c>
      <c r="E24" s="53">
        <v>5.5549000000000001E-2</v>
      </c>
      <c r="F24" s="44">
        <v>187265.74210199999</v>
      </c>
      <c r="G24" s="66">
        <v>0.32464100000000001</v>
      </c>
      <c r="H24" s="43">
        <v>3852</v>
      </c>
      <c r="I24" s="44">
        <v>193006.069315</v>
      </c>
      <c r="J24" s="74">
        <v>0.35280400000000001</v>
      </c>
      <c r="K24" s="44">
        <v>4853</v>
      </c>
      <c r="L24" s="44">
        <v>182709.43869800001</v>
      </c>
      <c r="M24" s="66">
        <v>0.30228699999999997</v>
      </c>
      <c r="N24" s="43">
        <v>0</v>
      </c>
      <c r="O24" s="44">
        <v>0</v>
      </c>
      <c r="P24" s="74">
        <v>0</v>
      </c>
    </row>
    <row r="25" spans="1:16" ht="15" customHeight="1" x14ac:dyDescent="0.2">
      <c r="A25" s="111"/>
      <c r="B25" s="114"/>
      <c r="C25" s="84" t="s">
        <v>51</v>
      </c>
      <c r="D25" s="44">
        <v>5689</v>
      </c>
      <c r="E25" s="53">
        <v>4.1862999999999997E-2</v>
      </c>
      <c r="F25" s="44">
        <v>203109.579364</v>
      </c>
      <c r="G25" s="66">
        <v>0.48338900000000001</v>
      </c>
      <c r="H25" s="43">
        <v>2428</v>
      </c>
      <c r="I25" s="44">
        <v>203557.65733099999</v>
      </c>
      <c r="J25" s="74">
        <v>0.46540399999999998</v>
      </c>
      <c r="K25" s="44">
        <v>3261</v>
      </c>
      <c r="L25" s="44">
        <v>202775.95982799999</v>
      </c>
      <c r="M25" s="66">
        <v>0.49678</v>
      </c>
      <c r="N25" s="43">
        <v>0</v>
      </c>
      <c r="O25" s="44">
        <v>0</v>
      </c>
      <c r="P25" s="74">
        <v>0</v>
      </c>
    </row>
    <row r="26" spans="1:16" s="3" customFormat="1" ht="15" customHeight="1" x14ac:dyDescent="0.2">
      <c r="A26" s="111"/>
      <c r="B26" s="114"/>
      <c r="C26" s="84" t="s">
        <v>52</v>
      </c>
      <c r="D26" s="35">
        <v>3642</v>
      </c>
      <c r="E26" s="55">
        <v>3.2178999999999999E-2</v>
      </c>
      <c r="F26" s="35">
        <v>217025.062603</v>
      </c>
      <c r="G26" s="68">
        <v>0.51812199999999997</v>
      </c>
      <c r="H26" s="43">
        <v>1581</v>
      </c>
      <c r="I26" s="44">
        <v>212338.18406100001</v>
      </c>
      <c r="J26" s="74">
        <v>0.44528800000000002</v>
      </c>
      <c r="K26" s="35">
        <v>2061</v>
      </c>
      <c r="L26" s="35">
        <v>220620.382824</v>
      </c>
      <c r="M26" s="68">
        <v>0.57399299999999998</v>
      </c>
      <c r="N26" s="43">
        <v>0</v>
      </c>
      <c r="O26" s="44">
        <v>0</v>
      </c>
      <c r="P26" s="74">
        <v>0</v>
      </c>
    </row>
    <row r="27" spans="1:16" ht="15" customHeight="1" x14ac:dyDescent="0.2">
      <c r="A27" s="111"/>
      <c r="B27" s="114"/>
      <c r="C27" s="84" t="s">
        <v>53</v>
      </c>
      <c r="D27" s="44">
        <v>2773</v>
      </c>
      <c r="E27" s="53">
        <v>2.8017E-2</v>
      </c>
      <c r="F27" s="44">
        <v>214437.91813899999</v>
      </c>
      <c r="G27" s="66">
        <v>0.48395199999999999</v>
      </c>
      <c r="H27" s="43">
        <v>1215</v>
      </c>
      <c r="I27" s="44">
        <v>204267.68395100001</v>
      </c>
      <c r="J27" s="74">
        <v>0.38189299999999998</v>
      </c>
      <c r="K27" s="44">
        <v>1558</v>
      </c>
      <c r="L27" s="44">
        <v>222369.134146</v>
      </c>
      <c r="M27" s="66">
        <v>0.56354300000000002</v>
      </c>
      <c r="N27" s="43">
        <v>0</v>
      </c>
      <c r="O27" s="44">
        <v>0</v>
      </c>
      <c r="P27" s="74">
        <v>0</v>
      </c>
    </row>
    <row r="28" spans="1:16" ht="15" customHeight="1" x14ac:dyDescent="0.2">
      <c r="A28" s="111"/>
      <c r="B28" s="114"/>
      <c r="C28" s="84" t="s">
        <v>54</v>
      </c>
      <c r="D28" s="44">
        <v>1315</v>
      </c>
      <c r="E28" s="53">
        <v>1.7038000000000001E-2</v>
      </c>
      <c r="F28" s="44">
        <v>234290.07300400001</v>
      </c>
      <c r="G28" s="66">
        <v>0.39163500000000001</v>
      </c>
      <c r="H28" s="43">
        <v>566</v>
      </c>
      <c r="I28" s="44">
        <v>223211.62544199999</v>
      </c>
      <c r="J28" s="74">
        <v>0.28268599999999999</v>
      </c>
      <c r="K28" s="44">
        <v>749</v>
      </c>
      <c r="L28" s="44">
        <v>242661.77035999999</v>
      </c>
      <c r="M28" s="66">
        <v>0.47396500000000003</v>
      </c>
      <c r="N28" s="43">
        <v>0</v>
      </c>
      <c r="O28" s="44">
        <v>0</v>
      </c>
      <c r="P28" s="74">
        <v>0</v>
      </c>
    </row>
    <row r="29" spans="1:16" ht="15" customHeight="1" x14ac:dyDescent="0.2">
      <c r="A29" s="111"/>
      <c r="B29" s="114"/>
      <c r="C29" s="84" t="s">
        <v>55</v>
      </c>
      <c r="D29" s="44">
        <v>659</v>
      </c>
      <c r="E29" s="53">
        <v>1.0295E-2</v>
      </c>
      <c r="F29" s="44">
        <v>238437.194234</v>
      </c>
      <c r="G29" s="66">
        <v>0.305008</v>
      </c>
      <c r="H29" s="43">
        <v>326</v>
      </c>
      <c r="I29" s="44">
        <v>213663.05214700001</v>
      </c>
      <c r="J29" s="74">
        <v>0.15337400000000001</v>
      </c>
      <c r="K29" s="44">
        <v>333</v>
      </c>
      <c r="L29" s="44">
        <v>262690.55855900003</v>
      </c>
      <c r="M29" s="66">
        <v>0.45345299999999999</v>
      </c>
      <c r="N29" s="43">
        <v>0</v>
      </c>
      <c r="O29" s="44">
        <v>0</v>
      </c>
      <c r="P29" s="74">
        <v>0</v>
      </c>
    </row>
    <row r="30" spans="1:16" s="3" customFormat="1" ht="15" customHeight="1" x14ac:dyDescent="0.2">
      <c r="A30" s="111"/>
      <c r="B30" s="114"/>
      <c r="C30" s="84" t="s">
        <v>56</v>
      </c>
      <c r="D30" s="35">
        <v>841</v>
      </c>
      <c r="E30" s="55">
        <v>6.3850000000000001E-3</v>
      </c>
      <c r="F30" s="35">
        <v>171012.84661099999</v>
      </c>
      <c r="G30" s="68">
        <v>9.2746999999999996E-2</v>
      </c>
      <c r="H30" s="43">
        <v>685</v>
      </c>
      <c r="I30" s="44">
        <v>142066.22189799999</v>
      </c>
      <c r="J30" s="74">
        <v>4.3796000000000002E-2</v>
      </c>
      <c r="K30" s="35">
        <v>156</v>
      </c>
      <c r="L30" s="35">
        <v>298118.21794900001</v>
      </c>
      <c r="M30" s="68">
        <v>0.30769200000000002</v>
      </c>
      <c r="N30" s="43">
        <v>0</v>
      </c>
      <c r="O30" s="44">
        <v>0</v>
      </c>
      <c r="P30" s="74">
        <v>0</v>
      </c>
    </row>
    <row r="31" spans="1:16" s="3" customFormat="1" ht="15" customHeight="1" x14ac:dyDescent="0.2">
      <c r="A31" s="112"/>
      <c r="B31" s="115"/>
      <c r="C31" s="85" t="s">
        <v>9</v>
      </c>
      <c r="D31" s="46">
        <v>59382</v>
      </c>
      <c r="E31" s="54">
        <v>6.1023000000000001E-2</v>
      </c>
      <c r="F31" s="46">
        <v>170435.03947300001</v>
      </c>
      <c r="G31" s="67">
        <v>0.22336700000000001</v>
      </c>
      <c r="H31" s="87">
        <v>27254</v>
      </c>
      <c r="I31" s="46">
        <v>170599.97728799999</v>
      </c>
      <c r="J31" s="75">
        <v>0.20899699999999999</v>
      </c>
      <c r="K31" s="46">
        <v>32128</v>
      </c>
      <c r="L31" s="46">
        <v>170295.123662</v>
      </c>
      <c r="M31" s="67">
        <v>0.23555799999999999</v>
      </c>
      <c r="N31" s="87">
        <v>0</v>
      </c>
      <c r="O31" s="46">
        <v>0</v>
      </c>
      <c r="P31" s="75">
        <v>0</v>
      </c>
    </row>
    <row r="32" spans="1:16" ht="15" customHeight="1" x14ac:dyDescent="0.2">
      <c r="A32" s="110">
        <v>3</v>
      </c>
      <c r="B32" s="113" t="s">
        <v>58</v>
      </c>
      <c r="C32" s="84" t="s">
        <v>46</v>
      </c>
      <c r="D32" s="44">
        <v>294</v>
      </c>
      <c r="E32" s="44">
        <v>0</v>
      </c>
      <c r="F32" s="44">
        <v>-5022.8220279999996</v>
      </c>
      <c r="G32" s="66">
        <v>-7.3744000000000004E-2</v>
      </c>
      <c r="H32" s="43">
        <v>109</v>
      </c>
      <c r="I32" s="44">
        <v>-2175.4005480000001</v>
      </c>
      <c r="J32" s="74">
        <v>-5.3226000000000002E-2</v>
      </c>
      <c r="K32" s="44">
        <v>185</v>
      </c>
      <c r="L32" s="44">
        <v>-7208.460016</v>
      </c>
      <c r="M32" s="66">
        <v>-8.8162000000000004E-2</v>
      </c>
      <c r="N32" s="43">
        <v>0</v>
      </c>
      <c r="O32" s="44">
        <v>0</v>
      </c>
      <c r="P32" s="74">
        <v>0</v>
      </c>
    </row>
    <row r="33" spans="1:16" ht="15" customHeight="1" x14ac:dyDescent="0.2">
      <c r="A33" s="111"/>
      <c r="B33" s="114"/>
      <c r="C33" s="84" t="s">
        <v>47</v>
      </c>
      <c r="D33" s="44">
        <v>3245</v>
      </c>
      <c r="E33" s="44">
        <v>0</v>
      </c>
      <c r="F33" s="44">
        <v>-11136.043476999999</v>
      </c>
      <c r="G33" s="66">
        <v>-0.124719</v>
      </c>
      <c r="H33" s="43">
        <v>1450</v>
      </c>
      <c r="I33" s="44">
        <v>-13093.522650000001</v>
      </c>
      <c r="J33" s="74">
        <v>-0.17827899999999999</v>
      </c>
      <c r="K33" s="44">
        <v>1795</v>
      </c>
      <c r="L33" s="44">
        <v>-10275.435831000001</v>
      </c>
      <c r="M33" s="66">
        <v>-8.9708999999999997E-2</v>
      </c>
      <c r="N33" s="43">
        <v>0</v>
      </c>
      <c r="O33" s="44">
        <v>0</v>
      </c>
      <c r="P33" s="74">
        <v>0</v>
      </c>
    </row>
    <row r="34" spans="1:16" ht="15" customHeight="1" x14ac:dyDescent="0.2">
      <c r="A34" s="111"/>
      <c r="B34" s="114"/>
      <c r="C34" s="84" t="s">
        <v>48</v>
      </c>
      <c r="D34" s="44">
        <v>12342</v>
      </c>
      <c r="E34" s="44">
        <v>0</v>
      </c>
      <c r="F34" s="44">
        <v>-11951.070954999999</v>
      </c>
      <c r="G34" s="66">
        <v>-0.111834</v>
      </c>
      <c r="H34" s="43">
        <v>5884</v>
      </c>
      <c r="I34" s="44">
        <v>-18094.258653000001</v>
      </c>
      <c r="J34" s="74">
        <v>-0.193379</v>
      </c>
      <c r="K34" s="44">
        <v>6458</v>
      </c>
      <c r="L34" s="44">
        <v>-7005.3245749999996</v>
      </c>
      <c r="M34" s="66">
        <v>-4.4174999999999999E-2</v>
      </c>
      <c r="N34" s="43">
        <v>0</v>
      </c>
      <c r="O34" s="44">
        <v>0</v>
      </c>
      <c r="P34" s="74">
        <v>0</v>
      </c>
    </row>
    <row r="35" spans="1:16" ht="15" customHeight="1" x14ac:dyDescent="0.2">
      <c r="A35" s="111"/>
      <c r="B35" s="114"/>
      <c r="C35" s="84" t="s">
        <v>49</v>
      </c>
      <c r="D35" s="44">
        <v>2406</v>
      </c>
      <c r="E35" s="44">
        <v>0</v>
      </c>
      <c r="F35" s="44">
        <v>-14540.994897</v>
      </c>
      <c r="G35" s="66">
        <v>-0.11852600000000001</v>
      </c>
      <c r="H35" s="43">
        <v>1577</v>
      </c>
      <c r="I35" s="44">
        <v>-25527.991695000001</v>
      </c>
      <c r="J35" s="74">
        <v>-0.24287300000000001</v>
      </c>
      <c r="K35" s="44">
        <v>829</v>
      </c>
      <c r="L35" s="44">
        <v>-6823.2812700000004</v>
      </c>
      <c r="M35" s="66">
        <v>-2.7827999999999999E-2</v>
      </c>
      <c r="N35" s="43">
        <v>0</v>
      </c>
      <c r="O35" s="44">
        <v>0</v>
      </c>
      <c r="P35" s="74">
        <v>0</v>
      </c>
    </row>
    <row r="36" spans="1:16" ht="15" customHeight="1" x14ac:dyDescent="0.2">
      <c r="A36" s="111"/>
      <c r="B36" s="114"/>
      <c r="C36" s="84" t="s">
        <v>50</v>
      </c>
      <c r="D36" s="44">
        <v>-2395</v>
      </c>
      <c r="E36" s="44">
        <v>0</v>
      </c>
      <c r="F36" s="44">
        <v>-18117.726809</v>
      </c>
      <c r="G36" s="66">
        <v>-0.179503</v>
      </c>
      <c r="H36" s="43">
        <v>-794</v>
      </c>
      <c r="I36" s="44">
        <v>-32134.630535</v>
      </c>
      <c r="J36" s="74">
        <v>-0.31637399999999999</v>
      </c>
      <c r="K36" s="44">
        <v>-1601</v>
      </c>
      <c r="L36" s="44">
        <v>-8451.5178269999997</v>
      </c>
      <c r="M36" s="66">
        <v>-8.3055000000000004E-2</v>
      </c>
      <c r="N36" s="43">
        <v>0</v>
      </c>
      <c r="O36" s="44">
        <v>0</v>
      </c>
      <c r="P36" s="74">
        <v>0</v>
      </c>
    </row>
    <row r="37" spans="1:16" ht="15" customHeight="1" x14ac:dyDescent="0.2">
      <c r="A37" s="111"/>
      <c r="B37" s="114"/>
      <c r="C37" s="84" t="s">
        <v>51</v>
      </c>
      <c r="D37" s="44">
        <v>-2930</v>
      </c>
      <c r="E37" s="44">
        <v>0</v>
      </c>
      <c r="F37" s="44">
        <v>-25758.283390000001</v>
      </c>
      <c r="G37" s="66">
        <v>-0.18374199999999999</v>
      </c>
      <c r="H37" s="43">
        <v>-869</v>
      </c>
      <c r="I37" s="44">
        <v>-40991.278191999998</v>
      </c>
      <c r="J37" s="74">
        <v>-0.26040799999999997</v>
      </c>
      <c r="K37" s="44">
        <v>-2061</v>
      </c>
      <c r="L37" s="44">
        <v>-16377.416469</v>
      </c>
      <c r="M37" s="66">
        <v>-0.13399800000000001</v>
      </c>
      <c r="N37" s="43">
        <v>0</v>
      </c>
      <c r="O37" s="44">
        <v>0</v>
      </c>
      <c r="P37" s="74">
        <v>0</v>
      </c>
    </row>
    <row r="38" spans="1:16" s="3" customFormat="1" ht="15" customHeight="1" x14ac:dyDescent="0.2">
      <c r="A38" s="111"/>
      <c r="B38" s="114"/>
      <c r="C38" s="84" t="s">
        <v>52</v>
      </c>
      <c r="D38" s="35">
        <v>-2872</v>
      </c>
      <c r="E38" s="35">
        <v>0</v>
      </c>
      <c r="F38" s="35">
        <v>-24626.527683</v>
      </c>
      <c r="G38" s="68">
        <v>-0.262658</v>
      </c>
      <c r="H38" s="43">
        <v>-851</v>
      </c>
      <c r="I38" s="44">
        <v>-24194.186093</v>
      </c>
      <c r="J38" s="74">
        <v>-0.20109399999999999</v>
      </c>
      <c r="K38" s="35">
        <v>-2021</v>
      </c>
      <c r="L38" s="35">
        <v>-24081.169088999999</v>
      </c>
      <c r="M38" s="68">
        <v>-0.28685899999999998</v>
      </c>
      <c r="N38" s="43">
        <v>0</v>
      </c>
      <c r="O38" s="44">
        <v>0</v>
      </c>
      <c r="P38" s="74">
        <v>0</v>
      </c>
    </row>
    <row r="39" spans="1:16" ht="15" customHeight="1" x14ac:dyDescent="0.2">
      <c r="A39" s="111"/>
      <c r="B39" s="114"/>
      <c r="C39" s="84" t="s">
        <v>53</v>
      </c>
      <c r="D39" s="44">
        <v>-2717</v>
      </c>
      <c r="E39" s="44">
        <v>0</v>
      </c>
      <c r="F39" s="44">
        <v>-30441.327595999999</v>
      </c>
      <c r="G39" s="66">
        <v>-0.32242300000000002</v>
      </c>
      <c r="H39" s="43">
        <v>-758</v>
      </c>
      <c r="I39" s="44">
        <v>-29266.427091000001</v>
      </c>
      <c r="J39" s="74">
        <v>-0.22581100000000001</v>
      </c>
      <c r="K39" s="44">
        <v>-1959</v>
      </c>
      <c r="L39" s="44">
        <v>-28874.612797000002</v>
      </c>
      <c r="M39" s="66">
        <v>-0.35428500000000002</v>
      </c>
      <c r="N39" s="43">
        <v>0</v>
      </c>
      <c r="O39" s="44">
        <v>0</v>
      </c>
      <c r="P39" s="74">
        <v>0</v>
      </c>
    </row>
    <row r="40" spans="1:16" ht="15" customHeight="1" x14ac:dyDescent="0.2">
      <c r="A40" s="111"/>
      <c r="B40" s="114"/>
      <c r="C40" s="84" t="s">
        <v>54</v>
      </c>
      <c r="D40" s="44">
        <v>-2700</v>
      </c>
      <c r="E40" s="44">
        <v>0</v>
      </c>
      <c r="F40" s="44">
        <v>-5146.5742270000001</v>
      </c>
      <c r="G40" s="66">
        <v>-0.28607399999999999</v>
      </c>
      <c r="H40" s="43">
        <v>-889</v>
      </c>
      <c r="I40" s="44">
        <v>6926.8681150000002</v>
      </c>
      <c r="J40" s="74">
        <v>-0.104256</v>
      </c>
      <c r="K40" s="44">
        <v>-1811</v>
      </c>
      <c r="L40" s="44">
        <v>-9933.4705460000005</v>
      </c>
      <c r="M40" s="66">
        <v>-0.36900300000000003</v>
      </c>
      <c r="N40" s="43">
        <v>0</v>
      </c>
      <c r="O40" s="44">
        <v>0</v>
      </c>
      <c r="P40" s="74">
        <v>0</v>
      </c>
    </row>
    <row r="41" spans="1:16" ht="15" customHeight="1" x14ac:dyDescent="0.2">
      <c r="A41" s="111"/>
      <c r="B41" s="114"/>
      <c r="C41" s="84" t="s">
        <v>55</v>
      </c>
      <c r="D41" s="44">
        <v>-3315</v>
      </c>
      <c r="E41" s="44">
        <v>0</v>
      </c>
      <c r="F41" s="44">
        <v>-3336.0500069999998</v>
      </c>
      <c r="G41" s="66">
        <v>-0.20530899999999999</v>
      </c>
      <c r="H41" s="43">
        <v>-1263</v>
      </c>
      <c r="I41" s="44">
        <v>-5252.5129630000001</v>
      </c>
      <c r="J41" s="74">
        <v>-7.2553999999999993E-2</v>
      </c>
      <c r="K41" s="44">
        <v>-2052</v>
      </c>
      <c r="L41" s="44">
        <v>5688.4454969999997</v>
      </c>
      <c r="M41" s="66">
        <v>-0.246337</v>
      </c>
      <c r="N41" s="43">
        <v>0</v>
      </c>
      <c r="O41" s="44">
        <v>0</v>
      </c>
      <c r="P41" s="74">
        <v>0</v>
      </c>
    </row>
    <row r="42" spans="1:16" s="3" customFormat="1" ht="15" customHeight="1" x14ac:dyDescent="0.2">
      <c r="A42" s="111"/>
      <c r="B42" s="114"/>
      <c r="C42" s="84" t="s">
        <v>56</v>
      </c>
      <c r="D42" s="35">
        <v>-5544</v>
      </c>
      <c r="E42" s="35">
        <v>0</v>
      </c>
      <c r="F42" s="35">
        <v>-90194.219463999994</v>
      </c>
      <c r="G42" s="68">
        <v>-0.27624300000000002</v>
      </c>
      <c r="H42" s="43">
        <v>-1852</v>
      </c>
      <c r="I42" s="44">
        <v>-81728.989589999997</v>
      </c>
      <c r="J42" s="74">
        <v>-4.7257E-2</v>
      </c>
      <c r="K42" s="35">
        <v>-3692</v>
      </c>
      <c r="L42" s="35">
        <v>12245.38392</v>
      </c>
      <c r="M42" s="68">
        <v>-0.24454300000000001</v>
      </c>
      <c r="N42" s="43">
        <v>0</v>
      </c>
      <c r="O42" s="44">
        <v>0</v>
      </c>
      <c r="P42" s="74">
        <v>0</v>
      </c>
    </row>
    <row r="43" spans="1:16" s="3" customFormat="1" ht="15" customHeight="1" x14ac:dyDescent="0.2">
      <c r="A43" s="112"/>
      <c r="B43" s="115"/>
      <c r="C43" s="85" t="s">
        <v>9</v>
      </c>
      <c r="D43" s="46">
        <v>-4186</v>
      </c>
      <c r="E43" s="46">
        <v>0</v>
      </c>
      <c r="F43" s="46">
        <v>-44975.970438999997</v>
      </c>
      <c r="G43" s="67">
        <v>-0.28498600000000002</v>
      </c>
      <c r="H43" s="87">
        <v>1744</v>
      </c>
      <c r="I43" s="46">
        <v>-44183.024524</v>
      </c>
      <c r="J43" s="75">
        <v>-0.26748300000000003</v>
      </c>
      <c r="K43" s="46">
        <v>-5930</v>
      </c>
      <c r="L43" s="46">
        <v>-45536.835502000002</v>
      </c>
      <c r="M43" s="67">
        <v>-0.29415999999999998</v>
      </c>
      <c r="N43" s="87">
        <v>0</v>
      </c>
      <c r="O43" s="46">
        <v>0</v>
      </c>
      <c r="P43" s="75">
        <v>0</v>
      </c>
    </row>
    <row r="44" spans="1:16" ht="15" customHeight="1" x14ac:dyDescent="0.2">
      <c r="A44" s="110">
        <v>4</v>
      </c>
      <c r="B44" s="113" t="s">
        <v>59</v>
      </c>
      <c r="C44" s="84" t="s">
        <v>46</v>
      </c>
      <c r="D44" s="44">
        <v>4</v>
      </c>
      <c r="E44" s="53">
        <v>3.846E-3</v>
      </c>
      <c r="F44" s="44">
        <v>134087.25</v>
      </c>
      <c r="G44" s="66">
        <v>0.25</v>
      </c>
      <c r="H44" s="43">
        <v>2</v>
      </c>
      <c r="I44" s="44">
        <v>100182</v>
      </c>
      <c r="J44" s="74">
        <v>0</v>
      </c>
      <c r="K44" s="44">
        <v>2</v>
      </c>
      <c r="L44" s="44">
        <v>167992.5</v>
      </c>
      <c r="M44" s="66">
        <v>0.5</v>
      </c>
      <c r="N44" s="43">
        <v>0</v>
      </c>
      <c r="O44" s="44">
        <v>0</v>
      </c>
      <c r="P44" s="74">
        <v>0</v>
      </c>
    </row>
    <row r="45" spans="1:16" ht="15" customHeight="1" x14ac:dyDescent="0.2">
      <c r="A45" s="111"/>
      <c r="B45" s="114"/>
      <c r="C45" s="84" t="s">
        <v>47</v>
      </c>
      <c r="D45" s="44">
        <v>282</v>
      </c>
      <c r="E45" s="53">
        <v>3.7376E-2</v>
      </c>
      <c r="F45" s="44">
        <v>149606.652482</v>
      </c>
      <c r="G45" s="66">
        <v>0.18085100000000001</v>
      </c>
      <c r="H45" s="43">
        <v>101</v>
      </c>
      <c r="I45" s="44">
        <v>150408.84158400001</v>
      </c>
      <c r="J45" s="74">
        <v>0.19802</v>
      </c>
      <c r="K45" s="44">
        <v>181</v>
      </c>
      <c r="L45" s="44">
        <v>149159.02209899999</v>
      </c>
      <c r="M45" s="66">
        <v>0.17127100000000001</v>
      </c>
      <c r="N45" s="43">
        <v>0</v>
      </c>
      <c r="O45" s="44">
        <v>0</v>
      </c>
      <c r="P45" s="74">
        <v>0</v>
      </c>
    </row>
    <row r="46" spans="1:16" ht="15" customHeight="1" x14ac:dyDescent="0.2">
      <c r="A46" s="111"/>
      <c r="B46" s="114"/>
      <c r="C46" s="84" t="s">
        <v>48</v>
      </c>
      <c r="D46" s="44">
        <v>5235</v>
      </c>
      <c r="E46" s="53">
        <v>8.4952E-2</v>
      </c>
      <c r="F46" s="44">
        <v>172330.64259800001</v>
      </c>
      <c r="G46" s="66">
        <v>0.12951299999999999</v>
      </c>
      <c r="H46" s="43">
        <v>2203</v>
      </c>
      <c r="I46" s="44">
        <v>173461.32047199999</v>
      </c>
      <c r="J46" s="74">
        <v>0.13436200000000001</v>
      </c>
      <c r="K46" s="44">
        <v>3032</v>
      </c>
      <c r="L46" s="44">
        <v>171509.111148</v>
      </c>
      <c r="M46" s="66">
        <v>0.12598899999999999</v>
      </c>
      <c r="N46" s="43">
        <v>0</v>
      </c>
      <c r="O46" s="44">
        <v>0</v>
      </c>
      <c r="P46" s="74">
        <v>0</v>
      </c>
    </row>
    <row r="47" spans="1:16" ht="15" customHeight="1" x14ac:dyDescent="0.2">
      <c r="A47" s="111"/>
      <c r="B47" s="114"/>
      <c r="C47" s="84" t="s">
        <v>49</v>
      </c>
      <c r="D47" s="44">
        <v>13518</v>
      </c>
      <c r="E47" s="53">
        <v>0.107947</v>
      </c>
      <c r="F47" s="44">
        <v>195350.71734</v>
      </c>
      <c r="G47" s="66">
        <v>0.31964799999999999</v>
      </c>
      <c r="H47" s="43">
        <v>5847</v>
      </c>
      <c r="I47" s="44">
        <v>196497.36942</v>
      </c>
      <c r="J47" s="74">
        <v>0.33230700000000002</v>
      </c>
      <c r="K47" s="44">
        <v>7671</v>
      </c>
      <c r="L47" s="44">
        <v>194476.71463999999</v>
      </c>
      <c r="M47" s="66">
        <v>0.30999900000000002</v>
      </c>
      <c r="N47" s="43">
        <v>0</v>
      </c>
      <c r="O47" s="44">
        <v>0</v>
      </c>
      <c r="P47" s="74">
        <v>0</v>
      </c>
    </row>
    <row r="48" spans="1:16" ht="15" customHeight="1" x14ac:dyDescent="0.2">
      <c r="A48" s="111"/>
      <c r="B48" s="114"/>
      <c r="C48" s="84" t="s">
        <v>50</v>
      </c>
      <c r="D48" s="44">
        <v>14237</v>
      </c>
      <c r="E48" s="53">
        <v>9.085E-2</v>
      </c>
      <c r="F48" s="44">
        <v>228792.42670499999</v>
      </c>
      <c r="G48" s="66">
        <v>0.59352400000000005</v>
      </c>
      <c r="H48" s="43">
        <v>5928</v>
      </c>
      <c r="I48" s="44">
        <v>231968.388833</v>
      </c>
      <c r="J48" s="74">
        <v>0.60458800000000001</v>
      </c>
      <c r="K48" s="44">
        <v>8309</v>
      </c>
      <c r="L48" s="44">
        <v>226526.55794900001</v>
      </c>
      <c r="M48" s="66">
        <v>0.58562999999999998</v>
      </c>
      <c r="N48" s="43">
        <v>0</v>
      </c>
      <c r="O48" s="44">
        <v>0</v>
      </c>
      <c r="P48" s="74">
        <v>0</v>
      </c>
    </row>
    <row r="49" spans="1:16" ht="15" customHeight="1" x14ac:dyDescent="0.2">
      <c r="A49" s="111"/>
      <c r="B49" s="114"/>
      <c r="C49" s="84" t="s">
        <v>51</v>
      </c>
      <c r="D49" s="44">
        <v>11027</v>
      </c>
      <c r="E49" s="53">
        <v>8.1143999999999994E-2</v>
      </c>
      <c r="F49" s="44">
        <v>253899.62029600001</v>
      </c>
      <c r="G49" s="66">
        <v>0.84538000000000002</v>
      </c>
      <c r="H49" s="43">
        <v>4567</v>
      </c>
      <c r="I49" s="44">
        <v>250879.68403800001</v>
      </c>
      <c r="J49" s="74">
        <v>0.781914</v>
      </c>
      <c r="K49" s="44">
        <v>6460</v>
      </c>
      <c r="L49" s="44">
        <v>256034.61238400001</v>
      </c>
      <c r="M49" s="66">
        <v>0.89024800000000004</v>
      </c>
      <c r="N49" s="43">
        <v>0</v>
      </c>
      <c r="O49" s="44">
        <v>0</v>
      </c>
      <c r="P49" s="74">
        <v>0</v>
      </c>
    </row>
    <row r="50" spans="1:16" s="3" customFormat="1" ht="15" customHeight="1" x14ac:dyDescent="0.2">
      <c r="A50" s="111"/>
      <c r="B50" s="114"/>
      <c r="C50" s="84" t="s">
        <v>52</v>
      </c>
      <c r="D50" s="35">
        <v>6761</v>
      </c>
      <c r="E50" s="55">
        <v>5.9736999999999998E-2</v>
      </c>
      <c r="F50" s="35">
        <v>266618.984322</v>
      </c>
      <c r="G50" s="68">
        <v>0.95769899999999997</v>
      </c>
      <c r="H50" s="43">
        <v>2782</v>
      </c>
      <c r="I50" s="44">
        <v>255222.69949699999</v>
      </c>
      <c r="J50" s="74">
        <v>0.80733299999999997</v>
      </c>
      <c r="K50" s="35">
        <v>3979</v>
      </c>
      <c r="L50" s="35">
        <v>274586.93214400002</v>
      </c>
      <c r="M50" s="68">
        <v>1.0628299999999999</v>
      </c>
      <c r="N50" s="43">
        <v>0</v>
      </c>
      <c r="O50" s="44">
        <v>0</v>
      </c>
      <c r="P50" s="74">
        <v>0</v>
      </c>
    </row>
    <row r="51" spans="1:16" ht="15" customHeight="1" x14ac:dyDescent="0.2">
      <c r="A51" s="111"/>
      <c r="B51" s="114"/>
      <c r="C51" s="84" t="s">
        <v>53</v>
      </c>
      <c r="D51" s="44">
        <v>4354</v>
      </c>
      <c r="E51" s="53">
        <v>4.3990000000000001E-2</v>
      </c>
      <c r="F51" s="44">
        <v>263606.60771700001</v>
      </c>
      <c r="G51" s="66">
        <v>0.89802499999999996</v>
      </c>
      <c r="H51" s="43">
        <v>1752</v>
      </c>
      <c r="I51" s="44">
        <v>249292.683219</v>
      </c>
      <c r="J51" s="74">
        <v>0.69920099999999996</v>
      </c>
      <c r="K51" s="44">
        <v>2602</v>
      </c>
      <c r="L51" s="44">
        <v>273244.576864</v>
      </c>
      <c r="M51" s="66">
        <v>1.0318989999999999</v>
      </c>
      <c r="N51" s="43">
        <v>0</v>
      </c>
      <c r="O51" s="44">
        <v>0</v>
      </c>
      <c r="P51" s="74">
        <v>0</v>
      </c>
    </row>
    <row r="52" spans="1:16" ht="15" customHeight="1" x14ac:dyDescent="0.2">
      <c r="A52" s="111"/>
      <c r="B52" s="114"/>
      <c r="C52" s="84" t="s">
        <v>54</v>
      </c>
      <c r="D52" s="44">
        <v>1791</v>
      </c>
      <c r="E52" s="53">
        <v>2.3206000000000001E-2</v>
      </c>
      <c r="F52" s="44">
        <v>276355.66499199998</v>
      </c>
      <c r="G52" s="66">
        <v>0.74706899999999998</v>
      </c>
      <c r="H52" s="43">
        <v>710</v>
      </c>
      <c r="I52" s="44">
        <v>251901.81690100001</v>
      </c>
      <c r="J52" s="74">
        <v>0.471831</v>
      </c>
      <c r="K52" s="44">
        <v>1081</v>
      </c>
      <c r="L52" s="44">
        <v>292416.93432</v>
      </c>
      <c r="M52" s="66">
        <v>0.92784500000000003</v>
      </c>
      <c r="N52" s="43">
        <v>0</v>
      </c>
      <c r="O52" s="44">
        <v>0</v>
      </c>
      <c r="P52" s="74">
        <v>0</v>
      </c>
    </row>
    <row r="53" spans="1:16" ht="15" customHeight="1" x14ac:dyDescent="0.2">
      <c r="A53" s="111"/>
      <c r="B53" s="114"/>
      <c r="C53" s="84" t="s">
        <v>55</v>
      </c>
      <c r="D53" s="44">
        <v>855</v>
      </c>
      <c r="E53" s="53">
        <v>1.3357000000000001E-2</v>
      </c>
      <c r="F53" s="44">
        <v>292218.31345000002</v>
      </c>
      <c r="G53" s="66">
        <v>0.57777800000000001</v>
      </c>
      <c r="H53" s="43">
        <v>353</v>
      </c>
      <c r="I53" s="44">
        <v>251725.93767700001</v>
      </c>
      <c r="J53" s="74">
        <v>0.24079300000000001</v>
      </c>
      <c r="K53" s="44">
        <v>502</v>
      </c>
      <c r="L53" s="44">
        <v>320692.03585699998</v>
      </c>
      <c r="M53" s="66">
        <v>0.81474100000000005</v>
      </c>
      <c r="N53" s="43">
        <v>0</v>
      </c>
      <c r="O53" s="44">
        <v>0</v>
      </c>
      <c r="P53" s="74">
        <v>0</v>
      </c>
    </row>
    <row r="54" spans="1:16" s="3" customFormat="1" ht="15" customHeight="1" x14ac:dyDescent="0.2">
      <c r="A54" s="111"/>
      <c r="B54" s="114"/>
      <c r="C54" s="84" t="s">
        <v>56</v>
      </c>
      <c r="D54" s="35">
        <v>304</v>
      </c>
      <c r="E54" s="55">
        <v>2.3080000000000002E-3</v>
      </c>
      <c r="F54" s="35">
        <v>342901.34868400003</v>
      </c>
      <c r="G54" s="68">
        <v>0.4375</v>
      </c>
      <c r="H54" s="43">
        <v>115</v>
      </c>
      <c r="I54" s="44">
        <v>297301.59999999998</v>
      </c>
      <c r="J54" s="74">
        <v>0.113043</v>
      </c>
      <c r="K54" s="35">
        <v>189</v>
      </c>
      <c r="L54" s="35">
        <v>370647.22751300002</v>
      </c>
      <c r="M54" s="68">
        <v>0.63492099999999996</v>
      </c>
      <c r="N54" s="43">
        <v>0</v>
      </c>
      <c r="O54" s="44">
        <v>0</v>
      </c>
      <c r="P54" s="74">
        <v>0</v>
      </c>
    </row>
    <row r="55" spans="1:16" s="3" customFormat="1" ht="15" customHeight="1" x14ac:dyDescent="0.2">
      <c r="A55" s="112"/>
      <c r="B55" s="115"/>
      <c r="C55" s="85" t="s">
        <v>9</v>
      </c>
      <c r="D55" s="46">
        <v>58368</v>
      </c>
      <c r="E55" s="54">
        <v>5.9981E-2</v>
      </c>
      <c r="F55" s="46">
        <v>230298.999709</v>
      </c>
      <c r="G55" s="67">
        <v>0.60260800000000003</v>
      </c>
      <c r="H55" s="87">
        <v>24360</v>
      </c>
      <c r="I55" s="46">
        <v>226437.30509000001</v>
      </c>
      <c r="J55" s="75">
        <v>0.54671599999999998</v>
      </c>
      <c r="K55" s="46">
        <v>34008</v>
      </c>
      <c r="L55" s="46">
        <v>233065.139467</v>
      </c>
      <c r="M55" s="67">
        <v>0.64264299999999996</v>
      </c>
      <c r="N55" s="87">
        <v>0</v>
      </c>
      <c r="O55" s="46">
        <v>0</v>
      </c>
      <c r="P55" s="75">
        <v>0</v>
      </c>
    </row>
    <row r="56" spans="1:16" ht="15" customHeight="1" x14ac:dyDescent="0.2">
      <c r="A56" s="110">
        <v>5</v>
      </c>
      <c r="B56" s="113" t="s">
        <v>60</v>
      </c>
      <c r="C56" s="84" t="s">
        <v>46</v>
      </c>
      <c r="D56" s="44">
        <v>1040</v>
      </c>
      <c r="E56" s="53">
        <v>1</v>
      </c>
      <c r="F56" s="44">
        <v>65189.807692000002</v>
      </c>
      <c r="G56" s="66">
        <v>8.6538000000000004E-2</v>
      </c>
      <c r="H56" s="43">
        <v>475</v>
      </c>
      <c r="I56" s="44">
        <v>65657.277895000007</v>
      </c>
      <c r="J56" s="74">
        <v>9.8946999999999993E-2</v>
      </c>
      <c r="K56" s="44">
        <v>565</v>
      </c>
      <c r="L56" s="44">
        <v>64796.801769999998</v>
      </c>
      <c r="M56" s="66">
        <v>7.6105999999999993E-2</v>
      </c>
      <c r="N56" s="43">
        <v>0</v>
      </c>
      <c r="O56" s="44">
        <v>0</v>
      </c>
      <c r="P56" s="74">
        <v>0</v>
      </c>
    </row>
    <row r="57" spans="1:16" ht="15" customHeight="1" x14ac:dyDescent="0.2">
      <c r="A57" s="111"/>
      <c r="B57" s="114"/>
      <c r="C57" s="84" t="s">
        <v>47</v>
      </c>
      <c r="D57" s="44">
        <v>7545</v>
      </c>
      <c r="E57" s="53">
        <v>1</v>
      </c>
      <c r="F57" s="44">
        <v>137950.67700500001</v>
      </c>
      <c r="G57" s="66">
        <v>8.6679999999999993E-2</v>
      </c>
      <c r="H57" s="43">
        <v>3288</v>
      </c>
      <c r="I57" s="44">
        <v>141769.58272499999</v>
      </c>
      <c r="J57" s="74">
        <v>9.8236000000000004E-2</v>
      </c>
      <c r="K57" s="44">
        <v>4257</v>
      </c>
      <c r="L57" s="44">
        <v>135001.05003499999</v>
      </c>
      <c r="M57" s="66">
        <v>7.7754000000000004E-2</v>
      </c>
      <c r="N57" s="43">
        <v>0</v>
      </c>
      <c r="O57" s="44">
        <v>0</v>
      </c>
      <c r="P57" s="74">
        <v>0</v>
      </c>
    </row>
    <row r="58" spans="1:16" ht="15" customHeight="1" x14ac:dyDescent="0.2">
      <c r="A58" s="111"/>
      <c r="B58" s="114"/>
      <c r="C58" s="84" t="s">
        <v>48</v>
      </c>
      <c r="D58" s="44">
        <v>61623</v>
      </c>
      <c r="E58" s="53">
        <v>1</v>
      </c>
      <c r="F58" s="44">
        <v>164620.21836</v>
      </c>
      <c r="G58" s="66">
        <v>8.5990999999999998E-2</v>
      </c>
      <c r="H58" s="43">
        <v>28847</v>
      </c>
      <c r="I58" s="44">
        <v>168272.83828500001</v>
      </c>
      <c r="J58" s="74">
        <v>0.10261000000000001</v>
      </c>
      <c r="K58" s="44">
        <v>32776</v>
      </c>
      <c r="L58" s="44">
        <v>161405.45368599999</v>
      </c>
      <c r="M58" s="66">
        <v>7.1362999999999996E-2</v>
      </c>
      <c r="N58" s="43">
        <v>0</v>
      </c>
      <c r="O58" s="44">
        <v>0</v>
      </c>
      <c r="P58" s="74">
        <v>0</v>
      </c>
    </row>
    <row r="59" spans="1:16" ht="15" customHeight="1" x14ac:dyDescent="0.2">
      <c r="A59" s="111"/>
      <c r="B59" s="114"/>
      <c r="C59" s="84" t="s">
        <v>49</v>
      </c>
      <c r="D59" s="44">
        <v>125228</v>
      </c>
      <c r="E59" s="53">
        <v>1</v>
      </c>
      <c r="F59" s="44">
        <v>197037.103691</v>
      </c>
      <c r="G59" s="66">
        <v>0.25388899999999998</v>
      </c>
      <c r="H59" s="43">
        <v>58050</v>
      </c>
      <c r="I59" s="44">
        <v>204204.52623600001</v>
      </c>
      <c r="J59" s="74">
        <v>0.32170500000000002</v>
      </c>
      <c r="K59" s="44">
        <v>67178</v>
      </c>
      <c r="L59" s="44">
        <v>190843.574876</v>
      </c>
      <c r="M59" s="66">
        <v>0.19528699999999999</v>
      </c>
      <c r="N59" s="43">
        <v>0</v>
      </c>
      <c r="O59" s="44">
        <v>0</v>
      </c>
      <c r="P59" s="74">
        <v>0</v>
      </c>
    </row>
    <row r="60" spans="1:16" ht="15" customHeight="1" x14ac:dyDescent="0.2">
      <c r="A60" s="111"/>
      <c r="B60" s="114"/>
      <c r="C60" s="84" t="s">
        <v>50</v>
      </c>
      <c r="D60" s="44">
        <v>156709</v>
      </c>
      <c r="E60" s="53">
        <v>1</v>
      </c>
      <c r="F60" s="44">
        <v>235430.140388</v>
      </c>
      <c r="G60" s="66">
        <v>0.50268999999999997</v>
      </c>
      <c r="H60" s="43">
        <v>70587</v>
      </c>
      <c r="I60" s="44">
        <v>248380.09636299999</v>
      </c>
      <c r="J60" s="74">
        <v>0.60135700000000003</v>
      </c>
      <c r="K60" s="44">
        <v>86122</v>
      </c>
      <c r="L60" s="44">
        <v>224816.14463200001</v>
      </c>
      <c r="M60" s="66">
        <v>0.42181999999999997</v>
      </c>
      <c r="N60" s="43">
        <v>0</v>
      </c>
      <c r="O60" s="44">
        <v>0</v>
      </c>
      <c r="P60" s="74">
        <v>0</v>
      </c>
    </row>
    <row r="61" spans="1:16" ht="15" customHeight="1" x14ac:dyDescent="0.2">
      <c r="A61" s="111"/>
      <c r="B61" s="114"/>
      <c r="C61" s="84" t="s">
        <v>51</v>
      </c>
      <c r="D61" s="44">
        <v>135895</v>
      </c>
      <c r="E61" s="53">
        <v>1</v>
      </c>
      <c r="F61" s="44">
        <v>269073.32692199998</v>
      </c>
      <c r="G61" s="66">
        <v>0.76038899999999998</v>
      </c>
      <c r="H61" s="43">
        <v>59041</v>
      </c>
      <c r="I61" s="44">
        <v>273753.96067100001</v>
      </c>
      <c r="J61" s="74">
        <v>0.73782599999999998</v>
      </c>
      <c r="K61" s="44">
        <v>76854</v>
      </c>
      <c r="L61" s="44">
        <v>265477.55705599999</v>
      </c>
      <c r="M61" s="66">
        <v>0.777721</v>
      </c>
      <c r="N61" s="43">
        <v>0</v>
      </c>
      <c r="O61" s="44">
        <v>0</v>
      </c>
      <c r="P61" s="74">
        <v>0</v>
      </c>
    </row>
    <row r="62" spans="1:16" s="3" customFormat="1" ht="15" customHeight="1" x14ac:dyDescent="0.2">
      <c r="A62" s="111"/>
      <c r="B62" s="114"/>
      <c r="C62" s="84" t="s">
        <v>52</v>
      </c>
      <c r="D62" s="35">
        <v>113180</v>
      </c>
      <c r="E62" s="55">
        <v>1</v>
      </c>
      <c r="F62" s="35">
        <v>287294.59034300002</v>
      </c>
      <c r="G62" s="68">
        <v>0.93635800000000002</v>
      </c>
      <c r="H62" s="43">
        <v>48706</v>
      </c>
      <c r="I62" s="44">
        <v>275703.77464800002</v>
      </c>
      <c r="J62" s="74">
        <v>0.75916700000000004</v>
      </c>
      <c r="K62" s="35">
        <v>64474</v>
      </c>
      <c r="L62" s="35">
        <v>296050.71326400002</v>
      </c>
      <c r="M62" s="68">
        <v>1.070214</v>
      </c>
      <c r="N62" s="43">
        <v>0</v>
      </c>
      <c r="O62" s="44">
        <v>0</v>
      </c>
      <c r="P62" s="74">
        <v>0</v>
      </c>
    </row>
    <row r="63" spans="1:16" ht="15" customHeight="1" x14ac:dyDescent="0.2">
      <c r="A63" s="111"/>
      <c r="B63" s="114"/>
      <c r="C63" s="84" t="s">
        <v>53</v>
      </c>
      <c r="D63" s="44">
        <v>98976</v>
      </c>
      <c r="E63" s="53">
        <v>1</v>
      </c>
      <c r="F63" s="44">
        <v>293761.71964899998</v>
      </c>
      <c r="G63" s="66">
        <v>0.98544100000000001</v>
      </c>
      <c r="H63" s="43">
        <v>42529</v>
      </c>
      <c r="I63" s="44">
        <v>270112.93110599997</v>
      </c>
      <c r="J63" s="74">
        <v>0.71370100000000003</v>
      </c>
      <c r="K63" s="44">
        <v>56447</v>
      </c>
      <c r="L63" s="44">
        <v>311579.48371</v>
      </c>
      <c r="M63" s="66">
        <v>1.190178</v>
      </c>
      <c r="N63" s="43">
        <v>0</v>
      </c>
      <c r="O63" s="44">
        <v>0</v>
      </c>
      <c r="P63" s="74">
        <v>0</v>
      </c>
    </row>
    <row r="64" spans="1:16" ht="15" customHeight="1" x14ac:dyDescent="0.2">
      <c r="A64" s="111"/>
      <c r="B64" s="114"/>
      <c r="C64" s="84" t="s">
        <v>54</v>
      </c>
      <c r="D64" s="44">
        <v>77179</v>
      </c>
      <c r="E64" s="53">
        <v>1</v>
      </c>
      <c r="F64" s="44">
        <v>289865.85454600002</v>
      </c>
      <c r="G64" s="66">
        <v>0.87004199999999998</v>
      </c>
      <c r="H64" s="43">
        <v>32271</v>
      </c>
      <c r="I64" s="44">
        <v>254065.946391</v>
      </c>
      <c r="J64" s="74">
        <v>0.52372099999999999</v>
      </c>
      <c r="K64" s="44">
        <v>44908</v>
      </c>
      <c r="L64" s="44">
        <v>315591.75719199999</v>
      </c>
      <c r="M64" s="66">
        <v>1.1189100000000001</v>
      </c>
      <c r="N64" s="43">
        <v>0</v>
      </c>
      <c r="O64" s="44">
        <v>0</v>
      </c>
      <c r="P64" s="74">
        <v>0</v>
      </c>
    </row>
    <row r="65" spans="1:16" ht="15" customHeight="1" x14ac:dyDescent="0.2">
      <c r="A65" s="111"/>
      <c r="B65" s="114"/>
      <c r="C65" s="84" t="s">
        <v>55</v>
      </c>
      <c r="D65" s="44">
        <v>64010</v>
      </c>
      <c r="E65" s="53">
        <v>1</v>
      </c>
      <c r="F65" s="44">
        <v>289306.83590100001</v>
      </c>
      <c r="G65" s="66">
        <v>0.66792700000000005</v>
      </c>
      <c r="H65" s="43">
        <v>25687</v>
      </c>
      <c r="I65" s="44">
        <v>249326.736443</v>
      </c>
      <c r="J65" s="74">
        <v>0.30887199999999998</v>
      </c>
      <c r="K65" s="44">
        <v>38323</v>
      </c>
      <c r="L65" s="44">
        <v>316104.550453</v>
      </c>
      <c r="M65" s="66">
        <v>0.90859299999999998</v>
      </c>
      <c r="N65" s="43">
        <v>0</v>
      </c>
      <c r="O65" s="44">
        <v>0</v>
      </c>
      <c r="P65" s="74">
        <v>0</v>
      </c>
    </row>
    <row r="66" spans="1:16" s="3" customFormat="1" ht="15" customHeight="1" x14ac:dyDescent="0.2">
      <c r="A66" s="111"/>
      <c r="B66" s="114"/>
      <c r="C66" s="84" t="s">
        <v>56</v>
      </c>
      <c r="D66" s="35">
        <v>131721</v>
      </c>
      <c r="E66" s="55">
        <v>1</v>
      </c>
      <c r="F66" s="35">
        <v>286696.32133100001</v>
      </c>
      <c r="G66" s="68">
        <v>0.38592900000000002</v>
      </c>
      <c r="H66" s="43">
        <v>59186</v>
      </c>
      <c r="I66" s="44">
        <v>233418.991805</v>
      </c>
      <c r="J66" s="74">
        <v>9.8959000000000005E-2</v>
      </c>
      <c r="K66" s="35">
        <v>72535</v>
      </c>
      <c r="L66" s="35">
        <v>330168.74189</v>
      </c>
      <c r="M66" s="68">
        <v>0.62008700000000005</v>
      </c>
      <c r="N66" s="43">
        <v>0</v>
      </c>
      <c r="O66" s="44">
        <v>0</v>
      </c>
      <c r="P66" s="74">
        <v>0</v>
      </c>
    </row>
    <row r="67" spans="1:16" s="3" customFormat="1" ht="15" customHeight="1" x14ac:dyDescent="0.2">
      <c r="A67" s="112"/>
      <c r="B67" s="115"/>
      <c r="C67" s="85" t="s">
        <v>9</v>
      </c>
      <c r="D67" s="46">
        <v>973106</v>
      </c>
      <c r="E67" s="54">
        <v>1</v>
      </c>
      <c r="F67" s="46">
        <v>256531.874454</v>
      </c>
      <c r="G67" s="67">
        <v>0.60034200000000004</v>
      </c>
      <c r="H67" s="87">
        <v>428667</v>
      </c>
      <c r="I67" s="46">
        <v>243161.46039200001</v>
      </c>
      <c r="J67" s="75">
        <v>0.48064299999999999</v>
      </c>
      <c r="K67" s="46">
        <v>544439</v>
      </c>
      <c r="L67" s="46">
        <v>267059.14249300002</v>
      </c>
      <c r="M67" s="67">
        <v>0.69458699999999995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46167</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00" priority="30" operator="notEqual">
      <formula>H8+K8+N8</formula>
    </cfRule>
  </conditionalFormatting>
  <conditionalFormatting sqref="D20:D30">
    <cfRule type="cellIs" dxfId="99" priority="29" operator="notEqual">
      <formula>H20+K20+N20</formula>
    </cfRule>
  </conditionalFormatting>
  <conditionalFormatting sqref="D32:D42">
    <cfRule type="cellIs" dxfId="98" priority="28" operator="notEqual">
      <formula>H32+K32+N32</formula>
    </cfRule>
  </conditionalFormatting>
  <conditionalFormatting sqref="D44:D54">
    <cfRule type="cellIs" dxfId="97" priority="27" operator="notEqual">
      <formula>H44+K44+N44</formula>
    </cfRule>
  </conditionalFormatting>
  <conditionalFormatting sqref="D56:D66">
    <cfRule type="cellIs" dxfId="96" priority="26" operator="notEqual">
      <formula>H56+K56+N56</formula>
    </cfRule>
  </conditionalFormatting>
  <conditionalFormatting sqref="D19">
    <cfRule type="cellIs" dxfId="95" priority="25" operator="notEqual">
      <formula>SUM(D8:D18)</formula>
    </cfRule>
  </conditionalFormatting>
  <conditionalFormatting sqref="D31">
    <cfRule type="cellIs" dxfId="94" priority="24" operator="notEqual">
      <formula>H31+K31+N31</formula>
    </cfRule>
  </conditionalFormatting>
  <conditionalFormatting sqref="D31">
    <cfRule type="cellIs" dxfId="93" priority="23" operator="notEqual">
      <formula>SUM(D20:D30)</formula>
    </cfRule>
  </conditionalFormatting>
  <conditionalFormatting sqref="D43">
    <cfRule type="cellIs" dxfId="92" priority="22" operator="notEqual">
      <formula>H43+K43+N43</formula>
    </cfRule>
  </conditionalFormatting>
  <conditionalFormatting sqref="D43">
    <cfRule type="cellIs" dxfId="91" priority="21" operator="notEqual">
      <formula>SUM(D32:D42)</formula>
    </cfRule>
  </conditionalFormatting>
  <conditionalFormatting sqref="D55">
    <cfRule type="cellIs" dxfId="90" priority="20" operator="notEqual">
      <formula>H55+K55+N55</formula>
    </cfRule>
  </conditionalFormatting>
  <conditionalFormatting sqref="D55">
    <cfRule type="cellIs" dxfId="89" priority="19" operator="notEqual">
      <formula>SUM(D44:D54)</formula>
    </cfRule>
  </conditionalFormatting>
  <conditionalFormatting sqref="D67">
    <cfRule type="cellIs" dxfId="88" priority="18" operator="notEqual">
      <formula>H67+K67+N67</formula>
    </cfRule>
  </conditionalFormatting>
  <conditionalFormatting sqref="D67">
    <cfRule type="cellIs" dxfId="87" priority="17" operator="notEqual">
      <formula>SUM(D56:D66)</formula>
    </cfRule>
  </conditionalFormatting>
  <conditionalFormatting sqref="H19">
    <cfRule type="cellIs" dxfId="86" priority="16" operator="notEqual">
      <formula>SUM(H8:H18)</formula>
    </cfRule>
  </conditionalFormatting>
  <conditionalFormatting sqref="K19">
    <cfRule type="cellIs" dxfId="85" priority="15" operator="notEqual">
      <formula>SUM(K8:K18)</formula>
    </cfRule>
  </conditionalFormatting>
  <conditionalFormatting sqref="N19">
    <cfRule type="cellIs" dxfId="84" priority="14" operator="notEqual">
      <formula>SUM(N8:N18)</formula>
    </cfRule>
  </conditionalFormatting>
  <conditionalFormatting sqref="H31">
    <cfRule type="cellIs" dxfId="83" priority="13" operator="notEqual">
      <formula>SUM(H20:H30)</formula>
    </cfRule>
  </conditionalFormatting>
  <conditionalFormatting sqref="K31">
    <cfRule type="cellIs" dxfId="82" priority="12" operator="notEqual">
      <formula>SUM(K20:K30)</formula>
    </cfRule>
  </conditionalFormatting>
  <conditionalFormatting sqref="N31">
    <cfRule type="cellIs" dxfId="81" priority="11" operator="notEqual">
      <formula>SUM(N20:N30)</formula>
    </cfRule>
  </conditionalFormatting>
  <conditionalFormatting sqref="H43">
    <cfRule type="cellIs" dxfId="80" priority="10" operator="notEqual">
      <formula>SUM(H32:H42)</formula>
    </cfRule>
  </conditionalFormatting>
  <conditionalFormatting sqref="K43">
    <cfRule type="cellIs" dxfId="79" priority="9" operator="notEqual">
      <formula>SUM(K32:K42)</formula>
    </cfRule>
  </conditionalFormatting>
  <conditionalFormatting sqref="N43">
    <cfRule type="cellIs" dxfId="78" priority="8" operator="notEqual">
      <formula>SUM(N32:N42)</formula>
    </cfRule>
  </conditionalFormatting>
  <conditionalFormatting sqref="H55">
    <cfRule type="cellIs" dxfId="77" priority="7" operator="notEqual">
      <formula>SUM(H44:H54)</formula>
    </cfRule>
  </conditionalFormatting>
  <conditionalFormatting sqref="K55">
    <cfRule type="cellIs" dxfId="76" priority="6" operator="notEqual">
      <formula>SUM(K44:K54)</formula>
    </cfRule>
  </conditionalFormatting>
  <conditionalFormatting sqref="N55">
    <cfRule type="cellIs" dxfId="75" priority="5" operator="notEqual">
      <formula>SUM(N44:N54)</formula>
    </cfRule>
  </conditionalFormatting>
  <conditionalFormatting sqref="H67">
    <cfRule type="cellIs" dxfId="74" priority="4" operator="notEqual">
      <formula>SUM(H56:H66)</formula>
    </cfRule>
  </conditionalFormatting>
  <conditionalFormatting sqref="K67">
    <cfRule type="cellIs" dxfId="73" priority="3" operator="notEqual">
      <formula>SUM(K56:K66)</formula>
    </cfRule>
  </conditionalFormatting>
  <conditionalFormatting sqref="N67">
    <cfRule type="cellIs" dxfId="72" priority="2" operator="notEqual">
      <formula>SUM(N56:N66)</formula>
    </cfRule>
  </conditionalFormatting>
  <conditionalFormatting sqref="D32:D43">
    <cfRule type="cellIs" dxfId="7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M34"/>
  <sheetViews>
    <sheetView workbookViewId="0"/>
  </sheetViews>
  <sheetFormatPr baseColWidth="10" defaultColWidth="15.6640625" defaultRowHeight="11.25" x14ac:dyDescent="0.2"/>
  <cols>
    <col min="1" max="1" width="6.6640625" style="6" customWidth="1"/>
    <col min="2" max="2" width="35.83203125" style="6" customWidth="1"/>
    <col min="3" max="3" width="50.83203125" style="6" customWidth="1"/>
    <col min="4"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1:9" s="4" customFormat="1" ht="27.6" customHeight="1" x14ac:dyDescent="0.2">
      <c r="C4" s="99" t="s">
        <v>82</v>
      </c>
      <c r="D4" s="99"/>
      <c r="E4" s="99"/>
      <c r="F4" s="99"/>
      <c r="G4" s="99"/>
      <c r="H4" s="99"/>
      <c r="I4" s="99"/>
    </row>
    <row r="5" spans="1:9" s="5" customFormat="1" ht="16.149999999999999" customHeight="1" x14ac:dyDescent="0.2">
      <c r="C5" s="99"/>
      <c r="D5" s="99"/>
      <c r="E5" s="99"/>
      <c r="F5" s="99"/>
      <c r="G5" s="99"/>
      <c r="H5" s="99"/>
      <c r="I5" s="99"/>
    </row>
    <row r="6" spans="1:9" ht="15" x14ac:dyDescent="0.2">
      <c r="C6" s="109" t="str">
        <f>CONCATENATE(Indice!D6," ",Indice!E6)</f>
        <v>ABRIL 2025 Y ABRIL 2026</v>
      </c>
      <c r="D6" s="109"/>
      <c r="E6" s="109"/>
      <c r="F6" s="109"/>
      <c r="G6" s="109"/>
      <c r="H6" s="109"/>
      <c r="I6" s="109"/>
    </row>
    <row r="7" spans="1:9" ht="20.25" x14ac:dyDescent="0.2">
      <c r="A7" s="98"/>
      <c r="B7" s="98"/>
      <c r="C7" s="98"/>
      <c r="D7" s="98"/>
      <c r="E7" s="98"/>
    </row>
    <row r="8" spans="1:9" s="5" customFormat="1" ht="18" x14ac:dyDescent="0.2">
      <c r="B8" s="16" t="s">
        <v>4</v>
      </c>
      <c r="C8" s="12"/>
    </row>
    <row r="9" spans="1:9" x14ac:dyDescent="0.2">
      <c r="B9" s="7"/>
      <c r="C9" s="7"/>
    </row>
    <row r="10" spans="1:9" s="14" customFormat="1" ht="20.45" customHeight="1" thickBot="1" x14ac:dyDescent="0.25">
      <c r="B10" s="25" t="s">
        <v>5</v>
      </c>
      <c r="C10" s="101" t="s">
        <v>6</v>
      </c>
      <c r="D10" s="102"/>
      <c r="E10" s="102"/>
      <c r="F10" s="102"/>
      <c r="G10" s="102"/>
      <c r="H10" s="102"/>
    </row>
    <row r="11" spans="1:9" s="14" customFormat="1" ht="7.15" customHeight="1" thickTop="1" x14ac:dyDescent="0.2">
      <c r="B11" s="18"/>
      <c r="C11" s="29"/>
      <c r="D11" s="18"/>
      <c r="E11" s="18"/>
      <c r="F11" s="30"/>
      <c r="G11" s="30"/>
      <c r="H11" s="30"/>
    </row>
    <row r="12" spans="1:9" s="14" customFormat="1" ht="88.15" customHeight="1" x14ac:dyDescent="0.2">
      <c r="B12" s="31">
        <v>1</v>
      </c>
      <c r="C12" s="105" t="s">
        <v>79</v>
      </c>
      <c r="D12" s="106"/>
      <c r="E12" s="106"/>
      <c r="F12" s="106"/>
      <c r="G12" s="106"/>
      <c r="H12" s="106"/>
    </row>
    <row r="13" spans="1:9" s="14" customFormat="1" ht="88.15" customHeight="1" x14ac:dyDescent="0.2">
      <c r="B13" s="32">
        <v>2</v>
      </c>
      <c r="C13" s="103" t="s">
        <v>80</v>
      </c>
      <c r="D13" s="104"/>
      <c r="E13" s="104"/>
      <c r="F13" s="104"/>
      <c r="G13" s="104"/>
      <c r="H13" s="104"/>
    </row>
    <row r="14" spans="1:9" s="14" customFormat="1" ht="46.15" customHeight="1" x14ac:dyDescent="0.2">
      <c r="B14" s="32">
        <v>3</v>
      </c>
      <c r="C14" s="103" t="s">
        <v>32</v>
      </c>
      <c r="D14" s="104"/>
      <c r="E14" s="104"/>
      <c r="F14" s="104"/>
      <c r="G14" s="104"/>
      <c r="H14" s="104"/>
    </row>
    <row r="15" spans="1:9" s="14" customFormat="1" ht="75.599999999999994" customHeight="1" x14ac:dyDescent="0.2">
      <c r="B15" s="32">
        <v>4</v>
      </c>
      <c r="C15" s="103" t="s">
        <v>81</v>
      </c>
      <c r="D15" s="104"/>
      <c r="E15" s="104"/>
      <c r="F15" s="104"/>
      <c r="G15" s="104"/>
      <c r="H15" s="104"/>
    </row>
    <row r="16" spans="1:9" s="14" customFormat="1" ht="46.9" customHeight="1" x14ac:dyDescent="0.2">
      <c r="B16" s="32">
        <v>5</v>
      </c>
      <c r="C16" s="103" t="s">
        <v>102</v>
      </c>
      <c r="D16" s="104"/>
      <c r="E16" s="104"/>
      <c r="F16" s="104"/>
      <c r="G16" s="104"/>
      <c r="H16" s="104"/>
    </row>
    <row r="17" spans="2:9" s="14" customFormat="1" ht="46.15" customHeight="1" x14ac:dyDescent="0.2">
      <c r="B17" s="32">
        <v>6</v>
      </c>
      <c r="C17" s="107" t="s">
        <v>10</v>
      </c>
      <c r="D17" s="108"/>
      <c r="E17" s="108"/>
      <c r="F17" s="108"/>
      <c r="G17" s="108"/>
      <c r="H17" s="108"/>
    </row>
    <row r="18" spans="2:9" s="14" customFormat="1" ht="46.15" customHeight="1" x14ac:dyDescent="0.2">
      <c r="B18" s="32">
        <v>7</v>
      </c>
      <c r="C18" s="103" t="s">
        <v>7</v>
      </c>
      <c r="D18" s="104"/>
      <c r="E18" s="104"/>
      <c r="F18" s="104"/>
      <c r="G18" s="104"/>
      <c r="H18" s="104"/>
    </row>
    <row r="19" spans="2:9" s="14" customFormat="1" ht="46.15" customHeight="1" x14ac:dyDescent="0.2">
      <c r="B19" s="32">
        <v>8</v>
      </c>
      <c r="C19" s="103" t="s">
        <v>8</v>
      </c>
      <c r="D19" s="104"/>
      <c r="E19" s="104"/>
      <c r="F19" s="104"/>
      <c r="G19" s="104"/>
      <c r="H19" s="104"/>
    </row>
    <row r="20" spans="2:9" ht="10.15" customHeight="1" x14ac:dyDescent="0.2">
      <c r="B20" s="13"/>
      <c r="C20" s="17"/>
      <c r="D20" s="17"/>
      <c r="E20" s="17"/>
      <c r="F20" s="17"/>
      <c r="G20" s="17"/>
      <c r="H20" s="17"/>
      <c r="I20" s="33"/>
    </row>
    <row r="22" spans="2:9" s="22" customFormat="1" ht="15" customHeight="1" x14ac:dyDescent="0.2">
      <c r="B22" s="8"/>
      <c r="C22" s="8"/>
      <c r="D22" s="8"/>
      <c r="E22" s="8"/>
      <c r="F22" s="8"/>
      <c r="G22" s="8"/>
    </row>
    <row r="23" spans="2:9" ht="15" customHeight="1" x14ac:dyDescent="0.2">
      <c r="B23" s="8"/>
      <c r="C23" s="8"/>
      <c r="D23" s="8"/>
      <c r="E23" s="8"/>
      <c r="F23" s="8"/>
      <c r="G23" s="8"/>
    </row>
    <row r="24" spans="2:9" ht="15" customHeight="1" x14ac:dyDescent="0.2">
      <c r="B24" s="8"/>
      <c r="C24" s="8"/>
      <c r="D24" s="8"/>
      <c r="E24" s="8"/>
      <c r="F24" s="8"/>
      <c r="G24" s="8"/>
    </row>
    <row r="31" spans="2:9" x14ac:dyDescent="0.2">
      <c r="F31" s="9"/>
      <c r="G31" s="9"/>
    </row>
    <row r="32" spans="2:9" x14ac:dyDescent="0.2">
      <c r="C32" s="10"/>
      <c r="D32" s="10"/>
      <c r="E32" s="10"/>
      <c r="F32" s="10"/>
      <c r="G32" s="9"/>
    </row>
    <row r="33" spans="3:13" x14ac:dyDescent="0.2">
      <c r="C33" s="10"/>
      <c r="D33" s="10"/>
      <c r="E33" s="10"/>
      <c r="F33" s="10"/>
      <c r="G33" s="9"/>
    </row>
    <row r="34" spans="3:13" x14ac:dyDescent="0.2">
      <c r="C34" s="11"/>
      <c r="D34" s="11"/>
      <c r="E34" s="11"/>
      <c r="F34" s="11"/>
      <c r="G34" s="11"/>
      <c r="H34" s="11"/>
      <c r="I34" s="11"/>
      <c r="J34" s="11"/>
      <c r="K34" s="11"/>
      <c r="L34" s="11"/>
      <c r="M34" s="11"/>
    </row>
  </sheetData>
  <mergeCells count="12">
    <mergeCell ref="C4:I5"/>
    <mergeCell ref="C6:I6"/>
    <mergeCell ref="C15:H15"/>
    <mergeCell ref="C16:H16"/>
    <mergeCell ref="C18:H18"/>
    <mergeCell ref="C19:H19"/>
    <mergeCell ref="A7:E7"/>
    <mergeCell ref="C10:H10"/>
    <mergeCell ref="C12:H12"/>
    <mergeCell ref="C13:H13"/>
    <mergeCell ref="C14:H14"/>
    <mergeCell ref="C17:H17"/>
  </mergeCells>
  <printOptions horizontalCentered="1"/>
  <pageMargins left="0.31496062992125984" right="0.31496062992125984" top="0.74803149606299213" bottom="0.74803149606299213" header="0.31496062992125984" footer="0.31496062992125984"/>
  <pageSetup scale="6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77</v>
      </c>
      <c r="B2" s="116"/>
      <c r="C2" s="116"/>
      <c r="D2" s="116"/>
      <c r="E2" s="116"/>
      <c r="F2" s="116"/>
      <c r="G2" s="116"/>
      <c r="H2" s="116"/>
      <c r="I2" s="116"/>
      <c r="J2" s="116"/>
      <c r="K2" s="116"/>
      <c r="L2" s="116"/>
      <c r="M2" s="116"/>
      <c r="N2" s="116"/>
      <c r="O2" s="116"/>
      <c r="P2" s="116"/>
    </row>
    <row r="3" spans="1:16" s="21" customFormat="1" ht="15" customHeight="1" x14ac:dyDescent="0.2">
      <c r="A3" s="117" t="str">
        <f>+Notas!C6</f>
        <v>ABRIL 2025 Y ABRIL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0</v>
      </c>
      <c r="E8" s="53">
        <v>0</v>
      </c>
      <c r="F8" s="44">
        <v>0</v>
      </c>
      <c r="G8" s="66">
        <v>0</v>
      </c>
      <c r="H8" s="43">
        <v>0</v>
      </c>
      <c r="I8" s="44">
        <v>0</v>
      </c>
      <c r="J8" s="74">
        <v>0</v>
      </c>
      <c r="K8" s="44">
        <v>0</v>
      </c>
      <c r="L8" s="44">
        <v>0</v>
      </c>
      <c r="M8" s="66">
        <v>0</v>
      </c>
      <c r="N8" s="43">
        <v>0</v>
      </c>
      <c r="O8" s="44">
        <v>0</v>
      </c>
      <c r="P8" s="74">
        <v>0</v>
      </c>
    </row>
    <row r="9" spans="1:16" ht="15" customHeight="1" x14ac:dyDescent="0.2">
      <c r="A9" s="111"/>
      <c r="B9" s="114"/>
      <c r="C9" s="84" t="s">
        <v>47</v>
      </c>
      <c r="D9" s="44">
        <v>0</v>
      </c>
      <c r="E9" s="53">
        <v>0</v>
      </c>
      <c r="F9" s="44">
        <v>0</v>
      </c>
      <c r="G9" s="66">
        <v>0</v>
      </c>
      <c r="H9" s="43">
        <v>0</v>
      </c>
      <c r="I9" s="44">
        <v>0</v>
      </c>
      <c r="J9" s="74">
        <v>0</v>
      </c>
      <c r="K9" s="44">
        <v>0</v>
      </c>
      <c r="L9" s="44">
        <v>0</v>
      </c>
      <c r="M9" s="66">
        <v>0</v>
      </c>
      <c r="N9" s="43">
        <v>0</v>
      </c>
      <c r="O9" s="44">
        <v>0</v>
      </c>
      <c r="P9" s="74">
        <v>0</v>
      </c>
    </row>
    <row r="10" spans="1:16" ht="15" customHeight="1" x14ac:dyDescent="0.2">
      <c r="A10" s="111"/>
      <c r="B10" s="114"/>
      <c r="C10" s="84" t="s">
        <v>48</v>
      </c>
      <c r="D10" s="44">
        <v>0</v>
      </c>
      <c r="E10" s="53">
        <v>0</v>
      </c>
      <c r="F10" s="44">
        <v>0</v>
      </c>
      <c r="G10" s="66">
        <v>0</v>
      </c>
      <c r="H10" s="43">
        <v>0</v>
      </c>
      <c r="I10" s="44">
        <v>0</v>
      </c>
      <c r="J10" s="74">
        <v>0</v>
      </c>
      <c r="K10" s="44">
        <v>0</v>
      </c>
      <c r="L10" s="44">
        <v>0</v>
      </c>
      <c r="M10" s="66">
        <v>0</v>
      </c>
      <c r="N10" s="43">
        <v>0</v>
      </c>
      <c r="O10" s="44">
        <v>0</v>
      </c>
      <c r="P10" s="74">
        <v>0</v>
      </c>
    </row>
    <row r="11" spans="1:16" ht="15" customHeight="1" x14ac:dyDescent="0.2">
      <c r="A11" s="111"/>
      <c r="B11" s="114"/>
      <c r="C11" s="84" t="s">
        <v>49</v>
      </c>
      <c r="D11" s="44">
        <v>0</v>
      </c>
      <c r="E11" s="53">
        <v>0</v>
      </c>
      <c r="F11" s="44">
        <v>0</v>
      </c>
      <c r="G11" s="66">
        <v>0</v>
      </c>
      <c r="H11" s="43">
        <v>0</v>
      </c>
      <c r="I11" s="44">
        <v>0</v>
      </c>
      <c r="J11" s="74">
        <v>0</v>
      </c>
      <c r="K11" s="44">
        <v>0</v>
      </c>
      <c r="L11" s="44">
        <v>0</v>
      </c>
      <c r="M11" s="66">
        <v>0</v>
      </c>
      <c r="N11" s="43">
        <v>0</v>
      </c>
      <c r="O11" s="44">
        <v>0</v>
      </c>
      <c r="P11" s="74">
        <v>0</v>
      </c>
    </row>
    <row r="12" spans="1:16" ht="15" customHeight="1" x14ac:dyDescent="0.2">
      <c r="A12" s="111"/>
      <c r="B12" s="114"/>
      <c r="C12" s="84" t="s">
        <v>50</v>
      </c>
      <c r="D12" s="44">
        <v>0</v>
      </c>
      <c r="E12" s="53">
        <v>0</v>
      </c>
      <c r="F12" s="44">
        <v>0</v>
      </c>
      <c r="G12" s="66">
        <v>0</v>
      </c>
      <c r="H12" s="43">
        <v>0</v>
      </c>
      <c r="I12" s="44">
        <v>0</v>
      </c>
      <c r="J12" s="74">
        <v>0</v>
      </c>
      <c r="K12" s="44">
        <v>0</v>
      </c>
      <c r="L12" s="44">
        <v>0</v>
      </c>
      <c r="M12" s="66">
        <v>0</v>
      </c>
      <c r="N12" s="43">
        <v>0</v>
      </c>
      <c r="O12" s="44">
        <v>0</v>
      </c>
      <c r="P12" s="74">
        <v>0</v>
      </c>
    </row>
    <row r="13" spans="1:16" ht="15" customHeight="1" x14ac:dyDescent="0.2">
      <c r="A13" s="111"/>
      <c r="B13" s="114"/>
      <c r="C13" s="84" t="s">
        <v>51</v>
      </c>
      <c r="D13" s="44">
        <v>0</v>
      </c>
      <c r="E13" s="53">
        <v>0</v>
      </c>
      <c r="F13" s="44">
        <v>0</v>
      </c>
      <c r="G13" s="66">
        <v>0</v>
      </c>
      <c r="H13" s="43">
        <v>0</v>
      </c>
      <c r="I13" s="44">
        <v>0</v>
      </c>
      <c r="J13" s="74">
        <v>0</v>
      </c>
      <c r="K13" s="44">
        <v>0</v>
      </c>
      <c r="L13" s="44">
        <v>0</v>
      </c>
      <c r="M13" s="66">
        <v>0</v>
      </c>
      <c r="N13" s="43">
        <v>0</v>
      </c>
      <c r="O13" s="44">
        <v>0</v>
      </c>
      <c r="P13" s="74">
        <v>0</v>
      </c>
    </row>
    <row r="14" spans="1:16" s="3" customFormat="1" ht="15" customHeight="1" x14ac:dyDescent="0.2">
      <c r="A14" s="111"/>
      <c r="B14" s="114"/>
      <c r="C14" s="84" t="s">
        <v>52</v>
      </c>
      <c r="D14" s="35">
        <v>0</v>
      </c>
      <c r="E14" s="55">
        <v>0</v>
      </c>
      <c r="F14" s="35">
        <v>0</v>
      </c>
      <c r="G14" s="68">
        <v>0</v>
      </c>
      <c r="H14" s="43">
        <v>0</v>
      </c>
      <c r="I14" s="44">
        <v>0</v>
      </c>
      <c r="J14" s="74">
        <v>0</v>
      </c>
      <c r="K14" s="35">
        <v>0</v>
      </c>
      <c r="L14" s="35">
        <v>0</v>
      </c>
      <c r="M14" s="68">
        <v>0</v>
      </c>
      <c r="N14" s="43">
        <v>0</v>
      </c>
      <c r="O14" s="44">
        <v>0</v>
      </c>
      <c r="P14" s="74">
        <v>0</v>
      </c>
    </row>
    <row r="15" spans="1:16" ht="15" customHeight="1" x14ac:dyDescent="0.2">
      <c r="A15" s="111"/>
      <c r="B15" s="114"/>
      <c r="C15" s="84" t="s">
        <v>53</v>
      </c>
      <c r="D15" s="44">
        <v>0</v>
      </c>
      <c r="E15" s="53">
        <v>0</v>
      </c>
      <c r="F15" s="44">
        <v>0</v>
      </c>
      <c r="G15" s="66">
        <v>0</v>
      </c>
      <c r="H15" s="43">
        <v>0</v>
      </c>
      <c r="I15" s="44">
        <v>0</v>
      </c>
      <c r="J15" s="74">
        <v>0</v>
      </c>
      <c r="K15" s="44">
        <v>0</v>
      </c>
      <c r="L15" s="44">
        <v>0</v>
      </c>
      <c r="M15" s="66">
        <v>0</v>
      </c>
      <c r="N15" s="43">
        <v>0</v>
      </c>
      <c r="O15" s="44">
        <v>0</v>
      </c>
      <c r="P15" s="74">
        <v>0</v>
      </c>
    </row>
    <row r="16" spans="1:16" ht="15" customHeight="1" x14ac:dyDescent="0.2">
      <c r="A16" s="111"/>
      <c r="B16" s="114"/>
      <c r="C16" s="84" t="s">
        <v>54</v>
      </c>
      <c r="D16" s="44">
        <v>0</v>
      </c>
      <c r="E16" s="53">
        <v>0</v>
      </c>
      <c r="F16" s="44">
        <v>0</v>
      </c>
      <c r="G16" s="66">
        <v>0</v>
      </c>
      <c r="H16" s="43">
        <v>0</v>
      </c>
      <c r="I16" s="44">
        <v>0</v>
      </c>
      <c r="J16" s="74">
        <v>0</v>
      </c>
      <c r="K16" s="44">
        <v>0</v>
      </c>
      <c r="L16" s="44">
        <v>0</v>
      </c>
      <c r="M16" s="66">
        <v>0</v>
      </c>
      <c r="N16" s="43">
        <v>0</v>
      </c>
      <c r="O16" s="44">
        <v>0</v>
      </c>
      <c r="P16" s="74">
        <v>0</v>
      </c>
    </row>
    <row r="17" spans="1:16" ht="15" customHeight="1" x14ac:dyDescent="0.2">
      <c r="A17" s="111"/>
      <c r="B17" s="114"/>
      <c r="C17" s="84" t="s">
        <v>55</v>
      </c>
      <c r="D17" s="44">
        <v>0</v>
      </c>
      <c r="E17" s="53">
        <v>0</v>
      </c>
      <c r="F17" s="44">
        <v>0</v>
      </c>
      <c r="G17" s="66">
        <v>0</v>
      </c>
      <c r="H17" s="43">
        <v>0</v>
      </c>
      <c r="I17" s="44">
        <v>0</v>
      </c>
      <c r="J17" s="74">
        <v>0</v>
      </c>
      <c r="K17" s="44">
        <v>0</v>
      </c>
      <c r="L17" s="44">
        <v>0</v>
      </c>
      <c r="M17" s="66">
        <v>0</v>
      </c>
      <c r="N17" s="43">
        <v>0</v>
      </c>
      <c r="O17" s="44">
        <v>0</v>
      </c>
      <c r="P17" s="74">
        <v>0</v>
      </c>
    </row>
    <row r="18" spans="1:16" s="3" customFormat="1" ht="15" customHeight="1" x14ac:dyDescent="0.2">
      <c r="A18" s="111"/>
      <c r="B18" s="114"/>
      <c r="C18" s="84" t="s">
        <v>56</v>
      </c>
      <c r="D18" s="35">
        <v>0</v>
      </c>
      <c r="E18" s="55">
        <v>0</v>
      </c>
      <c r="F18" s="35">
        <v>0</v>
      </c>
      <c r="G18" s="68">
        <v>0</v>
      </c>
      <c r="H18" s="43">
        <v>0</v>
      </c>
      <c r="I18" s="44">
        <v>0</v>
      </c>
      <c r="J18" s="74">
        <v>0</v>
      </c>
      <c r="K18" s="35">
        <v>0</v>
      </c>
      <c r="L18" s="35">
        <v>0</v>
      </c>
      <c r="M18" s="68">
        <v>0</v>
      </c>
      <c r="N18" s="43">
        <v>0</v>
      </c>
      <c r="O18" s="44">
        <v>0</v>
      </c>
      <c r="P18" s="74">
        <v>0</v>
      </c>
    </row>
    <row r="19" spans="1:16" s="3" customFormat="1" ht="15" customHeight="1" x14ac:dyDescent="0.2">
      <c r="A19" s="112"/>
      <c r="B19" s="115"/>
      <c r="C19" s="85" t="s">
        <v>9</v>
      </c>
      <c r="D19" s="46">
        <v>0</v>
      </c>
      <c r="E19" s="54">
        <v>0</v>
      </c>
      <c r="F19" s="46">
        <v>0</v>
      </c>
      <c r="G19" s="67">
        <v>0</v>
      </c>
      <c r="H19" s="87">
        <v>0</v>
      </c>
      <c r="I19" s="46">
        <v>0</v>
      </c>
      <c r="J19" s="75">
        <v>0</v>
      </c>
      <c r="K19" s="46">
        <v>0</v>
      </c>
      <c r="L19" s="46">
        <v>0</v>
      </c>
      <c r="M19" s="67">
        <v>0</v>
      </c>
      <c r="N19" s="87">
        <v>0</v>
      </c>
      <c r="O19" s="46">
        <v>0</v>
      </c>
      <c r="P19" s="75">
        <v>0</v>
      </c>
    </row>
    <row r="20" spans="1:16" ht="15" customHeight="1" x14ac:dyDescent="0.2">
      <c r="A20" s="110">
        <v>2</v>
      </c>
      <c r="B20" s="113" t="s">
        <v>57</v>
      </c>
      <c r="C20" s="84" t="s">
        <v>46</v>
      </c>
      <c r="D20" s="44">
        <v>0</v>
      </c>
      <c r="E20" s="53">
        <v>0</v>
      </c>
      <c r="F20" s="44">
        <v>0</v>
      </c>
      <c r="G20" s="66">
        <v>0</v>
      </c>
      <c r="H20" s="43">
        <v>0</v>
      </c>
      <c r="I20" s="44">
        <v>0</v>
      </c>
      <c r="J20" s="74">
        <v>0</v>
      </c>
      <c r="K20" s="44">
        <v>0</v>
      </c>
      <c r="L20" s="44">
        <v>0</v>
      </c>
      <c r="M20" s="66">
        <v>0</v>
      </c>
      <c r="N20" s="43">
        <v>0</v>
      </c>
      <c r="O20" s="44">
        <v>0</v>
      </c>
      <c r="P20" s="74">
        <v>0</v>
      </c>
    </row>
    <row r="21" spans="1:16" ht="15" customHeight="1" x14ac:dyDescent="0.2">
      <c r="A21" s="111"/>
      <c r="B21" s="114"/>
      <c r="C21" s="84" t="s">
        <v>47</v>
      </c>
      <c r="D21" s="44">
        <v>0</v>
      </c>
      <c r="E21" s="53">
        <v>0</v>
      </c>
      <c r="F21" s="44">
        <v>0</v>
      </c>
      <c r="G21" s="66">
        <v>0</v>
      </c>
      <c r="H21" s="43">
        <v>0</v>
      </c>
      <c r="I21" s="44">
        <v>0</v>
      </c>
      <c r="J21" s="74">
        <v>0</v>
      </c>
      <c r="K21" s="44">
        <v>0</v>
      </c>
      <c r="L21" s="44">
        <v>0</v>
      </c>
      <c r="M21" s="66">
        <v>0</v>
      </c>
      <c r="N21" s="43">
        <v>0</v>
      </c>
      <c r="O21" s="44">
        <v>0</v>
      </c>
      <c r="P21" s="74">
        <v>0</v>
      </c>
    </row>
    <row r="22" spans="1:16" ht="15" customHeight="1" x14ac:dyDescent="0.2">
      <c r="A22" s="111"/>
      <c r="B22" s="114"/>
      <c r="C22" s="84" t="s">
        <v>48</v>
      </c>
      <c r="D22" s="44">
        <v>0</v>
      </c>
      <c r="E22" s="53">
        <v>0</v>
      </c>
      <c r="F22" s="44">
        <v>0</v>
      </c>
      <c r="G22" s="66">
        <v>0</v>
      </c>
      <c r="H22" s="43">
        <v>0</v>
      </c>
      <c r="I22" s="44">
        <v>0</v>
      </c>
      <c r="J22" s="74">
        <v>0</v>
      </c>
      <c r="K22" s="44">
        <v>0</v>
      </c>
      <c r="L22" s="44">
        <v>0</v>
      </c>
      <c r="M22" s="66">
        <v>0</v>
      </c>
      <c r="N22" s="43">
        <v>0</v>
      </c>
      <c r="O22" s="44">
        <v>0</v>
      </c>
      <c r="P22" s="74">
        <v>0</v>
      </c>
    </row>
    <row r="23" spans="1:16" ht="15" customHeight="1" x14ac:dyDescent="0.2">
      <c r="A23" s="111"/>
      <c r="B23" s="114"/>
      <c r="C23" s="84" t="s">
        <v>49</v>
      </c>
      <c r="D23" s="44">
        <v>0</v>
      </c>
      <c r="E23" s="53">
        <v>0</v>
      </c>
      <c r="F23" s="44">
        <v>0</v>
      </c>
      <c r="G23" s="66">
        <v>0</v>
      </c>
      <c r="H23" s="43">
        <v>0</v>
      </c>
      <c r="I23" s="44">
        <v>0</v>
      </c>
      <c r="J23" s="74">
        <v>0</v>
      </c>
      <c r="K23" s="44">
        <v>0</v>
      </c>
      <c r="L23" s="44">
        <v>0</v>
      </c>
      <c r="M23" s="66">
        <v>0</v>
      </c>
      <c r="N23" s="43">
        <v>0</v>
      </c>
      <c r="O23" s="44">
        <v>0</v>
      </c>
      <c r="P23" s="74">
        <v>0</v>
      </c>
    </row>
    <row r="24" spans="1:16" ht="15" customHeight="1" x14ac:dyDescent="0.2">
      <c r="A24" s="111"/>
      <c r="B24" s="114"/>
      <c r="C24" s="84" t="s">
        <v>50</v>
      </c>
      <c r="D24" s="44">
        <v>0</v>
      </c>
      <c r="E24" s="53">
        <v>0</v>
      </c>
      <c r="F24" s="44">
        <v>0</v>
      </c>
      <c r="G24" s="66">
        <v>0</v>
      </c>
      <c r="H24" s="43">
        <v>0</v>
      </c>
      <c r="I24" s="44">
        <v>0</v>
      </c>
      <c r="J24" s="74">
        <v>0</v>
      </c>
      <c r="K24" s="44">
        <v>0</v>
      </c>
      <c r="L24" s="44">
        <v>0</v>
      </c>
      <c r="M24" s="66">
        <v>0</v>
      </c>
      <c r="N24" s="43">
        <v>0</v>
      </c>
      <c r="O24" s="44">
        <v>0</v>
      </c>
      <c r="P24" s="74">
        <v>0</v>
      </c>
    </row>
    <row r="25" spans="1:16" ht="15" customHeight="1" x14ac:dyDescent="0.2">
      <c r="A25" s="111"/>
      <c r="B25" s="114"/>
      <c r="C25" s="84" t="s">
        <v>51</v>
      </c>
      <c r="D25" s="44">
        <v>0</v>
      </c>
      <c r="E25" s="53">
        <v>0</v>
      </c>
      <c r="F25" s="44">
        <v>0</v>
      </c>
      <c r="G25" s="66">
        <v>0</v>
      </c>
      <c r="H25" s="43">
        <v>0</v>
      </c>
      <c r="I25" s="44">
        <v>0</v>
      </c>
      <c r="J25" s="74">
        <v>0</v>
      </c>
      <c r="K25" s="44">
        <v>0</v>
      </c>
      <c r="L25" s="44">
        <v>0</v>
      </c>
      <c r="M25" s="66">
        <v>0</v>
      </c>
      <c r="N25" s="43">
        <v>0</v>
      </c>
      <c r="O25" s="44">
        <v>0</v>
      </c>
      <c r="P25" s="74">
        <v>0</v>
      </c>
    </row>
    <row r="26" spans="1:16" s="3" customFormat="1" ht="15" customHeight="1" x14ac:dyDescent="0.2">
      <c r="A26" s="111"/>
      <c r="B26" s="114"/>
      <c r="C26" s="84" t="s">
        <v>52</v>
      </c>
      <c r="D26" s="35">
        <v>0</v>
      </c>
      <c r="E26" s="55">
        <v>0</v>
      </c>
      <c r="F26" s="35">
        <v>0</v>
      </c>
      <c r="G26" s="68">
        <v>0</v>
      </c>
      <c r="H26" s="43">
        <v>0</v>
      </c>
      <c r="I26" s="44">
        <v>0</v>
      </c>
      <c r="J26" s="74">
        <v>0</v>
      </c>
      <c r="K26" s="35">
        <v>0</v>
      </c>
      <c r="L26" s="35">
        <v>0</v>
      </c>
      <c r="M26" s="68">
        <v>0</v>
      </c>
      <c r="N26" s="43">
        <v>0</v>
      </c>
      <c r="O26" s="44">
        <v>0</v>
      </c>
      <c r="P26" s="74">
        <v>0</v>
      </c>
    </row>
    <row r="27" spans="1:16" ht="15" customHeight="1" x14ac:dyDescent="0.2">
      <c r="A27" s="111"/>
      <c r="B27" s="114"/>
      <c r="C27" s="84" t="s">
        <v>53</v>
      </c>
      <c r="D27" s="44">
        <v>0</v>
      </c>
      <c r="E27" s="53">
        <v>0</v>
      </c>
      <c r="F27" s="44">
        <v>0</v>
      </c>
      <c r="G27" s="66">
        <v>0</v>
      </c>
      <c r="H27" s="43">
        <v>0</v>
      </c>
      <c r="I27" s="44">
        <v>0</v>
      </c>
      <c r="J27" s="74">
        <v>0</v>
      </c>
      <c r="K27" s="44">
        <v>0</v>
      </c>
      <c r="L27" s="44">
        <v>0</v>
      </c>
      <c r="M27" s="66">
        <v>0</v>
      </c>
      <c r="N27" s="43">
        <v>0</v>
      </c>
      <c r="O27" s="44">
        <v>0</v>
      </c>
      <c r="P27" s="74">
        <v>0</v>
      </c>
    </row>
    <row r="28" spans="1:16" ht="15" customHeight="1" x14ac:dyDescent="0.2">
      <c r="A28" s="111"/>
      <c r="B28" s="114"/>
      <c r="C28" s="84" t="s">
        <v>54</v>
      </c>
      <c r="D28" s="44">
        <v>0</v>
      </c>
      <c r="E28" s="53">
        <v>0</v>
      </c>
      <c r="F28" s="44">
        <v>0</v>
      </c>
      <c r="G28" s="66">
        <v>0</v>
      </c>
      <c r="H28" s="43">
        <v>0</v>
      </c>
      <c r="I28" s="44">
        <v>0</v>
      </c>
      <c r="J28" s="74">
        <v>0</v>
      </c>
      <c r="K28" s="44">
        <v>0</v>
      </c>
      <c r="L28" s="44">
        <v>0</v>
      </c>
      <c r="M28" s="66">
        <v>0</v>
      </c>
      <c r="N28" s="43">
        <v>0</v>
      </c>
      <c r="O28" s="44">
        <v>0</v>
      </c>
      <c r="P28" s="74">
        <v>0</v>
      </c>
    </row>
    <row r="29" spans="1:16" ht="15" customHeight="1" x14ac:dyDescent="0.2">
      <c r="A29" s="111"/>
      <c r="B29" s="114"/>
      <c r="C29" s="84" t="s">
        <v>55</v>
      </c>
      <c r="D29" s="44">
        <v>0</v>
      </c>
      <c r="E29" s="53">
        <v>0</v>
      </c>
      <c r="F29" s="44">
        <v>0</v>
      </c>
      <c r="G29" s="66">
        <v>0</v>
      </c>
      <c r="H29" s="43">
        <v>0</v>
      </c>
      <c r="I29" s="44">
        <v>0</v>
      </c>
      <c r="J29" s="74">
        <v>0</v>
      </c>
      <c r="K29" s="44">
        <v>0</v>
      </c>
      <c r="L29" s="44">
        <v>0</v>
      </c>
      <c r="M29" s="66">
        <v>0</v>
      </c>
      <c r="N29" s="43">
        <v>0</v>
      </c>
      <c r="O29" s="44">
        <v>0</v>
      </c>
      <c r="P29" s="74">
        <v>0</v>
      </c>
    </row>
    <row r="30" spans="1:16" s="3" customFormat="1" ht="15" customHeight="1" x14ac:dyDescent="0.2">
      <c r="A30" s="111"/>
      <c r="B30" s="114"/>
      <c r="C30" s="84" t="s">
        <v>56</v>
      </c>
      <c r="D30" s="35">
        <v>0</v>
      </c>
      <c r="E30" s="55">
        <v>0</v>
      </c>
      <c r="F30" s="35">
        <v>0</v>
      </c>
      <c r="G30" s="68">
        <v>0</v>
      </c>
      <c r="H30" s="43">
        <v>0</v>
      </c>
      <c r="I30" s="44">
        <v>0</v>
      </c>
      <c r="J30" s="74">
        <v>0</v>
      </c>
      <c r="K30" s="35">
        <v>0</v>
      </c>
      <c r="L30" s="35">
        <v>0</v>
      </c>
      <c r="M30" s="68">
        <v>0</v>
      </c>
      <c r="N30" s="43">
        <v>0</v>
      </c>
      <c r="O30" s="44">
        <v>0</v>
      </c>
      <c r="P30" s="74">
        <v>0</v>
      </c>
    </row>
    <row r="31" spans="1:16" s="3" customFormat="1" ht="15" customHeight="1" x14ac:dyDescent="0.2">
      <c r="A31" s="112"/>
      <c r="B31" s="115"/>
      <c r="C31" s="85" t="s">
        <v>9</v>
      </c>
      <c r="D31" s="46">
        <v>0</v>
      </c>
      <c r="E31" s="54">
        <v>0</v>
      </c>
      <c r="F31" s="46">
        <v>0</v>
      </c>
      <c r="G31" s="67">
        <v>0</v>
      </c>
      <c r="H31" s="87">
        <v>0</v>
      </c>
      <c r="I31" s="46">
        <v>0</v>
      </c>
      <c r="J31" s="75">
        <v>0</v>
      </c>
      <c r="K31" s="46">
        <v>0</v>
      </c>
      <c r="L31" s="46">
        <v>0</v>
      </c>
      <c r="M31" s="67">
        <v>0</v>
      </c>
      <c r="N31" s="87">
        <v>0</v>
      </c>
      <c r="O31" s="46">
        <v>0</v>
      </c>
      <c r="P31" s="75">
        <v>0</v>
      </c>
    </row>
    <row r="32" spans="1:16" ht="15" customHeight="1" x14ac:dyDescent="0.2">
      <c r="A32" s="110">
        <v>3</v>
      </c>
      <c r="B32" s="113" t="s">
        <v>58</v>
      </c>
      <c r="C32" s="84" t="s">
        <v>46</v>
      </c>
      <c r="D32" s="44">
        <v>0</v>
      </c>
      <c r="E32" s="44">
        <v>0</v>
      </c>
      <c r="F32" s="44">
        <v>0</v>
      </c>
      <c r="G32" s="66">
        <v>0</v>
      </c>
      <c r="H32" s="43">
        <v>0</v>
      </c>
      <c r="I32" s="44">
        <v>0</v>
      </c>
      <c r="J32" s="74">
        <v>0</v>
      </c>
      <c r="K32" s="44">
        <v>0</v>
      </c>
      <c r="L32" s="44">
        <v>0</v>
      </c>
      <c r="M32" s="66">
        <v>0</v>
      </c>
      <c r="N32" s="43">
        <v>0</v>
      </c>
      <c r="O32" s="44">
        <v>0</v>
      </c>
      <c r="P32" s="74">
        <v>0</v>
      </c>
    </row>
    <row r="33" spans="1:16" ht="15" customHeight="1" x14ac:dyDescent="0.2">
      <c r="A33" s="111"/>
      <c r="B33" s="114"/>
      <c r="C33" s="84" t="s">
        <v>47</v>
      </c>
      <c r="D33" s="44">
        <v>0</v>
      </c>
      <c r="E33" s="44">
        <v>0</v>
      </c>
      <c r="F33" s="44">
        <v>0</v>
      </c>
      <c r="G33" s="66">
        <v>0</v>
      </c>
      <c r="H33" s="43">
        <v>0</v>
      </c>
      <c r="I33" s="44">
        <v>0</v>
      </c>
      <c r="J33" s="74">
        <v>0</v>
      </c>
      <c r="K33" s="44">
        <v>0</v>
      </c>
      <c r="L33" s="44">
        <v>0</v>
      </c>
      <c r="M33" s="66">
        <v>0</v>
      </c>
      <c r="N33" s="43">
        <v>0</v>
      </c>
      <c r="O33" s="44">
        <v>0</v>
      </c>
      <c r="P33" s="74">
        <v>0</v>
      </c>
    </row>
    <row r="34" spans="1:16" ht="15" customHeight="1" x14ac:dyDescent="0.2">
      <c r="A34" s="111"/>
      <c r="B34" s="114"/>
      <c r="C34" s="84" t="s">
        <v>48</v>
      </c>
      <c r="D34" s="44">
        <v>0</v>
      </c>
      <c r="E34" s="44">
        <v>0</v>
      </c>
      <c r="F34" s="44">
        <v>0</v>
      </c>
      <c r="G34" s="66">
        <v>0</v>
      </c>
      <c r="H34" s="43">
        <v>0</v>
      </c>
      <c r="I34" s="44">
        <v>0</v>
      </c>
      <c r="J34" s="74">
        <v>0</v>
      </c>
      <c r="K34" s="44">
        <v>0</v>
      </c>
      <c r="L34" s="44">
        <v>0</v>
      </c>
      <c r="M34" s="66">
        <v>0</v>
      </c>
      <c r="N34" s="43">
        <v>0</v>
      </c>
      <c r="O34" s="44">
        <v>0</v>
      </c>
      <c r="P34" s="74">
        <v>0</v>
      </c>
    </row>
    <row r="35" spans="1:16" ht="15" customHeight="1" x14ac:dyDescent="0.2">
      <c r="A35" s="111"/>
      <c r="B35" s="114"/>
      <c r="C35" s="84" t="s">
        <v>49</v>
      </c>
      <c r="D35" s="44">
        <v>0</v>
      </c>
      <c r="E35" s="44">
        <v>0</v>
      </c>
      <c r="F35" s="44">
        <v>0</v>
      </c>
      <c r="G35" s="66">
        <v>0</v>
      </c>
      <c r="H35" s="43">
        <v>0</v>
      </c>
      <c r="I35" s="44">
        <v>0</v>
      </c>
      <c r="J35" s="74">
        <v>0</v>
      </c>
      <c r="K35" s="44">
        <v>0</v>
      </c>
      <c r="L35" s="44">
        <v>0</v>
      </c>
      <c r="M35" s="66">
        <v>0</v>
      </c>
      <c r="N35" s="43">
        <v>0</v>
      </c>
      <c r="O35" s="44">
        <v>0</v>
      </c>
      <c r="P35" s="74">
        <v>0</v>
      </c>
    </row>
    <row r="36" spans="1:16" ht="15" customHeight="1" x14ac:dyDescent="0.2">
      <c r="A36" s="111"/>
      <c r="B36" s="114"/>
      <c r="C36" s="84" t="s">
        <v>50</v>
      </c>
      <c r="D36" s="44">
        <v>0</v>
      </c>
      <c r="E36" s="44">
        <v>0</v>
      </c>
      <c r="F36" s="44">
        <v>0</v>
      </c>
      <c r="G36" s="66">
        <v>0</v>
      </c>
      <c r="H36" s="43">
        <v>0</v>
      </c>
      <c r="I36" s="44">
        <v>0</v>
      </c>
      <c r="J36" s="74">
        <v>0</v>
      </c>
      <c r="K36" s="44">
        <v>0</v>
      </c>
      <c r="L36" s="44">
        <v>0</v>
      </c>
      <c r="M36" s="66">
        <v>0</v>
      </c>
      <c r="N36" s="43">
        <v>0</v>
      </c>
      <c r="O36" s="44">
        <v>0</v>
      </c>
      <c r="P36" s="74">
        <v>0</v>
      </c>
    </row>
    <row r="37" spans="1:16" ht="15" customHeight="1" x14ac:dyDescent="0.2">
      <c r="A37" s="111"/>
      <c r="B37" s="114"/>
      <c r="C37" s="84" t="s">
        <v>51</v>
      </c>
      <c r="D37" s="44">
        <v>0</v>
      </c>
      <c r="E37" s="44">
        <v>0</v>
      </c>
      <c r="F37" s="44">
        <v>0</v>
      </c>
      <c r="G37" s="66">
        <v>0</v>
      </c>
      <c r="H37" s="43">
        <v>0</v>
      </c>
      <c r="I37" s="44">
        <v>0</v>
      </c>
      <c r="J37" s="74">
        <v>0</v>
      </c>
      <c r="K37" s="44">
        <v>0</v>
      </c>
      <c r="L37" s="44">
        <v>0</v>
      </c>
      <c r="M37" s="66">
        <v>0</v>
      </c>
      <c r="N37" s="43">
        <v>0</v>
      </c>
      <c r="O37" s="44">
        <v>0</v>
      </c>
      <c r="P37" s="74">
        <v>0</v>
      </c>
    </row>
    <row r="38" spans="1:16" s="3" customFormat="1" ht="15" customHeight="1" x14ac:dyDescent="0.2">
      <c r="A38" s="111"/>
      <c r="B38" s="114"/>
      <c r="C38" s="84" t="s">
        <v>52</v>
      </c>
      <c r="D38" s="35">
        <v>0</v>
      </c>
      <c r="E38" s="35">
        <v>0</v>
      </c>
      <c r="F38" s="35">
        <v>0</v>
      </c>
      <c r="G38" s="68">
        <v>0</v>
      </c>
      <c r="H38" s="43">
        <v>0</v>
      </c>
      <c r="I38" s="44">
        <v>0</v>
      </c>
      <c r="J38" s="74">
        <v>0</v>
      </c>
      <c r="K38" s="35">
        <v>0</v>
      </c>
      <c r="L38" s="35">
        <v>0</v>
      </c>
      <c r="M38" s="68">
        <v>0</v>
      </c>
      <c r="N38" s="43">
        <v>0</v>
      </c>
      <c r="O38" s="44">
        <v>0</v>
      </c>
      <c r="P38" s="74">
        <v>0</v>
      </c>
    </row>
    <row r="39" spans="1:16" ht="15" customHeight="1" x14ac:dyDescent="0.2">
      <c r="A39" s="111"/>
      <c r="B39" s="114"/>
      <c r="C39" s="84" t="s">
        <v>53</v>
      </c>
      <c r="D39" s="44">
        <v>0</v>
      </c>
      <c r="E39" s="44">
        <v>0</v>
      </c>
      <c r="F39" s="44">
        <v>0</v>
      </c>
      <c r="G39" s="66">
        <v>0</v>
      </c>
      <c r="H39" s="43">
        <v>0</v>
      </c>
      <c r="I39" s="44">
        <v>0</v>
      </c>
      <c r="J39" s="74">
        <v>0</v>
      </c>
      <c r="K39" s="44">
        <v>0</v>
      </c>
      <c r="L39" s="44">
        <v>0</v>
      </c>
      <c r="M39" s="66">
        <v>0</v>
      </c>
      <c r="N39" s="43">
        <v>0</v>
      </c>
      <c r="O39" s="44">
        <v>0</v>
      </c>
      <c r="P39" s="74">
        <v>0</v>
      </c>
    </row>
    <row r="40" spans="1:16" ht="15" customHeight="1" x14ac:dyDescent="0.2">
      <c r="A40" s="111"/>
      <c r="B40" s="114"/>
      <c r="C40" s="84" t="s">
        <v>54</v>
      </c>
      <c r="D40" s="44">
        <v>0</v>
      </c>
      <c r="E40" s="44">
        <v>0</v>
      </c>
      <c r="F40" s="44">
        <v>0</v>
      </c>
      <c r="G40" s="66">
        <v>0</v>
      </c>
      <c r="H40" s="43">
        <v>0</v>
      </c>
      <c r="I40" s="44">
        <v>0</v>
      </c>
      <c r="J40" s="74">
        <v>0</v>
      </c>
      <c r="K40" s="44">
        <v>0</v>
      </c>
      <c r="L40" s="44">
        <v>0</v>
      </c>
      <c r="M40" s="66">
        <v>0</v>
      </c>
      <c r="N40" s="43">
        <v>0</v>
      </c>
      <c r="O40" s="44">
        <v>0</v>
      </c>
      <c r="P40" s="74">
        <v>0</v>
      </c>
    </row>
    <row r="41" spans="1:16" ht="15" customHeight="1" x14ac:dyDescent="0.2">
      <c r="A41" s="111"/>
      <c r="B41" s="114"/>
      <c r="C41" s="84" t="s">
        <v>55</v>
      </c>
      <c r="D41" s="44">
        <v>0</v>
      </c>
      <c r="E41" s="44">
        <v>0</v>
      </c>
      <c r="F41" s="44">
        <v>0</v>
      </c>
      <c r="G41" s="66">
        <v>0</v>
      </c>
      <c r="H41" s="43">
        <v>0</v>
      </c>
      <c r="I41" s="44">
        <v>0</v>
      </c>
      <c r="J41" s="74">
        <v>0</v>
      </c>
      <c r="K41" s="44">
        <v>0</v>
      </c>
      <c r="L41" s="44">
        <v>0</v>
      </c>
      <c r="M41" s="66">
        <v>0</v>
      </c>
      <c r="N41" s="43">
        <v>0</v>
      </c>
      <c r="O41" s="44">
        <v>0</v>
      </c>
      <c r="P41" s="74">
        <v>0</v>
      </c>
    </row>
    <row r="42" spans="1:16" s="3" customFormat="1" ht="15" customHeight="1" x14ac:dyDescent="0.2">
      <c r="A42" s="111"/>
      <c r="B42" s="114"/>
      <c r="C42" s="84" t="s">
        <v>56</v>
      </c>
      <c r="D42" s="35">
        <v>0</v>
      </c>
      <c r="E42" s="35">
        <v>0</v>
      </c>
      <c r="F42" s="35">
        <v>0</v>
      </c>
      <c r="G42" s="68">
        <v>0</v>
      </c>
      <c r="H42" s="43">
        <v>0</v>
      </c>
      <c r="I42" s="44">
        <v>0</v>
      </c>
      <c r="J42" s="74">
        <v>0</v>
      </c>
      <c r="K42" s="35">
        <v>0</v>
      </c>
      <c r="L42" s="35">
        <v>0</v>
      </c>
      <c r="M42" s="68">
        <v>0</v>
      </c>
      <c r="N42" s="43">
        <v>0</v>
      </c>
      <c r="O42" s="44">
        <v>0</v>
      </c>
      <c r="P42" s="74">
        <v>0</v>
      </c>
    </row>
    <row r="43" spans="1:16" s="3" customFormat="1" ht="15" customHeight="1" x14ac:dyDescent="0.2">
      <c r="A43" s="112"/>
      <c r="B43" s="115"/>
      <c r="C43" s="85" t="s">
        <v>9</v>
      </c>
      <c r="D43" s="46">
        <v>0</v>
      </c>
      <c r="E43" s="46">
        <v>0</v>
      </c>
      <c r="F43" s="46">
        <v>0</v>
      </c>
      <c r="G43" s="67">
        <v>0</v>
      </c>
      <c r="H43" s="87">
        <v>0</v>
      </c>
      <c r="I43" s="46">
        <v>0</v>
      </c>
      <c r="J43" s="75">
        <v>0</v>
      </c>
      <c r="K43" s="46">
        <v>0</v>
      </c>
      <c r="L43" s="46">
        <v>0</v>
      </c>
      <c r="M43" s="67">
        <v>0</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0</v>
      </c>
      <c r="E46" s="53">
        <v>0</v>
      </c>
      <c r="F46" s="44">
        <v>0</v>
      </c>
      <c r="G46" s="66">
        <v>0</v>
      </c>
      <c r="H46" s="43">
        <v>0</v>
      </c>
      <c r="I46" s="44">
        <v>0</v>
      </c>
      <c r="J46" s="74">
        <v>0</v>
      </c>
      <c r="K46" s="44">
        <v>0</v>
      </c>
      <c r="L46" s="44">
        <v>0</v>
      </c>
      <c r="M46" s="66">
        <v>0</v>
      </c>
      <c r="N46" s="43">
        <v>0</v>
      </c>
      <c r="O46" s="44">
        <v>0</v>
      </c>
      <c r="P46" s="74">
        <v>0</v>
      </c>
    </row>
    <row r="47" spans="1:16" ht="15" customHeight="1" x14ac:dyDescent="0.2">
      <c r="A47" s="111"/>
      <c r="B47" s="114"/>
      <c r="C47" s="84" t="s">
        <v>49</v>
      </c>
      <c r="D47" s="44">
        <v>0</v>
      </c>
      <c r="E47" s="53">
        <v>0</v>
      </c>
      <c r="F47" s="44">
        <v>0</v>
      </c>
      <c r="G47" s="66">
        <v>0</v>
      </c>
      <c r="H47" s="43">
        <v>0</v>
      </c>
      <c r="I47" s="44">
        <v>0</v>
      </c>
      <c r="J47" s="74">
        <v>0</v>
      </c>
      <c r="K47" s="44">
        <v>0</v>
      </c>
      <c r="L47" s="44">
        <v>0</v>
      </c>
      <c r="M47" s="66">
        <v>0</v>
      </c>
      <c r="N47" s="43">
        <v>0</v>
      </c>
      <c r="O47" s="44">
        <v>0</v>
      </c>
      <c r="P47" s="74">
        <v>0</v>
      </c>
    </row>
    <row r="48" spans="1:16" ht="15" customHeight="1" x14ac:dyDescent="0.2">
      <c r="A48" s="111"/>
      <c r="B48" s="114"/>
      <c r="C48" s="84" t="s">
        <v>50</v>
      </c>
      <c r="D48" s="44">
        <v>0</v>
      </c>
      <c r="E48" s="53">
        <v>0</v>
      </c>
      <c r="F48" s="44">
        <v>0</v>
      </c>
      <c r="G48" s="66">
        <v>0</v>
      </c>
      <c r="H48" s="43">
        <v>0</v>
      </c>
      <c r="I48" s="44">
        <v>0</v>
      </c>
      <c r="J48" s="74">
        <v>0</v>
      </c>
      <c r="K48" s="44">
        <v>0</v>
      </c>
      <c r="L48" s="44">
        <v>0</v>
      </c>
      <c r="M48" s="66">
        <v>0</v>
      </c>
      <c r="N48" s="43">
        <v>0</v>
      </c>
      <c r="O48" s="44">
        <v>0</v>
      </c>
      <c r="P48" s="74">
        <v>0</v>
      </c>
    </row>
    <row r="49" spans="1:16" ht="15" customHeight="1" x14ac:dyDescent="0.2">
      <c r="A49" s="111"/>
      <c r="B49" s="114"/>
      <c r="C49" s="84" t="s">
        <v>51</v>
      </c>
      <c r="D49" s="44">
        <v>0</v>
      </c>
      <c r="E49" s="53">
        <v>0</v>
      </c>
      <c r="F49" s="44">
        <v>0</v>
      </c>
      <c r="G49" s="66">
        <v>0</v>
      </c>
      <c r="H49" s="43">
        <v>0</v>
      </c>
      <c r="I49" s="44">
        <v>0</v>
      </c>
      <c r="J49" s="74">
        <v>0</v>
      </c>
      <c r="K49" s="44">
        <v>0</v>
      </c>
      <c r="L49" s="44">
        <v>0</v>
      </c>
      <c r="M49" s="66">
        <v>0</v>
      </c>
      <c r="N49" s="43">
        <v>0</v>
      </c>
      <c r="O49" s="44">
        <v>0</v>
      </c>
      <c r="P49" s="74">
        <v>0</v>
      </c>
    </row>
    <row r="50" spans="1:16" s="3" customFormat="1" ht="15" customHeight="1" x14ac:dyDescent="0.2">
      <c r="A50" s="111"/>
      <c r="B50" s="114"/>
      <c r="C50" s="84" t="s">
        <v>52</v>
      </c>
      <c r="D50" s="35">
        <v>0</v>
      </c>
      <c r="E50" s="55">
        <v>0</v>
      </c>
      <c r="F50" s="35">
        <v>0</v>
      </c>
      <c r="G50" s="68">
        <v>0</v>
      </c>
      <c r="H50" s="43">
        <v>0</v>
      </c>
      <c r="I50" s="44">
        <v>0</v>
      </c>
      <c r="J50" s="74">
        <v>0</v>
      </c>
      <c r="K50" s="35">
        <v>0</v>
      </c>
      <c r="L50" s="35">
        <v>0</v>
      </c>
      <c r="M50" s="68">
        <v>0</v>
      </c>
      <c r="N50" s="43">
        <v>0</v>
      </c>
      <c r="O50" s="44">
        <v>0</v>
      </c>
      <c r="P50" s="74">
        <v>0</v>
      </c>
    </row>
    <row r="51" spans="1:16" ht="15" customHeight="1" x14ac:dyDescent="0.2">
      <c r="A51" s="111"/>
      <c r="B51" s="114"/>
      <c r="C51" s="84" t="s">
        <v>53</v>
      </c>
      <c r="D51" s="44">
        <v>0</v>
      </c>
      <c r="E51" s="53">
        <v>0</v>
      </c>
      <c r="F51" s="44">
        <v>0</v>
      </c>
      <c r="G51" s="66">
        <v>0</v>
      </c>
      <c r="H51" s="43">
        <v>0</v>
      </c>
      <c r="I51" s="44">
        <v>0</v>
      </c>
      <c r="J51" s="74">
        <v>0</v>
      </c>
      <c r="K51" s="44">
        <v>0</v>
      </c>
      <c r="L51" s="44">
        <v>0</v>
      </c>
      <c r="M51" s="66">
        <v>0</v>
      </c>
      <c r="N51" s="43">
        <v>0</v>
      </c>
      <c r="O51" s="44">
        <v>0</v>
      </c>
      <c r="P51" s="74">
        <v>0</v>
      </c>
    </row>
    <row r="52" spans="1:16" ht="15" customHeight="1" x14ac:dyDescent="0.2">
      <c r="A52" s="111"/>
      <c r="B52" s="114"/>
      <c r="C52" s="84" t="s">
        <v>54</v>
      </c>
      <c r="D52" s="44">
        <v>0</v>
      </c>
      <c r="E52" s="53">
        <v>0</v>
      </c>
      <c r="F52" s="44">
        <v>0</v>
      </c>
      <c r="G52" s="66">
        <v>0</v>
      </c>
      <c r="H52" s="43">
        <v>0</v>
      </c>
      <c r="I52" s="44">
        <v>0</v>
      </c>
      <c r="J52" s="74">
        <v>0</v>
      </c>
      <c r="K52" s="44">
        <v>0</v>
      </c>
      <c r="L52" s="44">
        <v>0</v>
      </c>
      <c r="M52" s="66">
        <v>0</v>
      </c>
      <c r="N52" s="43">
        <v>0</v>
      </c>
      <c r="O52" s="44">
        <v>0</v>
      </c>
      <c r="P52" s="74">
        <v>0</v>
      </c>
    </row>
    <row r="53" spans="1:16" ht="15" customHeight="1" x14ac:dyDescent="0.2">
      <c r="A53" s="111"/>
      <c r="B53" s="114"/>
      <c r="C53" s="84" t="s">
        <v>55</v>
      </c>
      <c r="D53" s="44">
        <v>0</v>
      </c>
      <c r="E53" s="53">
        <v>0</v>
      </c>
      <c r="F53" s="44">
        <v>0</v>
      </c>
      <c r="G53" s="66">
        <v>0</v>
      </c>
      <c r="H53" s="43">
        <v>0</v>
      </c>
      <c r="I53" s="44">
        <v>0</v>
      </c>
      <c r="J53" s="74">
        <v>0</v>
      </c>
      <c r="K53" s="44">
        <v>0</v>
      </c>
      <c r="L53" s="44">
        <v>0</v>
      </c>
      <c r="M53" s="66">
        <v>0</v>
      </c>
      <c r="N53" s="43">
        <v>0</v>
      </c>
      <c r="O53" s="44">
        <v>0</v>
      </c>
      <c r="P53" s="74">
        <v>0</v>
      </c>
    </row>
    <row r="54" spans="1:16" s="3" customFormat="1" ht="15" customHeight="1" x14ac:dyDescent="0.2">
      <c r="A54" s="111"/>
      <c r="B54" s="114"/>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12"/>
      <c r="B55" s="115"/>
      <c r="C55" s="85" t="s">
        <v>9</v>
      </c>
      <c r="D55" s="46">
        <v>0</v>
      </c>
      <c r="E55" s="54">
        <v>0</v>
      </c>
      <c r="F55" s="46">
        <v>0</v>
      </c>
      <c r="G55" s="67">
        <v>0</v>
      </c>
      <c r="H55" s="87">
        <v>0</v>
      </c>
      <c r="I55" s="46">
        <v>0</v>
      </c>
      <c r="J55" s="75">
        <v>0</v>
      </c>
      <c r="K55" s="46">
        <v>0</v>
      </c>
      <c r="L55" s="46">
        <v>0</v>
      </c>
      <c r="M55" s="67">
        <v>0</v>
      </c>
      <c r="N55" s="87">
        <v>0</v>
      </c>
      <c r="O55" s="46">
        <v>0</v>
      </c>
      <c r="P55" s="75">
        <v>0</v>
      </c>
    </row>
    <row r="56" spans="1:16" ht="15" customHeight="1" x14ac:dyDescent="0.2">
      <c r="A56" s="110">
        <v>5</v>
      </c>
      <c r="B56" s="113" t="s">
        <v>60</v>
      </c>
      <c r="C56" s="84" t="s">
        <v>46</v>
      </c>
      <c r="D56" s="44">
        <v>0</v>
      </c>
      <c r="E56" s="53">
        <v>0</v>
      </c>
      <c r="F56" s="44">
        <v>0</v>
      </c>
      <c r="G56" s="66">
        <v>0</v>
      </c>
      <c r="H56" s="43">
        <v>0</v>
      </c>
      <c r="I56" s="44">
        <v>0</v>
      </c>
      <c r="J56" s="74">
        <v>0</v>
      </c>
      <c r="K56" s="44">
        <v>0</v>
      </c>
      <c r="L56" s="44">
        <v>0</v>
      </c>
      <c r="M56" s="66">
        <v>0</v>
      </c>
      <c r="N56" s="43">
        <v>0</v>
      </c>
      <c r="O56" s="44">
        <v>0</v>
      </c>
      <c r="P56" s="74">
        <v>0</v>
      </c>
    </row>
    <row r="57" spans="1:16" ht="15" customHeight="1" x14ac:dyDescent="0.2">
      <c r="A57" s="111"/>
      <c r="B57" s="114"/>
      <c r="C57" s="84" t="s">
        <v>47</v>
      </c>
      <c r="D57" s="44">
        <v>0</v>
      </c>
      <c r="E57" s="53">
        <v>0</v>
      </c>
      <c r="F57" s="44">
        <v>0</v>
      </c>
      <c r="G57" s="66">
        <v>0</v>
      </c>
      <c r="H57" s="43">
        <v>0</v>
      </c>
      <c r="I57" s="44">
        <v>0</v>
      </c>
      <c r="J57" s="74">
        <v>0</v>
      </c>
      <c r="K57" s="44">
        <v>0</v>
      </c>
      <c r="L57" s="44">
        <v>0</v>
      </c>
      <c r="M57" s="66">
        <v>0</v>
      </c>
      <c r="N57" s="43">
        <v>0</v>
      </c>
      <c r="O57" s="44">
        <v>0</v>
      </c>
      <c r="P57" s="74">
        <v>0</v>
      </c>
    </row>
    <row r="58" spans="1:16" ht="15" customHeight="1" x14ac:dyDescent="0.2">
      <c r="A58" s="111"/>
      <c r="B58" s="114"/>
      <c r="C58" s="84" t="s">
        <v>48</v>
      </c>
      <c r="D58" s="44">
        <v>0</v>
      </c>
      <c r="E58" s="53">
        <v>0</v>
      </c>
      <c r="F58" s="44">
        <v>0</v>
      </c>
      <c r="G58" s="66">
        <v>0</v>
      </c>
      <c r="H58" s="43">
        <v>0</v>
      </c>
      <c r="I58" s="44">
        <v>0</v>
      </c>
      <c r="J58" s="74">
        <v>0</v>
      </c>
      <c r="K58" s="44">
        <v>0</v>
      </c>
      <c r="L58" s="44">
        <v>0</v>
      </c>
      <c r="M58" s="66">
        <v>0</v>
      </c>
      <c r="N58" s="43">
        <v>0</v>
      </c>
      <c r="O58" s="44">
        <v>0</v>
      </c>
      <c r="P58" s="74">
        <v>0</v>
      </c>
    </row>
    <row r="59" spans="1:16" ht="15" customHeight="1" x14ac:dyDescent="0.2">
      <c r="A59" s="111"/>
      <c r="B59" s="114"/>
      <c r="C59" s="84" t="s">
        <v>49</v>
      </c>
      <c r="D59" s="44">
        <v>0</v>
      </c>
      <c r="E59" s="53">
        <v>0</v>
      </c>
      <c r="F59" s="44">
        <v>0</v>
      </c>
      <c r="G59" s="66">
        <v>0</v>
      </c>
      <c r="H59" s="43">
        <v>0</v>
      </c>
      <c r="I59" s="44">
        <v>0</v>
      </c>
      <c r="J59" s="74">
        <v>0</v>
      </c>
      <c r="K59" s="44">
        <v>0</v>
      </c>
      <c r="L59" s="44">
        <v>0</v>
      </c>
      <c r="M59" s="66">
        <v>0</v>
      </c>
      <c r="N59" s="43">
        <v>0</v>
      </c>
      <c r="O59" s="44">
        <v>0</v>
      </c>
      <c r="P59" s="74">
        <v>0</v>
      </c>
    </row>
    <row r="60" spans="1:16" ht="15" customHeight="1" x14ac:dyDescent="0.2">
      <c r="A60" s="111"/>
      <c r="B60" s="114"/>
      <c r="C60" s="84" t="s">
        <v>50</v>
      </c>
      <c r="D60" s="44">
        <v>0</v>
      </c>
      <c r="E60" s="53">
        <v>0</v>
      </c>
      <c r="F60" s="44">
        <v>0</v>
      </c>
      <c r="G60" s="66">
        <v>0</v>
      </c>
      <c r="H60" s="43">
        <v>0</v>
      </c>
      <c r="I60" s="44">
        <v>0</v>
      </c>
      <c r="J60" s="74">
        <v>0</v>
      </c>
      <c r="K60" s="44">
        <v>0</v>
      </c>
      <c r="L60" s="44">
        <v>0</v>
      </c>
      <c r="M60" s="66">
        <v>0</v>
      </c>
      <c r="N60" s="43">
        <v>0</v>
      </c>
      <c r="O60" s="44">
        <v>0</v>
      </c>
      <c r="P60" s="74">
        <v>0</v>
      </c>
    </row>
    <row r="61" spans="1:16" ht="15" customHeight="1" x14ac:dyDescent="0.2">
      <c r="A61" s="111"/>
      <c r="B61" s="114"/>
      <c r="C61" s="84" t="s">
        <v>51</v>
      </c>
      <c r="D61" s="44">
        <v>0</v>
      </c>
      <c r="E61" s="53">
        <v>0</v>
      </c>
      <c r="F61" s="44">
        <v>0</v>
      </c>
      <c r="G61" s="66">
        <v>0</v>
      </c>
      <c r="H61" s="43">
        <v>0</v>
      </c>
      <c r="I61" s="44">
        <v>0</v>
      </c>
      <c r="J61" s="74">
        <v>0</v>
      </c>
      <c r="K61" s="44">
        <v>0</v>
      </c>
      <c r="L61" s="44">
        <v>0</v>
      </c>
      <c r="M61" s="66">
        <v>0</v>
      </c>
      <c r="N61" s="43">
        <v>0</v>
      </c>
      <c r="O61" s="44">
        <v>0</v>
      </c>
      <c r="P61" s="74">
        <v>0</v>
      </c>
    </row>
    <row r="62" spans="1:16" s="3" customFormat="1" ht="15" customHeight="1" x14ac:dyDescent="0.2">
      <c r="A62" s="111"/>
      <c r="B62" s="114"/>
      <c r="C62" s="84" t="s">
        <v>52</v>
      </c>
      <c r="D62" s="35">
        <v>0</v>
      </c>
      <c r="E62" s="55">
        <v>0</v>
      </c>
      <c r="F62" s="35">
        <v>0</v>
      </c>
      <c r="G62" s="68">
        <v>0</v>
      </c>
      <c r="H62" s="43">
        <v>0</v>
      </c>
      <c r="I62" s="44">
        <v>0</v>
      </c>
      <c r="J62" s="74">
        <v>0</v>
      </c>
      <c r="K62" s="35">
        <v>0</v>
      </c>
      <c r="L62" s="35">
        <v>0</v>
      </c>
      <c r="M62" s="68">
        <v>0</v>
      </c>
      <c r="N62" s="43">
        <v>0</v>
      </c>
      <c r="O62" s="44">
        <v>0</v>
      </c>
      <c r="P62" s="74">
        <v>0</v>
      </c>
    </row>
    <row r="63" spans="1:16" ht="15" customHeight="1" x14ac:dyDescent="0.2">
      <c r="A63" s="111"/>
      <c r="B63" s="114"/>
      <c r="C63" s="84" t="s">
        <v>53</v>
      </c>
      <c r="D63" s="44">
        <v>0</v>
      </c>
      <c r="E63" s="53">
        <v>0</v>
      </c>
      <c r="F63" s="44">
        <v>0</v>
      </c>
      <c r="G63" s="66">
        <v>0</v>
      </c>
      <c r="H63" s="43">
        <v>0</v>
      </c>
      <c r="I63" s="44">
        <v>0</v>
      </c>
      <c r="J63" s="74">
        <v>0</v>
      </c>
      <c r="K63" s="44">
        <v>0</v>
      </c>
      <c r="L63" s="44">
        <v>0</v>
      </c>
      <c r="M63" s="66">
        <v>0</v>
      </c>
      <c r="N63" s="43">
        <v>0</v>
      </c>
      <c r="O63" s="44">
        <v>0</v>
      </c>
      <c r="P63" s="74">
        <v>0</v>
      </c>
    </row>
    <row r="64" spans="1:16" ht="15" customHeight="1" x14ac:dyDescent="0.2">
      <c r="A64" s="111"/>
      <c r="B64" s="114"/>
      <c r="C64" s="84" t="s">
        <v>54</v>
      </c>
      <c r="D64" s="44">
        <v>0</v>
      </c>
      <c r="E64" s="53">
        <v>0</v>
      </c>
      <c r="F64" s="44">
        <v>0</v>
      </c>
      <c r="G64" s="66">
        <v>0</v>
      </c>
      <c r="H64" s="43">
        <v>0</v>
      </c>
      <c r="I64" s="44">
        <v>0</v>
      </c>
      <c r="J64" s="74">
        <v>0</v>
      </c>
      <c r="K64" s="44">
        <v>0</v>
      </c>
      <c r="L64" s="44">
        <v>0</v>
      </c>
      <c r="M64" s="66">
        <v>0</v>
      </c>
      <c r="N64" s="43">
        <v>0</v>
      </c>
      <c r="O64" s="44">
        <v>0</v>
      </c>
      <c r="P64" s="74">
        <v>0</v>
      </c>
    </row>
    <row r="65" spans="1:16" ht="15" customHeight="1" x14ac:dyDescent="0.2">
      <c r="A65" s="111"/>
      <c r="B65" s="114"/>
      <c r="C65" s="84" t="s">
        <v>55</v>
      </c>
      <c r="D65" s="44">
        <v>0</v>
      </c>
      <c r="E65" s="53">
        <v>0</v>
      </c>
      <c r="F65" s="44">
        <v>0</v>
      </c>
      <c r="G65" s="66">
        <v>0</v>
      </c>
      <c r="H65" s="43">
        <v>0</v>
      </c>
      <c r="I65" s="44">
        <v>0</v>
      </c>
      <c r="J65" s="74">
        <v>0</v>
      </c>
      <c r="K65" s="44">
        <v>0</v>
      </c>
      <c r="L65" s="44">
        <v>0</v>
      </c>
      <c r="M65" s="66">
        <v>0</v>
      </c>
      <c r="N65" s="43">
        <v>0</v>
      </c>
      <c r="O65" s="44">
        <v>0</v>
      </c>
      <c r="P65" s="74">
        <v>0</v>
      </c>
    </row>
    <row r="66" spans="1:16" s="3" customFormat="1" ht="15" customHeight="1" x14ac:dyDescent="0.2">
      <c r="A66" s="111"/>
      <c r="B66" s="114"/>
      <c r="C66" s="84" t="s">
        <v>56</v>
      </c>
      <c r="D66" s="35">
        <v>0</v>
      </c>
      <c r="E66" s="55">
        <v>0</v>
      </c>
      <c r="F66" s="35">
        <v>0</v>
      </c>
      <c r="G66" s="68">
        <v>0</v>
      </c>
      <c r="H66" s="43">
        <v>0</v>
      </c>
      <c r="I66" s="44">
        <v>0</v>
      </c>
      <c r="J66" s="74">
        <v>0</v>
      </c>
      <c r="K66" s="35">
        <v>0</v>
      </c>
      <c r="L66" s="35">
        <v>0</v>
      </c>
      <c r="M66" s="68">
        <v>0</v>
      </c>
      <c r="N66" s="43">
        <v>0</v>
      </c>
      <c r="O66" s="44">
        <v>0</v>
      </c>
      <c r="P66" s="74">
        <v>0</v>
      </c>
    </row>
    <row r="67" spans="1:16" s="3" customFormat="1" ht="15" customHeight="1" x14ac:dyDescent="0.2">
      <c r="A67" s="112"/>
      <c r="B67" s="115"/>
      <c r="C67" s="85" t="s">
        <v>9</v>
      </c>
      <c r="D67" s="46">
        <v>0</v>
      </c>
      <c r="E67" s="54">
        <v>0</v>
      </c>
      <c r="F67" s="46">
        <v>0</v>
      </c>
      <c r="G67" s="67">
        <v>0</v>
      </c>
      <c r="H67" s="87">
        <v>0</v>
      </c>
      <c r="I67" s="46">
        <v>0</v>
      </c>
      <c r="J67" s="75">
        <v>0</v>
      </c>
      <c r="K67" s="46">
        <v>0</v>
      </c>
      <c r="L67" s="46">
        <v>0</v>
      </c>
      <c r="M67" s="67">
        <v>0</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46167</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70" priority="30" operator="notEqual">
      <formula>H8+K8+N8</formula>
    </cfRule>
  </conditionalFormatting>
  <conditionalFormatting sqref="D20:D30">
    <cfRule type="cellIs" dxfId="69" priority="29" operator="notEqual">
      <formula>H20+K20+N20</formula>
    </cfRule>
  </conditionalFormatting>
  <conditionalFormatting sqref="D32:D42">
    <cfRule type="cellIs" dxfId="68" priority="28" operator="notEqual">
      <formula>H32+K32+N32</formula>
    </cfRule>
  </conditionalFormatting>
  <conditionalFormatting sqref="D44:D54">
    <cfRule type="cellIs" dxfId="67" priority="27" operator="notEqual">
      <formula>H44+K44+N44</formula>
    </cfRule>
  </conditionalFormatting>
  <conditionalFormatting sqref="D56:D66">
    <cfRule type="cellIs" dxfId="66" priority="26" operator="notEqual">
      <formula>H56+K56+N56</formula>
    </cfRule>
  </conditionalFormatting>
  <conditionalFormatting sqref="D19">
    <cfRule type="cellIs" dxfId="65" priority="25" operator="notEqual">
      <formula>SUM(D8:D18)</formula>
    </cfRule>
  </conditionalFormatting>
  <conditionalFormatting sqref="D31">
    <cfRule type="cellIs" dxfId="64" priority="24" operator="notEqual">
      <formula>H31+K31+N31</formula>
    </cfRule>
  </conditionalFormatting>
  <conditionalFormatting sqref="D31">
    <cfRule type="cellIs" dxfId="63" priority="23" operator="notEqual">
      <formula>SUM(D20:D30)</formula>
    </cfRule>
  </conditionalFormatting>
  <conditionalFormatting sqref="D43">
    <cfRule type="cellIs" dxfId="62" priority="22" operator="notEqual">
      <formula>H43+K43+N43</formula>
    </cfRule>
  </conditionalFormatting>
  <conditionalFormatting sqref="D43">
    <cfRule type="cellIs" dxfId="61" priority="21" operator="notEqual">
      <formula>SUM(D32:D42)</formula>
    </cfRule>
  </conditionalFormatting>
  <conditionalFormatting sqref="D55">
    <cfRule type="cellIs" dxfId="60" priority="20" operator="notEqual">
      <formula>H55+K55+N55</formula>
    </cfRule>
  </conditionalFormatting>
  <conditionalFormatting sqref="D55">
    <cfRule type="cellIs" dxfId="59" priority="19" operator="notEqual">
      <formula>SUM(D44:D54)</formula>
    </cfRule>
  </conditionalFormatting>
  <conditionalFormatting sqref="D67">
    <cfRule type="cellIs" dxfId="58" priority="18" operator="notEqual">
      <formula>H67+K67+N67</formula>
    </cfRule>
  </conditionalFormatting>
  <conditionalFormatting sqref="D67">
    <cfRule type="cellIs" dxfId="57" priority="17" operator="notEqual">
      <formula>SUM(D56:D66)</formula>
    </cfRule>
  </conditionalFormatting>
  <conditionalFormatting sqref="H19">
    <cfRule type="cellIs" dxfId="56" priority="16" operator="notEqual">
      <formula>SUM(H8:H18)</formula>
    </cfRule>
  </conditionalFormatting>
  <conditionalFormatting sqref="K19">
    <cfRule type="cellIs" dxfId="55" priority="15" operator="notEqual">
      <formula>SUM(K8:K18)</formula>
    </cfRule>
  </conditionalFormatting>
  <conditionalFormatting sqref="N19">
    <cfRule type="cellIs" dxfId="54" priority="14" operator="notEqual">
      <formula>SUM(N8:N18)</formula>
    </cfRule>
  </conditionalFormatting>
  <conditionalFormatting sqref="H31">
    <cfRule type="cellIs" dxfId="53" priority="13" operator="notEqual">
      <formula>SUM(H20:H30)</formula>
    </cfRule>
  </conditionalFormatting>
  <conditionalFormatting sqref="K31">
    <cfRule type="cellIs" dxfId="52" priority="12" operator="notEqual">
      <formula>SUM(K20:K30)</formula>
    </cfRule>
  </conditionalFormatting>
  <conditionalFormatting sqref="N31">
    <cfRule type="cellIs" dxfId="51" priority="11" operator="notEqual">
      <formula>SUM(N20:N30)</formula>
    </cfRule>
  </conditionalFormatting>
  <conditionalFormatting sqref="H43">
    <cfRule type="cellIs" dxfId="50" priority="10" operator="notEqual">
      <formula>SUM(H32:H42)</formula>
    </cfRule>
  </conditionalFormatting>
  <conditionalFormatting sqref="K43">
    <cfRule type="cellIs" dxfId="49" priority="9" operator="notEqual">
      <formula>SUM(K32:K42)</formula>
    </cfRule>
  </conditionalFormatting>
  <conditionalFormatting sqref="N43">
    <cfRule type="cellIs" dxfId="48" priority="8" operator="notEqual">
      <formula>SUM(N32:N42)</formula>
    </cfRule>
  </conditionalFormatting>
  <conditionalFormatting sqref="H55">
    <cfRule type="cellIs" dxfId="47" priority="7" operator="notEqual">
      <formula>SUM(H44:H54)</formula>
    </cfRule>
  </conditionalFormatting>
  <conditionalFormatting sqref="K55">
    <cfRule type="cellIs" dxfId="46" priority="6" operator="notEqual">
      <formula>SUM(K44:K54)</formula>
    </cfRule>
  </conditionalFormatting>
  <conditionalFormatting sqref="N55">
    <cfRule type="cellIs" dxfId="45" priority="5" operator="notEqual">
      <formula>SUM(N44:N54)</formula>
    </cfRule>
  </conditionalFormatting>
  <conditionalFormatting sqref="H67">
    <cfRule type="cellIs" dxfId="44" priority="4" operator="notEqual">
      <formula>SUM(H56:H66)</formula>
    </cfRule>
  </conditionalFormatting>
  <conditionalFormatting sqref="K67">
    <cfRule type="cellIs" dxfId="43" priority="3" operator="notEqual">
      <formula>SUM(K56:K66)</formula>
    </cfRule>
  </conditionalFormatting>
  <conditionalFormatting sqref="N67">
    <cfRule type="cellIs" dxfId="42" priority="2" operator="notEqual">
      <formula>SUM(N56:N66)</formula>
    </cfRule>
  </conditionalFormatting>
  <conditionalFormatting sqref="D32:D43">
    <cfRule type="cellIs" dxfId="4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4:M30"/>
  <sheetViews>
    <sheetView workbookViewId="0"/>
  </sheetViews>
  <sheetFormatPr baseColWidth="10" defaultColWidth="15.6640625" defaultRowHeight="11.25" x14ac:dyDescent="0.2"/>
  <cols>
    <col min="1" max="1" width="6.6640625" style="6" customWidth="1"/>
    <col min="2" max="2" width="35.83203125" style="8" customWidth="1"/>
    <col min="3" max="3" width="50.83203125" style="6" customWidth="1"/>
    <col min="4"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2:8" s="4" customFormat="1" ht="27.6" customHeight="1" x14ac:dyDescent="0.2">
      <c r="B4" s="89"/>
      <c r="C4" s="99" t="s">
        <v>104</v>
      </c>
      <c r="D4" s="99"/>
      <c r="E4" s="99"/>
      <c r="F4" s="99"/>
      <c r="G4" s="99"/>
      <c r="H4" s="99"/>
    </row>
    <row r="5" spans="2:8" s="5" customFormat="1" ht="15" x14ac:dyDescent="0.2">
      <c r="B5" s="90"/>
      <c r="C5" s="99"/>
      <c r="D5" s="99"/>
      <c r="E5" s="99"/>
      <c r="F5" s="99"/>
      <c r="G5" s="99"/>
      <c r="H5" s="99"/>
    </row>
    <row r="6" spans="2:8" ht="15" x14ac:dyDescent="0.2">
      <c r="D6" s="15"/>
      <c r="E6" s="91"/>
      <c r="F6" s="92"/>
      <c r="G6" s="92"/>
      <c r="H6" s="92"/>
    </row>
    <row r="7" spans="2:8" x14ac:dyDescent="0.2">
      <c r="B7" s="93"/>
      <c r="C7" s="7"/>
    </row>
    <row r="8" spans="2:8" s="14" customFormat="1" ht="20.45" customHeight="1" thickBot="1" x14ac:dyDescent="0.25">
      <c r="B8" s="94" t="s">
        <v>105</v>
      </c>
      <c r="C8" s="101" t="s">
        <v>106</v>
      </c>
      <c r="D8" s="102"/>
      <c r="E8" s="102"/>
      <c r="F8" s="102"/>
      <c r="G8" s="102"/>
      <c r="H8" s="102"/>
    </row>
    <row r="9" spans="2:8" s="14" customFormat="1" ht="7.15" customHeight="1" thickTop="1" x14ac:dyDescent="0.2">
      <c r="B9" s="95"/>
      <c r="C9" s="29"/>
      <c r="D9" s="18"/>
      <c r="E9" s="18"/>
      <c r="F9" s="30"/>
      <c r="G9" s="30"/>
      <c r="H9" s="30"/>
    </row>
    <row r="10" spans="2:8" s="14" customFormat="1" ht="46.15" customHeight="1" x14ac:dyDescent="0.2">
      <c r="B10" s="96" t="s">
        <v>107</v>
      </c>
      <c r="C10" s="127" t="s">
        <v>128</v>
      </c>
      <c r="D10" s="128"/>
      <c r="E10" s="128"/>
      <c r="F10" s="128"/>
      <c r="G10" s="128"/>
      <c r="H10" s="128"/>
    </row>
    <row r="11" spans="2:8" s="14" customFormat="1" ht="46.15" customHeight="1" x14ac:dyDescent="0.2">
      <c r="B11" s="97" t="s">
        <v>108</v>
      </c>
      <c r="C11" s="125" t="s">
        <v>121</v>
      </c>
      <c r="D11" s="126"/>
      <c r="E11" s="126"/>
      <c r="F11" s="126"/>
      <c r="G11" s="126"/>
      <c r="H11" s="126"/>
    </row>
    <row r="12" spans="2:8" s="14" customFormat="1" ht="46.15" customHeight="1" x14ac:dyDescent="0.2">
      <c r="B12" s="97" t="s">
        <v>109</v>
      </c>
      <c r="C12" s="125" t="s">
        <v>110</v>
      </c>
      <c r="D12" s="126"/>
      <c r="E12" s="126"/>
      <c r="F12" s="126"/>
      <c r="G12" s="126"/>
      <c r="H12" s="126"/>
    </row>
    <row r="13" spans="2:8" s="14" customFormat="1" ht="46.15" customHeight="1" x14ac:dyDescent="0.2">
      <c r="B13" s="97" t="s">
        <v>111</v>
      </c>
      <c r="C13" s="125" t="s">
        <v>122</v>
      </c>
      <c r="D13" s="126"/>
      <c r="E13" s="126"/>
      <c r="F13" s="126"/>
      <c r="G13" s="126"/>
      <c r="H13" s="126"/>
    </row>
    <row r="14" spans="2:8" s="14" customFormat="1" ht="46.15" customHeight="1" x14ac:dyDescent="0.2">
      <c r="B14" s="97" t="s">
        <v>112</v>
      </c>
      <c r="C14" s="125" t="s">
        <v>123</v>
      </c>
      <c r="D14" s="126"/>
      <c r="E14" s="126"/>
      <c r="F14" s="126"/>
      <c r="G14" s="126"/>
      <c r="H14" s="126"/>
    </row>
    <row r="15" spans="2:8" s="14" customFormat="1" ht="46.15" customHeight="1" x14ac:dyDescent="0.2">
      <c r="B15" s="97" t="s">
        <v>113</v>
      </c>
      <c r="C15" s="125" t="s">
        <v>114</v>
      </c>
      <c r="D15" s="126"/>
      <c r="E15" s="126"/>
      <c r="F15" s="126"/>
      <c r="G15" s="126"/>
      <c r="H15" s="126"/>
    </row>
    <row r="16" spans="2:8" s="14" customFormat="1" ht="46.15" customHeight="1" x14ac:dyDescent="0.2">
      <c r="B16" s="97" t="s">
        <v>115</v>
      </c>
      <c r="C16" s="125" t="s">
        <v>129</v>
      </c>
      <c r="D16" s="126"/>
      <c r="E16" s="126"/>
      <c r="F16" s="126"/>
      <c r="G16" s="126"/>
      <c r="H16" s="126"/>
    </row>
    <row r="17" spans="2:13" s="14" customFormat="1" ht="46.15" customHeight="1" x14ac:dyDescent="0.2">
      <c r="B17" s="97" t="s">
        <v>116</v>
      </c>
      <c r="C17" s="125" t="s">
        <v>117</v>
      </c>
      <c r="D17" s="126"/>
      <c r="E17" s="126"/>
      <c r="F17" s="126"/>
      <c r="G17" s="126"/>
      <c r="H17" s="126"/>
    </row>
    <row r="18" spans="2:13" s="14" customFormat="1" ht="46.15" customHeight="1" x14ac:dyDescent="0.2">
      <c r="B18" s="97" t="s">
        <v>118</v>
      </c>
      <c r="C18" s="125" t="s">
        <v>119</v>
      </c>
      <c r="D18" s="126"/>
      <c r="E18" s="126"/>
      <c r="F18" s="126"/>
      <c r="G18" s="126"/>
      <c r="H18" s="126"/>
    </row>
    <row r="19" spans="2:13" s="14" customFormat="1" ht="46.15" customHeight="1" x14ac:dyDescent="0.2">
      <c r="B19" s="97" t="s">
        <v>120</v>
      </c>
      <c r="C19" s="125" t="s">
        <v>124</v>
      </c>
      <c r="D19" s="126"/>
      <c r="E19" s="126"/>
      <c r="F19" s="126"/>
      <c r="G19" s="126"/>
      <c r="H19" s="126"/>
    </row>
    <row r="20" spans="2:13" ht="15" customHeight="1" x14ac:dyDescent="0.2">
      <c r="C20" s="8"/>
      <c r="D20" s="8"/>
      <c r="E20" s="8"/>
      <c r="F20" s="8"/>
      <c r="G20" s="8"/>
    </row>
    <row r="27" spans="2:13" x14ac:dyDescent="0.2">
      <c r="F27" s="9"/>
      <c r="G27" s="9"/>
    </row>
    <row r="28" spans="2:13" x14ac:dyDescent="0.2">
      <c r="C28" s="10"/>
      <c r="D28" s="10"/>
      <c r="E28" s="10"/>
      <c r="F28" s="10"/>
      <c r="G28" s="9"/>
    </row>
    <row r="29" spans="2:13" x14ac:dyDescent="0.2">
      <c r="C29" s="10"/>
      <c r="D29" s="10"/>
      <c r="E29" s="10"/>
      <c r="F29" s="10"/>
      <c r="G29" s="9"/>
    </row>
    <row r="30" spans="2:13" x14ac:dyDescent="0.2">
      <c r="C30" s="11"/>
      <c r="D30" s="11"/>
      <c r="E30" s="11"/>
      <c r="F30" s="11"/>
      <c r="G30" s="11"/>
      <c r="H30" s="11"/>
      <c r="I30" s="11"/>
      <c r="J30" s="11"/>
      <c r="K30" s="11"/>
      <c r="L30" s="11"/>
      <c r="M30" s="11"/>
    </row>
  </sheetData>
  <mergeCells count="12">
    <mergeCell ref="C19:H19"/>
    <mergeCell ref="C4:H5"/>
    <mergeCell ref="C8:H8"/>
    <mergeCell ref="C10:H10"/>
    <mergeCell ref="C11:H11"/>
    <mergeCell ref="C12:H12"/>
    <mergeCell ref="C13:H13"/>
    <mergeCell ref="C14:H14"/>
    <mergeCell ref="C15:H15"/>
    <mergeCell ref="C16:H16"/>
    <mergeCell ref="C17:H17"/>
    <mergeCell ref="C18:H18"/>
  </mergeCells>
  <printOptions horizontalCentered="1"/>
  <pageMargins left="0.31496062992125984" right="0.31496062992125984" top="0.74803149606299213" bottom="0.74803149606299213" header="0.31496062992125984" footer="0.31496062992125984"/>
  <pageSetup scale="7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4.66406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78</v>
      </c>
      <c r="B2" s="116"/>
      <c r="C2" s="116"/>
      <c r="D2" s="116"/>
      <c r="E2" s="116"/>
      <c r="F2" s="116"/>
      <c r="G2" s="116"/>
      <c r="H2" s="116"/>
      <c r="I2" s="116"/>
      <c r="J2" s="116"/>
      <c r="K2" s="116"/>
      <c r="L2" s="116"/>
      <c r="M2" s="116"/>
      <c r="N2" s="116"/>
      <c r="O2" s="116"/>
      <c r="P2" s="116"/>
    </row>
    <row r="3" spans="1:16" s="21" customFormat="1" ht="15" customHeight="1" x14ac:dyDescent="0.2">
      <c r="A3" s="117" t="str">
        <f>+Notas!C6</f>
        <v>ABRIL 2025 Y ABRIL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f>+XV!D8+I!D8+II!D8+III!D8+IV!D8+V!D8+VI!D8+VII!D8+XVI!D8+VIII!D8+IX!D8+XIV!D8+X!D8+XI!D8+XII!D8+RM!D8+SI!D8</f>
        <v>195</v>
      </c>
      <c r="E8" s="53"/>
      <c r="F8" s="44"/>
      <c r="G8" s="66"/>
      <c r="H8" s="43">
        <f>+XV!H8+I!H8+II!H8+III!H8+IV!H8+V!H8+VI!H8+VII!H8+XVI!H8+VIII!H8+IX!H8+XIV!H8+X!H8+XI!H8+XII!H8+RM!H8+SI!H8</f>
        <v>99</v>
      </c>
      <c r="I8" s="44"/>
      <c r="J8" s="74"/>
      <c r="K8" s="44">
        <f>+XV!K8+I!K8+II!K8+III!K8+IV!K8+V!K8+VI!K8+VII!K8+XVI!K8+VIII!K8+IX!K8+XIV!K8+X!K8+XI!K8+XII!K8+RM!K8+SI!K8</f>
        <v>96</v>
      </c>
      <c r="L8" s="44"/>
      <c r="M8" s="66"/>
      <c r="N8" s="44">
        <f>+XV!N8+I!N8+II!N8+III!N8+IV!N8+V!N8+VI!N8+VII!N8+XVI!N8+VIII!N8+IX!N8+XIV!N8+X!N8+XI!N8+XII!N8+RM!N8+SI!N8</f>
        <v>0</v>
      </c>
      <c r="O8" s="44"/>
      <c r="P8" s="74"/>
    </row>
    <row r="9" spans="1:16" ht="15" customHeight="1" x14ac:dyDescent="0.2">
      <c r="A9" s="111"/>
      <c r="B9" s="114"/>
      <c r="C9" s="84" t="s">
        <v>47</v>
      </c>
      <c r="D9" s="44">
        <f>+XV!D9+I!D9+II!D9+III!D9+IV!D9+V!D9+VI!D9+VII!D9+XVI!D9+VIII!D9+IX!D9+XIV!D9+X!D9+XI!D9+XII!D9+RM!D9+SI!D9</f>
        <v>1514</v>
      </c>
      <c r="E9" s="53"/>
      <c r="F9" s="44"/>
      <c r="G9" s="66"/>
      <c r="H9" s="43">
        <f>+XV!H9+I!H9+II!H9+III!H9+IV!H9+V!H9+VI!H9+VII!H9+XVI!H9+VIII!H9+IX!H9+XIV!H9+X!H9+XI!H9+XII!H9+RM!H9+SI!H9</f>
        <v>534</v>
      </c>
      <c r="I9" s="44"/>
      <c r="J9" s="74"/>
      <c r="K9" s="44">
        <f>+XV!K9+I!K9+II!K9+III!K9+IV!K9+V!K9+VI!K9+VII!K9+XVI!K9+VIII!K9+IX!K9+XIV!K9+X!K9+XI!K9+XII!K9+RM!K9+SI!K9</f>
        <v>980</v>
      </c>
      <c r="L9" s="44"/>
      <c r="M9" s="66"/>
      <c r="N9" s="44">
        <f>+XV!N9+I!N9+II!N9+III!N9+IV!N9+V!N9+VI!N9+VII!N9+XVI!N9+VIII!N9+IX!N9+XIV!N9+X!N9+XI!N9+XII!N9+RM!N9+SI!N9</f>
        <v>0</v>
      </c>
      <c r="O9" s="44"/>
      <c r="P9" s="74"/>
    </row>
    <row r="10" spans="1:16" ht="15" customHeight="1" x14ac:dyDescent="0.2">
      <c r="A10" s="111"/>
      <c r="B10" s="114"/>
      <c r="C10" s="84" t="s">
        <v>48</v>
      </c>
      <c r="D10" s="44">
        <f>+XV!D10+I!D10+II!D10+III!D10+IV!D10+V!D10+VI!D10+VII!D10+XVI!D10+VIII!D10+IX!D10+XIV!D10+X!D10+XI!D10+XII!D10+RM!D10+SI!D10</f>
        <v>8951</v>
      </c>
      <c r="E10" s="53"/>
      <c r="F10" s="44"/>
      <c r="G10" s="66"/>
      <c r="H10" s="43">
        <f>+XV!H10+I!H10+II!H10+III!H10+IV!H10+V!H10+VI!H10+VII!H10+XVI!H10+VIII!H10+IX!H10+XIV!H10+X!H10+XI!H10+XII!H10+RM!H10+SI!H10</f>
        <v>3743</v>
      </c>
      <c r="I10" s="44"/>
      <c r="J10" s="74"/>
      <c r="K10" s="44">
        <f>+XV!K10+I!K10+II!K10+III!K10+IV!K10+V!K10+VI!K10+VII!K10+XVI!K10+VIII!K10+IX!K10+XIV!K10+X!K10+XI!K10+XII!K10+RM!K10+SI!K10</f>
        <v>5208</v>
      </c>
      <c r="L10" s="44"/>
      <c r="M10" s="66"/>
      <c r="N10" s="44">
        <f>+XV!N10+I!N10+II!N10+III!N10+IV!N10+V!N10+VI!N10+VII!N10+XVI!N10+VIII!N10+IX!N10+XIV!N10+X!N10+XI!N10+XII!N10+RM!N10+SI!N10</f>
        <v>0</v>
      </c>
      <c r="O10" s="44"/>
      <c r="P10" s="74"/>
    </row>
    <row r="11" spans="1:16" ht="15" customHeight="1" x14ac:dyDescent="0.2">
      <c r="A11" s="111"/>
      <c r="B11" s="114"/>
      <c r="C11" s="84" t="s">
        <v>49</v>
      </c>
      <c r="D11" s="44">
        <f>+XV!D11+I!D11+II!D11+III!D11+IV!D11+V!D11+VI!D11+VII!D11+XVI!D11+VIII!D11+IX!D11+XIV!D11+X!D11+XI!D11+XII!D11+RM!D11+SI!D11</f>
        <v>18699</v>
      </c>
      <c r="E11" s="53"/>
      <c r="F11" s="44"/>
      <c r="G11" s="66"/>
      <c r="H11" s="43">
        <f>+XV!H11+I!H11+II!H11+III!H11+IV!H11+V!H11+VI!H11+VII!H11+XVI!H11+VIII!H11+IX!H11+XIV!H11+X!H11+XI!H11+XII!H11+RM!H11+SI!H11</f>
        <v>7479</v>
      </c>
      <c r="I11" s="44"/>
      <c r="J11" s="74"/>
      <c r="K11" s="44">
        <f>+XV!K11+I!K11+II!K11+III!K11+IV!K11+V!K11+VI!K11+VII!K11+XVI!K11+VIII!K11+IX!K11+XIV!K11+X!K11+XI!K11+XII!K11+RM!K11+SI!K11</f>
        <v>11220</v>
      </c>
      <c r="L11" s="44"/>
      <c r="M11" s="66"/>
      <c r="N11" s="44">
        <f>+XV!N11+I!N11+II!N11+III!N11+IV!N11+V!N11+VI!N11+VII!N11+XVI!N11+VIII!N11+IX!N11+XIV!N11+X!N11+XI!N11+XII!N11+RM!N11+SI!N11</f>
        <v>0</v>
      </c>
      <c r="O11" s="44"/>
      <c r="P11" s="74"/>
    </row>
    <row r="12" spans="1:16" ht="15" customHeight="1" x14ac:dyDescent="0.2">
      <c r="A12" s="111"/>
      <c r="B12" s="114"/>
      <c r="C12" s="84" t="s">
        <v>50</v>
      </c>
      <c r="D12" s="44">
        <f>+XV!D12+I!D12+II!D12+III!D12+IV!D12+V!D12+VI!D12+VII!D12+XVI!D12+VIII!D12+IX!D12+XIV!D12+X!D12+XI!D12+XII!D12+RM!D12+SI!D12</f>
        <v>20583</v>
      </c>
      <c r="E12" s="53"/>
      <c r="F12" s="44"/>
      <c r="G12" s="66"/>
      <c r="H12" s="43">
        <f>+XV!H12+I!H12+II!H12+III!H12+IV!H12+V!H12+VI!H12+VII!H12+XVI!H12+VIII!H12+IX!H12+XIV!H12+X!H12+XI!H12+XII!H12+RM!H12+SI!H12</f>
        <v>8020</v>
      </c>
      <c r="I12" s="44"/>
      <c r="J12" s="74"/>
      <c r="K12" s="44">
        <f>+XV!K12+I!K12+II!K12+III!K12+IV!K12+V!K12+VI!K12+VII!K12+XVI!K12+VIII!K12+IX!K12+XIV!K12+X!K12+XI!K12+XII!K12+RM!K12+SI!K12</f>
        <v>12563</v>
      </c>
      <c r="L12" s="44"/>
      <c r="M12" s="66"/>
      <c r="N12" s="44">
        <f>+XV!N12+I!N12+II!N12+III!N12+IV!N12+V!N12+VI!N12+VII!N12+XVI!N12+VIII!N12+IX!N12+XIV!N12+X!N12+XI!N12+XII!N12+RM!N12+SI!N12</f>
        <v>0</v>
      </c>
      <c r="O12" s="44"/>
      <c r="P12" s="74"/>
    </row>
    <row r="13" spans="1:16" ht="15" customHeight="1" x14ac:dyDescent="0.2">
      <c r="A13" s="111"/>
      <c r="B13" s="114"/>
      <c r="C13" s="84" t="s">
        <v>51</v>
      </c>
      <c r="D13" s="44">
        <f>+XV!D13+I!D13+II!D13+III!D13+IV!D13+V!D13+VI!D13+VII!D13+XVI!D13+VIII!D13+IX!D13+XIV!D13+X!D13+XI!D13+XII!D13+RM!D13+SI!D13</f>
        <v>16227</v>
      </c>
      <c r="E13" s="53"/>
      <c r="F13" s="44"/>
      <c r="G13" s="66"/>
      <c r="H13" s="43">
        <f>+XV!H13+I!H13+II!H13+III!H13+IV!H13+V!H13+VI!H13+VII!H13+XVI!H13+VIII!H13+IX!H13+XIV!H13+X!H13+XI!H13+XII!H13+RM!H13+SI!H13</f>
        <v>5771</v>
      </c>
      <c r="I13" s="44"/>
      <c r="J13" s="74"/>
      <c r="K13" s="44">
        <f>+XV!K13+I!K13+II!K13+III!K13+IV!K13+V!K13+VI!K13+VII!K13+XVI!K13+VIII!K13+IX!K13+XIV!K13+X!K13+XI!K13+XII!K13+RM!K13+SI!K13</f>
        <v>10456</v>
      </c>
      <c r="L13" s="44"/>
      <c r="M13" s="66"/>
      <c r="N13" s="44">
        <f>+XV!N13+I!N13+II!N13+III!N13+IV!N13+V!N13+VI!N13+VII!N13+XVI!N13+VIII!N13+IX!N13+XIV!N13+X!N13+XI!N13+XII!N13+RM!N13+SI!N13</f>
        <v>0</v>
      </c>
      <c r="O13" s="44"/>
      <c r="P13" s="74"/>
    </row>
    <row r="14" spans="1:16" s="3" customFormat="1" ht="15" customHeight="1" x14ac:dyDescent="0.2">
      <c r="A14" s="111"/>
      <c r="B14" s="114"/>
      <c r="C14" s="84" t="s">
        <v>52</v>
      </c>
      <c r="D14" s="35">
        <f>+XV!D14+I!D14+II!D14+III!D14+IV!D14+V!D14+VI!D14+VII!D14+XVI!D14+VIII!D14+IX!D14+XIV!D14+X!D14+XI!D14+XII!D14+RM!D14+SI!D14</f>
        <v>12358</v>
      </c>
      <c r="E14" s="55"/>
      <c r="F14" s="35"/>
      <c r="G14" s="68"/>
      <c r="H14" s="43">
        <f>+XV!H14+I!H14+II!H14+III!H14+IV!H14+V!H14+VI!H14+VII!H14+XVI!H14+VIII!H14+IX!H14+XIV!H14+X!H14+XI!H14+XII!H14+RM!H14+SI!H14</f>
        <v>4208</v>
      </c>
      <c r="I14" s="44"/>
      <c r="J14" s="74"/>
      <c r="K14" s="35">
        <f>+XV!K14+I!K14+II!K14+III!K14+IV!K14+V!K14+VI!K14+VII!K14+XVI!K14+VIII!K14+IX!K14+XIV!K14+X!K14+XI!K14+XII!K14+RM!K14+SI!K14</f>
        <v>8150</v>
      </c>
      <c r="L14" s="35"/>
      <c r="M14" s="68"/>
      <c r="N14" s="35">
        <f>+XV!N14+I!N14+II!N14+III!N14+IV!N14+V!N14+VI!N14+VII!N14+XVI!N14+VIII!N14+IX!N14+XIV!N14+X!N14+XI!N14+XII!N14+RM!N14+SI!N14</f>
        <v>0</v>
      </c>
      <c r="O14" s="44"/>
      <c r="P14" s="74"/>
    </row>
    <row r="15" spans="1:16" ht="15" customHeight="1" x14ac:dyDescent="0.2">
      <c r="A15" s="111"/>
      <c r="B15" s="114"/>
      <c r="C15" s="84" t="s">
        <v>53</v>
      </c>
      <c r="D15" s="44">
        <f>+XV!D15+I!D15+II!D15+III!D15+IV!D15+V!D15+VI!D15+VII!D15+XVI!D15+VIII!D15+IX!D15+XIV!D15+X!D15+XI!D15+XII!D15+RM!D15+SI!D15</f>
        <v>10218</v>
      </c>
      <c r="E15" s="53"/>
      <c r="F15" s="44"/>
      <c r="G15" s="66"/>
      <c r="H15" s="43">
        <f>+XV!H15+I!H15+II!H15+III!H15+IV!H15+V!H15+VI!H15+VII!H15+XVI!H15+VIII!H15+IX!H15+XIV!H15+X!H15+XI!H15+XII!H15+RM!H15+SI!H15</f>
        <v>3417</v>
      </c>
      <c r="I15" s="44"/>
      <c r="J15" s="74"/>
      <c r="K15" s="44">
        <f>+XV!K15+I!K15+II!K15+III!K15+IV!K15+V!K15+VI!K15+VII!K15+XVI!K15+VIII!K15+IX!K15+XIV!K15+X!K15+XI!K15+XII!K15+RM!K15+SI!K15</f>
        <v>6801</v>
      </c>
      <c r="L15" s="44"/>
      <c r="M15" s="66"/>
      <c r="N15" s="44">
        <f>+XV!N15+I!N15+II!N15+III!N15+IV!N15+V!N15+VI!N15+VII!N15+XVI!N15+VIII!N15+IX!N15+XIV!N15+X!N15+XI!N15+XII!N15+RM!N15+SI!N15</f>
        <v>0</v>
      </c>
      <c r="O15" s="44"/>
      <c r="P15" s="74"/>
    </row>
    <row r="16" spans="1:16" ht="15" customHeight="1" x14ac:dyDescent="0.2">
      <c r="A16" s="111"/>
      <c r="B16" s="114"/>
      <c r="C16" s="84" t="s">
        <v>54</v>
      </c>
      <c r="D16" s="44">
        <f>+XV!D16+I!D16+II!D16+III!D16+IV!D16+V!D16+VI!D16+VII!D16+XVI!D16+VIII!D16+IX!D16+XIV!D16+X!D16+XI!D16+XII!D16+RM!D16+SI!D16</f>
        <v>7590</v>
      </c>
      <c r="E16" s="53"/>
      <c r="F16" s="44"/>
      <c r="G16" s="66"/>
      <c r="H16" s="43">
        <f>+XV!H16+I!H16+II!H16+III!H16+IV!H16+V!H16+VI!H16+VII!H16+XVI!H16+VIII!H16+IX!H16+XIV!H16+X!H16+XI!H16+XII!H16+RM!H16+SI!H16</f>
        <v>2608</v>
      </c>
      <c r="I16" s="44"/>
      <c r="J16" s="74"/>
      <c r="K16" s="44">
        <f>+XV!K16+I!K16+II!K16+III!K16+IV!K16+V!K16+VI!K16+VII!K16+XVI!K16+VIII!K16+IX!K16+XIV!K16+X!K16+XI!K16+XII!K16+RM!K16+SI!K16</f>
        <v>4982</v>
      </c>
      <c r="L16" s="44"/>
      <c r="M16" s="66"/>
      <c r="N16" s="44">
        <f>+XV!N16+I!N16+II!N16+III!N16+IV!N16+V!N16+VI!N16+VII!N16+XVI!N16+VIII!N16+IX!N16+XIV!N16+X!N16+XI!N16+XII!N16+RM!N16+SI!N16</f>
        <v>0</v>
      </c>
      <c r="O16" s="44"/>
      <c r="P16" s="74"/>
    </row>
    <row r="17" spans="1:16" ht="15" customHeight="1" x14ac:dyDescent="0.2">
      <c r="A17" s="111"/>
      <c r="B17" s="114"/>
      <c r="C17" s="84" t="s">
        <v>55</v>
      </c>
      <c r="D17" s="44">
        <f>+XV!D17+I!D17+II!D17+III!D17+IV!D17+V!D17+VI!D17+VII!D17+XVI!D17+VIII!D17+IX!D17+XIV!D17+X!D17+XI!D17+XII!D17+RM!D17+SI!D17</f>
        <v>7598</v>
      </c>
      <c r="E17" s="53"/>
      <c r="F17" s="44"/>
      <c r="G17" s="66"/>
      <c r="H17" s="43">
        <f>+XV!H17+I!H17+II!H17+III!H17+IV!H17+V!H17+VI!H17+VII!H17+XVI!H17+VIII!H17+IX!H17+XIV!H17+X!H17+XI!H17+XII!H17+RM!H17+SI!H17</f>
        <v>2998</v>
      </c>
      <c r="I17" s="44"/>
      <c r="J17" s="74"/>
      <c r="K17" s="44">
        <f>+XV!K17+I!K17+II!K17+III!K17+IV!K17+V!K17+VI!K17+VII!K17+XVI!K17+VIII!K17+IX!K17+XIV!K17+X!K17+XI!K17+XII!K17+RM!K17+SI!K17</f>
        <v>4600</v>
      </c>
      <c r="L17" s="44"/>
      <c r="M17" s="66"/>
      <c r="N17" s="44">
        <f>+XV!N17+I!N17+II!N17+III!N17+IV!N17+V!N17+VI!N17+VII!N17+XVI!N17+VIII!N17+IX!N17+XIV!N17+X!N17+XI!N17+XII!N17+RM!N17+SI!N17</f>
        <v>0</v>
      </c>
      <c r="O17" s="44"/>
      <c r="P17" s="74"/>
    </row>
    <row r="18" spans="1:16" s="3" customFormat="1" ht="15" customHeight="1" x14ac:dyDescent="0.2">
      <c r="A18" s="111"/>
      <c r="B18" s="114"/>
      <c r="C18" s="84" t="s">
        <v>56</v>
      </c>
      <c r="D18" s="35">
        <f>+XV!D18+I!D18+II!D18+III!D18+IV!D18+V!D18+VI!D18+VII!D18+XVI!D18+VIII!D18+IX!D18+XIV!D18+X!D18+XI!D18+XII!D18+RM!D18+SI!D18</f>
        <v>11791</v>
      </c>
      <c r="E18" s="55"/>
      <c r="F18" s="35"/>
      <c r="G18" s="68"/>
      <c r="H18" s="43">
        <f>+XV!H18+I!H18+II!H18+III!H18+IV!H18+V!H18+VI!H18+VII!H18+XVI!H18+VIII!H18+IX!H18+XIV!H18+X!H18+XI!H18+XII!H18+RM!H18+SI!H18</f>
        <v>4412</v>
      </c>
      <c r="I18" s="44"/>
      <c r="J18" s="74"/>
      <c r="K18" s="35">
        <f>+XV!K18+I!K18+II!K18+III!K18+IV!K18+V!K18+VI!K18+VII!K18+XVI!K18+VIII!K18+IX!K18+XIV!K18+X!K18+XI!K18+XII!K18+RM!K18+SI!K18</f>
        <v>7379</v>
      </c>
      <c r="L18" s="35"/>
      <c r="M18" s="68"/>
      <c r="N18" s="35">
        <f>+XV!N18+I!N18+II!N18+III!N18+IV!N18+V!N18+VI!N18+VII!N18+XVI!N18+VIII!N18+IX!N18+XIV!N18+X!N18+XI!N18+XII!N18+RM!N18+SI!N18</f>
        <v>0</v>
      </c>
      <c r="O18" s="44"/>
      <c r="P18" s="74"/>
    </row>
    <row r="19" spans="1:16" s="3" customFormat="1" ht="15" customHeight="1" x14ac:dyDescent="0.2">
      <c r="A19" s="112"/>
      <c r="B19" s="115"/>
      <c r="C19" s="85" t="s">
        <v>9</v>
      </c>
      <c r="D19" s="46">
        <f>+XV!D19+I!D19+II!D19+III!D19+IV!D19+V!D19+VI!D19+VII!D19+XVI!D19+VIII!D19+IX!D19+XIV!D19+X!D19+XI!D19+XII!D19+RM!D19+SI!D19</f>
        <v>115724</v>
      </c>
      <c r="E19" s="54"/>
      <c r="F19" s="46"/>
      <c r="G19" s="67"/>
      <c r="H19" s="87">
        <f>+XV!H19+I!H19+II!H19+III!H19+IV!H19+V!H19+VI!H19+VII!H19+XVI!H19+VIII!H19+IX!H19+XIV!H19+X!H19+XI!H19+XII!H19+RM!H19+SI!H19</f>
        <v>43289</v>
      </c>
      <c r="I19" s="46"/>
      <c r="J19" s="75"/>
      <c r="K19" s="46">
        <f>+XV!K19+I!K19+II!K19+III!K19+IV!K19+V!K19+VI!K19+VII!K19+XVI!K19+VIII!K19+IX!K19+XIV!K19+X!K19+XI!K19+XII!K19+RM!K19+SI!K19</f>
        <v>72435</v>
      </c>
      <c r="L19" s="46"/>
      <c r="M19" s="67"/>
      <c r="N19" s="46">
        <f>+XV!N19+I!N19+II!N19+III!N19+IV!N19+V!N19+VI!N19+VII!N19+XVI!N19+VIII!N19+IX!N19+XIV!N19+X!N19+XI!N19+XII!N19+RM!N19+SI!N19</f>
        <v>0</v>
      </c>
      <c r="O19" s="46"/>
      <c r="P19" s="75"/>
    </row>
    <row r="20" spans="1:16" ht="15" customHeight="1" x14ac:dyDescent="0.2">
      <c r="A20" s="110">
        <v>2</v>
      </c>
      <c r="B20" s="113" t="s">
        <v>57</v>
      </c>
      <c r="C20" s="84" t="s">
        <v>46</v>
      </c>
      <c r="D20" s="44">
        <f>+XV!D20+I!D20+II!D20+III!D20+IV!D20+V!D20+VI!D20+VII!D20+XVI!D20+VIII!D20+IX!D20+XIV!D20+X!D20+XI!D20+XII!D20+RM!D20+SI!D20</f>
        <v>581</v>
      </c>
      <c r="E20" s="53"/>
      <c r="F20" s="44"/>
      <c r="G20" s="66"/>
      <c r="H20" s="43">
        <f>+XV!H20+I!H20+II!H20+III!H20+IV!H20+V!H20+VI!H20+VII!H20+XVI!H20+VIII!H20+IX!H20+XIV!H20+X!H20+XI!H20+XII!H20+RM!H20+SI!H20</f>
        <v>239</v>
      </c>
      <c r="I20" s="44"/>
      <c r="J20" s="74"/>
      <c r="K20" s="44">
        <f>+XV!K20+I!K20+II!K20+III!K20+IV!K20+V!K20+VI!K20+VII!K20+XVI!K20+VIII!K20+IX!K20+XIV!K20+X!K20+XI!K20+XII!K20+RM!K20+SI!K20</f>
        <v>342</v>
      </c>
      <c r="L20" s="44"/>
      <c r="M20" s="66"/>
      <c r="N20" s="44">
        <f>+XV!N20+I!N20+II!N20+III!N20+IV!N20+V!N20+VI!N20+VII!N20+XVI!N20+VIII!N20+IX!N20+XIV!N20+X!N20+XI!N20+XII!N20+RM!N20+SI!N20</f>
        <v>0</v>
      </c>
      <c r="O20" s="44"/>
      <c r="P20" s="74"/>
    </row>
    <row r="21" spans="1:16" ht="15" customHeight="1" x14ac:dyDescent="0.2">
      <c r="A21" s="111"/>
      <c r="B21" s="114"/>
      <c r="C21" s="84" t="s">
        <v>47</v>
      </c>
      <c r="D21" s="44">
        <f>+XV!D21+I!D21+II!D21+III!D21+IV!D21+V!D21+VI!D21+VII!D21+XVI!D21+VIII!D21+IX!D21+XIV!D21+X!D21+XI!D21+XII!D21+RM!D21+SI!D21</f>
        <v>5551</v>
      </c>
      <c r="E21" s="53"/>
      <c r="F21" s="44"/>
      <c r="G21" s="66"/>
      <c r="H21" s="43">
        <f>+XV!H21+I!H21+II!H21+III!H21+IV!H21+V!H21+VI!H21+VII!H21+XVI!H21+VIII!H21+IX!H21+XIV!H21+X!H21+XI!H21+XII!H21+RM!H21+SI!H21</f>
        <v>2271</v>
      </c>
      <c r="I21" s="44"/>
      <c r="J21" s="74"/>
      <c r="K21" s="44">
        <f>+XV!K21+I!K21+II!K21+III!K21+IV!K21+V!K21+VI!K21+VII!K21+XVI!K21+VIII!K21+IX!K21+XIV!K21+X!K21+XI!K21+XII!K21+RM!K21+SI!K21</f>
        <v>3280</v>
      </c>
      <c r="L21" s="44"/>
      <c r="M21" s="66"/>
      <c r="N21" s="44">
        <f>+XV!N21+I!N21+II!N21+III!N21+IV!N21+V!N21+VI!N21+VII!N21+XVI!N21+VIII!N21+IX!N21+XIV!N21+X!N21+XI!N21+XII!N21+RM!N21+SI!N21</f>
        <v>0</v>
      </c>
      <c r="O21" s="44"/>
      <c r="P21" s="74"/>
    </row>
    <row r="22" spans="1:16" ht="15" customHeight="1" x14ac:dyDescent="0.2">
      <c r="A22" s="111"/>
      <c r="B22" s="114"/>
      <c r="C22" s="84" t="s">
        <v>48</v>
      </c>
      <c r="D22" s="44">
        <f>+XV!D22+I!D22+II!D22+III!D22+IV!D22+V!D22+VI!D22+VII!D22+XVI!D22+VIII!D22+IX!D22+XIV!D22+X!D22+XI!D22+XII!D22+RM!D22+SI!D22</f>
        <v>23806</v>
      </c>
      <c r="E22" s="53"/>
      <c r="F22" s="44"/>
      <c r="G22" s="66"/>
      <c r="H22" s="43">
        <f>+XV!H22+I!H22+II!H22+III!H22+IV!H22+V!H22+VI!H22+VII!H22+XVI!H22+VIII!H22+IX!H22+XIV!H22+X!H22+XI!H22+XII!H22+RM!H22+SI!H22</f>
        <v>10814</v>
      </c>
      <c r="I22" s="44"/>
      <c r="J22" s="74"/>
      <c r="K22" s="44">
        <f>+XV!K22+I!K22+II!K22+III!K22+IV!K22+V!K22+VI!K22+VII!K22+XVI!K22+VIII!K22+IX!K22+XIV!K22+X!K22+XI!K22+XII!K22+RM!K22+SI!K22</f>
        <v>12992</v>
      </c>
      <c r="L22" s="44"/>
      <c r="M22" s="66"/>
      <c r="N22" s="44">
        <f>+XV!N22+I!N22+II!N22+III!N22+IV!N22+V!N22+VI!N22+VII!N22+XVI!N22+VIII!N22+IX!N22+XIV!N22+X!N22+XI!N22+XII!N22+RM!N22+SI!N22</f>
        <v>0</v>
      </c>
      <c r="O22" s="44"/>
      <c r="P22" s="74"/>
    </row>
    <row r="23" spans="1:16" ht="15" customHeight="1" x14ac:dyDescent="0.2">
      <c r="A23" s="111"/>
      <c r="B23" s="114"/>
      <c r="C23" s="84" t="s">
        <v>49</v>
      </c>
      <c r="D23" s="44">
        <f>+XV!D23+I!D23+II!D23+III!D23+IV!D23+V!D23+VI!D23+VII!D23+XVI!D23+VIII!D23+IX!D23+XIV!D23+X!D23+XI!D23+XII!D23+RM!D23+SI!D23</f>
        <v>18625</v>
      </c>
      <c r="E23" s="53"/>
      <c r="F23" s="44"/>
      <c r="G23" s="66"/>
      <c r="H23" s="43">
        <f>+XV!H23+I!H23+II!H23+III!H23+IV!H23+V!H23+VI!H23+VII!H23+XVI!H23+VIII!H23+IX!H23+XIV!H23+X!H23+XI!H23+XII!H23+RM!H23+SI!H23</f>
        <v>8220</v>
      </c>
      <c r="I23" s="44"/>
      <c r="J23" s="74"/>
      <c r="K23" s="44">
        <f>+XV!K23+I!K23+II!K23+III!K23+IV!K23+V!K23+VI!K23+VII!K23+XVI!K23+VIII!K23+IX!K23+XIV!K23+X!K23+XI!K23+XII!K23+RM!K23+SI!K23</f>
        <v>10405</v>
      </c>
      <c r="L23" s="44"/>
      <c r="M23" s="66"/>
      <c r="N23" s="44">
        <f>+XV!N23+I!N23+II!N23+III!N23+IV!N23+V!N23+VI!N23+VII!N23+XVI!N23+VIII!N23+IX!N23+XIV!N23+X!N23+XI!N23+XII!N23+RM!N23+SI!N23</f>
        <v>0</v>
      </c>
      <c r="O23" s="44"/>
      <c r="P23" s="74"/>
    </row>
    <row r="24" spans="1:16" ht="15" customHeight="1" x14ac:dyDescent="0.2">
      <c r="A24" s="111"/>
      <c r="B24" s="114"/>
      <c r="C24" s="84" t="s">
        <v>50</v>
      </c>
      <c r="D24" s="44">
        <f>+XV!D24+I!D24+II!D24+III!D24+IV!D24+V!D24+VI!D24+VII!D24+XVI!D24+VIII!D24+IX!D24+XIV!D24+X!D24+XI!D24+XII!D24+RM!D24+SI!D24</f>
        <v>12910</v>
      </c>
      <c r="E24" s="53"/>
      <c r="F24" s="44"/>
      <c r="G24" s="66"/>
      <c r="H24" s="43">
        <f>+XV!H24+I!H24+II!H24+III!H24+IV!H24+V!H24+VI!H24+VII!H24+XVI!H24+VIII!H24+IX!H24+XIV!H24+X!H24+XI!H24+XII!H24+RM!H24+SI!H24</f>
        <v>5301</v>
      </c>
      <c r="I24" s="44"/>
      <c r="J24" s="74"/>
      <c r="K24" s="44">
        <f>+XV!K24+I!K24+II!K24+III!K24+IV!K24+V!K24+VI!K24+VII!K24+XVI!K24+VIII!K24+IX!K24+XIV!K24+X!K24+XI!K24+XII!K24+RM!K24+SI!K24</f>
        <v>7609</v>
      </c>
      <c r="L24" s="44"/>
      <c r="M24" s="66"/>
      <c r="N24" s="44">
        <f>+XV!N24+I!N24+II!N24+III!N24+IV!N24+V!N24+VI!N24+VII!N24+XVI!N24+VIII!N24+IX!N24+XIV!N24+X!N24+XI!N24+XII!N24+RM!N24+SI!N24</f>
        <v>0</v>
      </c>
      <c r="O24" s="44"/>
      <c r="P24" s="74"/>
    </row>
    <row r="25" spans="1:16" ht="15" customHeight="1" x14ac:dyDescent="0.2">
      <c r="A25" s="111"/>
      <c r="B25" s="114"/>
      <c r="C25" s="84" t="s">
        <v>51</v>
      </c>
      <c r="D25" s="44">
        <f>+XV!D25+I!D25+II!D25+III!D25+IV!D25+V!D25+VI!D25+VII!D25+XVI!D25+VIII!D25+IX!D25+XIV!D25+X!D25+XI!D25+XII!D25+RM!D25+SI!D25</f>
        <v>8765</v>
      </c>
      <c r="E25" s="53"/>
      <c r="F25" s="44"/>
      <c r="G25" s="66"/>
      <c r="H25" s="43">
        <f>+XV!H25+I!H25+II!H25+III!H25+IV!H25+V!H25+VI!H25+VII!H25+XVI!H25+VIII!H25+IX!H25+XIV!H25+X!H25+XI!H25+XII!H25+RM!H25+SI!H25</f>
        <v>3368</v>
      </c>
      <c r="I25" s="44"/>
      <c r="J25" s="74"/>
      <c r="K25" s="44">
        <f>+XV!K25+I!K25+II!K25+III!K25+IV!K25+V!K25+VI!K25+VII!K25+XVI!K25+VIII!K25+IX!K25+XIV!K25+X!K25+XI!K25+XII!K25+RM!K25+SI!K25</f>
        <v>5397</v>
      </c>
      <c r="L25" s="44"/>
      <c r="M25" s="66"/>
      <c r="N25" s="44">
        <f>+XV!N25+I!N25+II!N25+III!N25+IV!N25+V!N25+VI!N25+VII!N25+XVI!N25+VIII!N25+IX!N25+XIV!N25+X!N25+XI!N25+XII!N25+RM!N25+SI!N25</f>
        <v>0</v>
      </c>
      <c r="O25" s="44"/>
      <c r="P25" s="74"/>
    </row>
    <row r="26" spans="1:16" s="3" customFormat="1" ht="15" customHeight="1" x14ac:dyDescent="0.2">
      <c r="A26" s="111"/>
      <c r="B26" s="114"/>
      <c r="C26" s="84" t="s">
        <v>52</v>
      </c>
      <c r="D26" s="35">
        <f>+XV!D26+I!D26+II!D26+III!D26+IV!D26+V!D26+VI!D26+VII!D26+XVI!D26+VIII!D26+IX!D26+XIV!D26+X!D26+XI!D26+XII!D26+RM!D26+SI!D26</f>
        <v>5712</v>
      </c>
      <c r="E26" s="55"/>
      <c r="F26" s="35"/>
      <c r="G26" s="68"/>
      <c r="H26" s="43">
        <f>+XV!H26+I!H26+II!H26+III!H26+IV!H26+V!H26+VI!H26+VII!H26+XVI!H26+VIII!H26+IX!H26+XIV!H26+X!H26+XI!H26+XII!H26+RM!H26+SI!H26</f>
        <v>2292</v>
      </c>
      <c r="I26" s="44"/>
      <c r="J26" s="74"/>
      <c r="K26" s="35">
        <f>+XV!K26+I!K26+II!K26+III!K26+IV!K26+V!K26+VI!K26+VII!K26+XVI!K26+VIII!K26+IX!K26+XIV!K26+X!K26+XI!K26+XII!K26+RM!K26+SI!K26</f>
        <v>3420</v>
      </c>
      <c r="L26" s="35"/>
      <c r="M26" s="68"/>
      <c r="N26" s="35">
        <f>+XV!N26+I!N26+II!N26+III!N26+IV!N26+V!N26+VI!N26+VII!N26+XVI!N26+VIII!N26+IX!N26+XIV!N26+X!N26+XI!N26+XII!N26+RM!N26+SI!N26</f>
        <v>0</v>
      </c>
      <c r="O26" s="44"/>
      <c r="P26" s="74"/>
    </row>
    <row r="27" spans="1:16" ht="15" customHeight="1" x14ac:dyDescent="0.2">
      <c r="A27" s="111"/>
      <c r="B27" s="114"/>
      <c r="C27" s="84" t="s">
        <v>53</v>
      </c>
      <c r="D27" s="44">
        <f>+XV!D27+I!D27+II!D27+III!D27+IV!D27+V!D27+VI!D27+VII!D27+XVI!D27+VIII!D27+IX!D27+XIV!D27+X!D27+XI!D27+XII!D27+RM!D27+SI!D27</f>
        <v>4319</v>
      </c>
      <c r="E27" s="53"/>
      <c r="F27" s="44"/>
      <c r="G27" s="66"/>
      <c r="H27" s="43">
        <f>+XV!H27+I!H27+II!H27+III!H27+IV!H27+V!H27+VI!H27+VII!H27+XVI!H27+VIII!H27+IX!H27+XIV!H27+X!H27+XI!H27+XII!H27+RM!H27+SI!H27</f>
        <v>1700</v>
      </c>
      <c r="I27" s="44"/>
      <c r="J27" s="74"/>
      <c r="K27" s="44">
        <f>+XV!K27+I!K27+II!K27+III!K27+IV!K27+V!K27+VI!K27+VII!K27+XVI!K27+VIII!K27+IX!K27+XIV!K27+X!K27+XI!K27+XII!K27+RM!K27+SI!K27</f>
        <v>2619</v>
      </c>
      <c r="L27" s="44"/>
      <c r="M27" s="66"/>
      <c r="N27" s="44">
        <f>+XV!N27+I!N27+II!N27+III!N27+IV!N27+V!N27+VI!N27+VII!N27+XVI!N27+VIII!N27+IX!N27+XIV!N27+X!N27+XI!N27+XII!N27+RM!N27+SI!N27</f>
        <v>0</v>
      </c>
      <c r="O27" s="44"/>
      <c r="P27" s="74"/>
    </row>
    <row r="28" spans="1:16" ht="15" customHeight="1" x14ac:dyDescent="0.2">
      <c r="A28" s="111"/>
      <c r="B28" s="114"/>
      <c r="C28" s="84" t="s">
        <v>54</v>
      </c>
      <c r="D28" s="44">
        <f>+XV!D28+I!D28+II!D28+III!D28+IV!D28+V!D28+VI!D28+VII!D28+XVI!D28+VIII!D28+IX!D28+XIV!D28+X!D28+XI!D28+XII!D28+RM!D28+SI!D28</f>
        <v>1935</v>
      </c>
      <c r="E28" s="53"/>
      <c r="F28" s="44"/>
      <c r="G28" s="66"/>
      <c r="H28" s="43">
        <f>+XV!H28+I!H28+II!H28+III!H28+IV!H28+V!H28+VI!H28+VII!H28+XVI!H28+VIII!H28+IX!H28+XIV!H28+X!H28+XI!H28+XII!H28+RM!H28+SI!H28</f>
        <v>770</v>
      </c>
      <c r="I28" s="44"/>
      <c r="J28" s="74"/>
      <c r="K28" s="44">
        <f>+XV!K28+I!K28+II!K28+III!K28+IV!K28+V!K28+VI!K28+VII!K28+XVI!K28+VIII!K28+IX!K28+XIV!K28+X!K28+XI!K28+XII!K28+RM!K28+SI!K28</f>
        <v>1165</v>
      </c>
      <c r="L28" s="44"/>
      <c r="M28" s="66"/>
      <c r="N28" s="44">
        <f>+XV!N28+I!N28+II!N28+III!N28+IV!N28+V!N28+VI!N28+VII!N28+XVI!N28+VIII!N28+IX!N28+XIV!N28+X!N28+XI!N28+XII!N28+RM!N28+SI!N28</f>
        <v>0</v>
      </c>
      <c r="O28" s="44"/>
      <c r="P28" s="74"/>
    </row>
    <row r="29" spans="1:16" ht="15" customHeight="1" x14ac:dyDescent="0.2">
      <c r="A29" s="111"/>
      <c r="B29" s="114"/>
      <c r="C29" s="84" t="s">
        <v>55</v>
      </c>
      <c r="D29" s="44">
        <f>+XV!D29+I!D29+II!D29+III!D29+IV!D29+V!D29+VI!D29+VII!D29+XVI!D29+VIII!D29+IX!D29+XIV!D29+X!D29+XI!D29+XII!D29+RM!D29+SI!D29</f>
        <v>932</v>
      </c>
      <c r="E29" s="53"/>
      <c r="F29" s="44"/>
      <c r="G29" s="66"/>
      <c r="H29" s="43">
        <f>+XV!H29+I!H29+II!H29+III!H29+IV!H29+V!H29+VI!H29+VII!H29+XVI!H29+VIII!H29+IX!H29+XIV!H29+X!H29+XI!H29+XII!H29+RM!H29+SI!H29</f>
        <v>446</v>
      </c>
      <c r="I29" s="44"/>
      <c r="J29" s="74"/>
      <c r="K29" s="44">
        <f>+XV!K29+I!K29+II!K29+III!K29+IV!K29+V!K29+VI!K29+VII!K29+XVI!K29+VIII!K29+IX!K29+XIV!K29+X!K29+XI!K29+XII!K29+RM!K29+SI!K29</f>
        <v>486</v>
      </c>
      <c r="L29" s="44"/>
      <c r="M29" s="66"/>
      <c r="N29" s="44">
        <f>+XV!N29+I!N29+II!N29+III!N29+IV!N29+V!N29+VI!N29+VII!N29+XVI!N29+VIII!N29+IX!N29+XIV!N29+X!N29+XI!N29+XII!N29+RM!N29+SI!N29</f>
        <v>0</v>
      </c>
      <c r="O29" s="44"/>
      <c r="P29" s="74"/>
    </row>
    <row r="30" spans="1:16" s="3" customFormat="1" ht="15" customHeight="1" x14ac:dyDescent="0.2">
      <c r="A30" s="111"/>
      <c r="B30" s="114"/>
      <c r="C30" s="84" t="s">
        <v>56</v>
      </c>
      <c r="D30" s="35">
        <f>+XV!D30+I!D30+II!D30+III!D30+IV!D30+V!D30+VI!D30+VII!D30+XVI!D30+VIII!D30+IX!D30+XIV!D30+X!D30+XI!D30+XII!D30+RM!D30+SI!D30</f>
        <v>1320</v>
      </c>
      <c r="E30" s="55"/>
      <c r="F30" s="35"/>
      <c r="G30" s="68"/>
      <c r="H30" s="43">
        <f>+XV!H30+I!H30+II!H30+III!H30+IV!H30+V!H30+VI!H30+VII!H30+XVI!H30+VIII!H30+IX!H30+XIV!H30+X!H30+XI!H30+XII!H30+RM!H30+SI!H30</f>
        <v>1100</v>
      </c>
      <c r="I30" s="44"/>
      <c r="J30" s="74"/>
      <c r="K30" s="35">
        <f>+XV!K30+I!K30+II!K30+III!K30+IV!K30+V!K30+VI!K30+VII!K30+XVI!K30+VIII!K30+IX!K30+XIV!K30+X!K30+XI!K30+XII!K30+RM!K30+SI!K30</f>
        <v>220</v>
      </c>
      <c r="L30" s="35"/>
      <c r="M30" s="68"/>
      <c r="N30" s="35">
        <f>+XV!N30+I!N30+II!N30+III!N30+IV!N30+V!N30+VI!N30+VII!N30+XVI!N30+VIII!N30+IX!N30+XIV!N30+X!N30+XI!N30+XII!N30+RM!N30+SI!N30</f>
        <v>0</v>
      </c>
      <c r="O30" s="44"/>
      <c r="P30" s="74"/>
    </row>
    <row r="31" spans="1:16" s="3" customFormat="1" ht="15" customHeight="1" x14ac:dyDescent="0.2">
      <c r="A31" s="112"/>
      <c r="B31" s="115"/>
      <c r="C31" s="85" t="s">
        <v>9</v>
      </c>
      <c r="D31" s="46">
        <f>+XV!D31+I!D31+II!D31+III!D31+IV!D31+V!D31+VI!D31+VII!D31+XVI!D31+VIII!D31+IX!D31+XIV!D31+X!D31+XI!D31+XII!D31+RM!D31+SI!D31</f>
        <v>84456</v>
      </c>
      <c r="E31" s="54"/>
      <c r="F31" s="46"/>
      <c r="G31" s="67"/>
      <c r="H31" s="87">
        <f>+XV!H31+I!H31+II!H31+III!H31+IV!H31+V!H31+VI!H31+VII!H31+XVI!H31+VIII!H31+IX!H31+XIV!H31+X!H31+XI!H31+XII!H31+RM!H31+SI!H31</f>
        <v>36521</v>
      </c>
      <c r="I31" s="46"/>
      <c r="J31" s="75"/>
      <c r="K31" s="46">
        <f>+XV!K31+I!K31+II!K31+III!K31+IV!K31+V!K31+VI!K31+VII!K31+XVI!K31+VIII!K31+IX!K31+XIV!K31+X!K31+XI!K31+XII!K31+RM!K31+SI!K31</f>
        <v>47935</v>
      </c>
      <c r="L31" s="46"/>
      <c r="M31" s="67"/>
      <c r="N31" s="46">
        <f>+XV!N31+I!N31+II!N31+III!N31+IV!N31+V!N31+VI!N31+VII!N31+XVI!N31+VIII!N31+IX!N31+XIV!N31+X!N31+XI!N31+XII!N31+RM!N31+SI!N31</f>
        <v>0</v>
      </c>
      <c r="O31" s="46"/>
      <c r="P31" s="75"/>
    </row>
    <row r="32" spans="1:16" ht="15" customHeight="1" x14ac:dyDescent="0.2">
      <c r="A32" s="110">
        <v>3</v>
      </c>
      <c r="B32" s="113" t="s">
        <v>58</v>
      </c>
      <c r="C32" s="84" t="s">
        <v>46</v>
      </c>
      <c r="D32" s="44">
        <f>+XV!D32+I!D32+II!D32+III!D32+IV!D32+V!D32+VI!D32+VII!D32+XVI!D32+VIII!D32+IX!D32+XIV!D32+X!D32+XI!D32+XII!D32+RM!D32+SI!D32</f>
        <v>386</v>
      </c>
      <c r="E32" s="44"/>
      <c r="F32" s="44"/>
      <c r="G32" s="66"/>
      <c r="H32" s="43">
        <f>+XV!H32+I!H32+II!H32+III!H32+IV!H32+V!H32+VI!H32+VII!H32+XVI!H32+VIII!H32+IX!H32+XIV!H32+X!H32+XI!H32+XII!H32+RM!H32+SI!H32</f>
        <v>140</v>
      </c>
      <c r="I32" s="44"/>
      <c r="J32" s="74"/>
      <c r="K32" s="44">
        <f>+XV!K32+I!K32+II!K32+III!K32+IV!K32+V!K32+VI!K32+VII!K32+XVI!K32+VIII!K32+IX!K32+XIV!K32+X!K32+XI!K32+XII!K32+RM!K32+SI!K32</f>
        <v>246</v>
      </c>
      <c r="L32" s="44"/>
      <c r="M32" s="66"/>
      <c r="N32" s="44">
        <f>+XV!N32+I!N32+II!N32+III!N32+IV!N32+V!N32+VI!N32+VII!N32+XVI!N32+VIII!N32+IX!N32+XIV!N32+X!N32+XI!N32+XII!N32+RM!N32+SI!N32</f>
        <v>0</v>
      </c>
      <c r="O32" s="44"/>
      <c r="P32" s="74"/>
    </row>
    <row r="33" spans="1:16" ht="15" customHeight="1" x14ac:dyDescent="0.2">
      <c r="A33" s="111"/>
      <c r="B33" s="114"/>
      <c r="C33" s="84" t="s">
        <v>47</v>
      </c>
      <c r="D33" s="44">
        <f>+XV!D33+I!D33+II!D33+III!D33+IV!D33+V!D33+VI!D33+VII!D33+XVI!D33+VIII!D33+IX!D33+XIV!D33+X!D33+XI!D33+XII!D33+RM!D33+SI!D33</f>
        <v>4037</v>
      </c>
      <c r="E33" s="44"/>
      <c r="F33" s="44"/>
      <c r="G33" s="66"/>
      <c r="H33" s="43">
        <f>+XV!H33+I!H33+II!H33+III!H33+IV!H33+V!H33+VI!H33+VII!H33+XVI!H33+VIII!H33+IX!H33+XIV!H33+X!H33+XI!H33+XII!H33+RM!H33+SI!H33</f>
        <v>1737</v>
      </c>
      <c r="I33" s="44"/>
      <c r="J33" s="74"/>
      <c r="K33" s="44">
        <f>+XV!K33+I!K33+II!K33+III!K33+IV!K33+V!K33+VI!K33+VII!K33+XVI!K33+VIII!K33+IX!K33+XIV!K33+X!K33+XI!K33+XII!K33+RM!K33+SI!K33</f>
        <v>2300</v>
      </c>
      <c r="L33" s="44"/>
      <c r="M33" s="66"/>
      <c r="N33" s="44">
        <f>+XV!N33+I!N33+II!N33+III!N33+IV!N33+V!N33+VI!N33+VII!N33+XVI!N33+VIII!N33+IX!N33+XIV!N33+X!N33+XI!N33+XII!N33+RM!N33+SI!N33</f>
        <v>0</v>
      </c>
      <c r="O33" s="44"/>
      <c r="P33" s="74"/>
    </row>
    <row r="34" spans="1:16" ht="15" customHeight="1" x14ac:dyDescent="0.2">
      <c r="A34" s="111"/>
      <c r="B34" s="114"/>
      <c r="C34" s="84" t="s">
        <v>48</v>
      </c>
      <c r="D34" s="44">
        <f>+XV!D34+I!D34+II!D34+III!D34+IV!D34+V!D34+VI!D34+VII!D34+XVI!D34+VIII!D34+IX!D34+XIV!D34+X!D34+XI!D34+XII!D34+RM!D34+SI!D34</f>
        <v>14855</v>
      </c>
      <c r="E34" s="44"/>
      <c r="F34" s="44"/>
      <c r="G34" s="66"/>
      <c r="H34" s="43">
        <f>+XV!H34+I!H34+II!H34+III!H34+IV!H34+V!H34+VI!H34+VII!H34+XVI!H34+VIII!H34+IX!H34+XIV!H34+X!H34+XI!H34+XII!H34+RM!H34+SI!H34</f>
        <v>7071</v>
      </c>
      <c r="I34" s="44"/>
      <c r="J34" s="74"/>
      <c r="K34" s="44">
        <f>+XV!K34+I!K34+II!K34+III!K34+IV!K34+V!K34+VI!K34+VII!K34+XVI!K34+VIII!K34+IX!K34+XIV!K34+X!K34+XI!K34+XII!K34+RM!K34+SI!K34</f>
        <v>7784</v>
      </c>
      <c r="L34" s="44"/>
      <c r="M34" s="66"/>
      <c r="N34" s="44">
        <f>+XV!N34+I!N34+II!N34+III!N34+IV!N34+V!N34+VI!N34+VII!N34+XVI!N34+VIII!N34+IX!N34+XIV!N34+X!N34+XI!N34+XII!N34+RM!N34+SI!N34</f>
        <v>0</v>
      </c>
      <c r="O34" s="44"/>
      <c r="P34" s="74"/>
    </row>
    <row r="35" spans="1:16" ht="15" customHeight="1" x14ac:dyDescent="0.2">
      <c r="A35" s="111"/>
      <c r="B35" s="114"/>
      <c r="C35" s="84" t="s">
        <v>49</v>
      </c>
      <c r="D35" s="44">
        <f>+XV!D35+I!D35+II!D35+III!D35+IV!D35+V!D35+VI!D35+VII!D35+XVI!D35+VIII!D35+IX!D35+XIV!D35+X!D35+XI!D35+XII!D35+RM!D35+SI!D35</f>
        <v>-74</v>
      </c>
      <c r="E35" s="44"/>
      <c r="F35" s="44"/>
      <c r="G35" s="66"/>
      <c r="H35" s="43">
        <f>+XV!H35+I!H35+II!H35+III!H35+IV!H35+V!H35+VI!H35+VII!H35+XVI!H35+VIII!H35+IX!H35+XIV!H35+X!H35+XI!H35+XII!H35+RM!H35+SI!H35</f>
        <v>741</v>
      </c>
      <c r="I35" s="44"/>
      <c r="J35" s="74"/>
      <c r="K35" s="44">
        <f>+XV!K35+I!K35+II!K35+III!K35+IV!K35+V!K35+VI!K35+VII!K35+XVI!K35+VIII!K35+IX!K35+XIV!K35+X!K35+XI!K35+XII!K35+RM!K35+SI!K35</f>
        <v>-815</v>
      </c>
      <c r="L35" s="44"/>
      <c r="M35" s="66"/>
      <c r="N35" s="44">
        <f>+XV!N35+I!N35+II!N35+III!N35+IV!N35+V!N35+VI!N35+VII!N35+XVI!N35+VIII!N35+IX!N35+XIV!N35+X!N35+XI!N35+XII!N35+RM!N35+SI!N35</f>
        <v>0</v>
      </c>
      <c r="O35" s="44"/>
      <c r="P35" s="74"/>
    </row>
    <row r="36" spans="1:16" ht="15" customHeight="1" x14ac:dyDescent="0.2">
      <c r="A36" s="111"/>
      <c r="B36" s="114"/>
      <c r="C36" s="84" t="s">
        <v>50</v>
      </c>
      <c r="D36" s="44">
        <f>+XV!D36+I!D36+II!D36+III!D36+IV!D36+V!D36+VI!D36+VII!D36+XVI!D36+VIII!D36+IX!D36+XIV!D36+X!D36+XI!D36+XII!D36+RM!D36+SI!D36</f>
        <v>-7673</v>
      </c>
      <c r="E36" s="44"/>
      <c r="F36" s="44"/>
      <c r="G36" s="66"/>
      <c r="H36" s="43">
        <f>+XV!H36+I!H36+II!H36+III!H36+IV!H36+V!H36+VI!H36+VII!H36+XVI!H36+VIII!H36+IX!H36+XIV!H36+X!H36+XI!H36+XII!H36+RM!H36+SI!H36</f>
        <v>-2719</v>
      </c>
      <c r="I36" s="44"/>
      <c r="J36" s="74"/>
      <c r="K36" s="44">
        <f>+XV!K36+I!K36+II!K36+III!K36+IV!K36+V!K36+VI!K36+VII!K36+XVI!K36+VIII!K36+IX!K36+XIV!K36+X!K36+XI!K36+XII!K36+RM!K36+SI!K36</f>
        <v>-4954</v>
      </c>
      <c r="L36" s="44"/>
      <c r="M36" s="66"/>
      <c r="N36" s="44">
        <f>+XV!N36+I!N36+II!N36+III!N36+IV!N36+V!N36+VI!N36+VII!N36+XVI!N36+VIII!N36+IX!N36+XIV!N36+X!N36+XI!N36+XII!N36+RM!N36+SI!N36</f>
        <v>0</v>
      </c>
      <c r="O36" s="44"/>
      <c r="P36" s="74"/>
    </row>
    <row r="37" spans="1:16" ht="15" customHeight="1" x14ac:dyDescent="0.2">
      <c r="A37" s="111"/>
      <c r="B37" s="114"/>
      <c r="C37" s="84" t="s">
        <v>51</v>
      </c>
      <c r="D37" s="44">
        <f>+XV!D37+I!D37+II!D37+III!D37+IV!D37+V!D37+VI!D37+VII!D37+XVI!D37+VIII!D37+IX!D37+XIV!D37+X!D37+XI!D37+XII!D37+RM!D37+SI!D37</f>
        <v>-7462</v>
      </c>
      <c r="E37" s="44"/>
      <c r="F37" s="44"/>
      <c r="G37" s="66"/>
      <c r="H37" s="43">
        <f>+XV!H37+I!H37+II!H37+III!H37+IV!H37+V!H37+VI!H37+VII!H37+XVI!H37+VIII!H37+IX!H37+XIV!H37+X!H37+XI!H37+XII!H37+RM!H37+SI!H37</f>
        <v>-2403</v>
      </c>
      <c r="I37" s="44"/>
      <c r="J37" s="74"/>
      <c r="K37" s="44">
        <f>+XV!K37+I!K37+II!K37+III!K37+IV!K37+V!K37+VI!K37+VII!K37+XVI!K37+VIII!K37+IX!K37+XIV!K37+X!K37+XI!K37+XII!K37+RM!K37+SI!K37</f>
        <v>-5059</v>
      </c>
      <c r="L37" s="44"/>
      <c r="M37" s="66"/>
      <c r="N37" s="44">
        <f>+XV!N37+I!N37+II!N37+III!N37+IV!N37+V!N37+VI!N37+VII!N37+XVI!N37+VIII!N37+IX!N37+XIV!N37+X!N37+XI!N37+XII!N37+RM!N37+SI!N37</f>
        <v>0</v>
      </c>
      <c r="O37" s="44"/>
      <c r="P37" s="74"/>
    </row>
    <row r="38" spans="1:16" s="3" customFormat="1" ht="15" customHeight="1" x14ac:dyDescent="0.2">
      <c r="A38" s="111"/>
      <c r="B38" s="114"/>
      <c r="C38" s="84" t="s">
        <v>52</v>
      </c>
      <c r="D38" s="35">
        <f>+XV!D38+I!D38+II!D38+III!D38+IV!D38+V!D38+VI!D38+VII!D38+XVI!D38+VIII!D38+IX!D38+XIV!D38+X!D38+XI!D38+XII!D38+RM!D38+SI!D38</f>
        <v>-6646</v>
      </c>
      <c r="E38" s="35"/>
      <c r="F38" s="35"/>
      <c r="G38" s="68"/>
      <c r="H38" s="43">
        <f>+XV!H38+I!H38+II!H38+III!H38+IV!H38+V!H38+VI!H38+VII!H38+XVI!H38+VIII!H38+IX!H38+XIV!H38+X!H38+XI!H38+XII!H38+RM!H38+SI!H38</f>
        <v>-1916</v>
      </c>
      <c r="I38" s="44"/>
      <c r="J38" s="74"/>
      <c r="K38" s="35">
        <f>+XV!K38+I!K38+II!K38+III!K38+IV!K38+V!K38+VI!K38+VII!K38+XVI!K38+VIII!K38+IX!K38+XIV!K38+X!K38+XI!K38+XII!K38+RM!K38+SI!K38</f>
        <v>-4730</v>
      </c>
      <c r="L38" s="35"/>
      <c r="M38" s="68"/>
      <c r="N38" s="35">
        <f>+XV!N38+I!N38+II!N38+III!N38+IV!N38+V!N38+VI!N38+VII!N38+XVI!N38+VIII!N38+IX!N38+XIV!N38+X!N38+XI!N38+XII!N38+RM!N38+SI!N38</f>
        <v>0</v>
      </c>
      <c r="O38" s="44"/>
      <c r="P38" s="74"/>
    </row>
    <row r="39" spans="1:16" ht="15" customHeight="1" x14ac:dyDescent="0.2">
      <c r="A39" s="111"/>
      <c r="B39" s="114"/>
      <c r="C39" s="84" t="s">
        <v>53</v>
      </c>
      <c r="D39" s="44">
        <f>+XV!D39+I!D39+II!D39+III!D39+IV!D39+V!D39+VI!D39+VII!D39+XVI!D39+VIII!D39+IX!D39+XIV!D39+X!D39+XI!D39+XII!D39+RM!D39+SI!D39</f>
        <v>-5899</v>
      </c>
      <c r="E39" s="44"/>
      <c r="F39" s="44"/>
      <c r="G39" s="66"/>
      <c r="H39" s="43">
        <f>+XV!H39+I!H39+II!H39+III!H39+IV!H39+V!H39+VI!H39+VII!H39+XVI!H39+VIII!H39+IX!H39+XIV!H39+X!H39+XI!H39+XII!H39+RM!H39+SI!H39</f>
        <v>-1717</v>
      </c>
      <c r="I39" s="44"/>
      <c r="J39" s="74"/>
      <c r="K39" s="44">
        <f>+XV!K39+I!K39+II!K39+III!K39+IV!K39+V!K39+VI!K39+VII!K39+XVI!K39+VIII!K39+IX!K39+XIV!K39+X!K39+XI!K39+XII!K39+RM!K39+SI!K39</f>
        <v>-4182</v>
      </c>
      <c r="L39" s="44"/>
      <c r="M39" s="66"/>
      <c r="N39" s="44">
        <f>+XV!N39+I!N39+II!N39+III!N39+IV!N39+V!N39+VI!N39+VII!N39+XVI!N39+VIII!N39+IX!N39+XIV!N39+X!N39+XI!N39+XII!N39+RM!N39+SI!N39</f>
        <v>0</v>
      </c>
      <c r="O39" s="44"/>
      <c r="P39" s="74"/>
    </row>
    <row r="40" spans="1:16" ht="15" customHeight="1" x14ac:dyDescent="0.2">
      <c r="A40" s="111"/>
      <c r="B40" s="114"/>
      <c r="C40" s="84" t="s">
        <v>54</v>
      </c>
      <c r="D40" s="44">
        <f>+XV!D40+I!D40+II!D40+III!D40+IV!D40+V!D40+VI!D40+VII!D40+XVI!D40+VIII!D40+IX!D40+XIV!D40+X!D40+XI!D40+XII!D40+RM!D40+SI!D40</f>
        <v>-5655</v>
      </c>
      <c r="E40" s="44"/>
      <c r="F40" s="44"/>
      <c r="G40" s="66"/>
      <c r="H40" s="43">
        <f>+XV!H40+I!H40+II!H40+III!H40+IV!H40+V!H40+VI!H40+VII!H40+XVI!H40+VIII!H40+IX!H40+XIV!H40+X!H40+XI!H40+XII!H40+RM!H40+SI!H40</f>
        <v>-1838</v>
      </c>
      <c r="I40" s="44"/>
      <c r="J40" s="74"/>
      <c r="K40" s="44">
        <f>+XV!K40+I!K40+II!K40+III!K40+IV!K40+V!K40+VI!K40+VII!K40+XVI!K40+VIII!K40+IX!K40+XIV!K40+X!K40+XI!K40+XII!K40+RM!K40+SI!K40</f>
        <v>-3817</v>
      </c>
      <c r="L40" s="44"/>
      <c r="M40" s="66"/>
      <c r="N40" s="44">
        <f>+XV!N40+I!N40+II!N40+III!N40+IV!N40+V!N40+VI!N40+VII!N40+XVI!N40+VIII!N40+IX!N40+XIV!N40+X!N40+XI!N40+XII!N40+RM!N40+SI!N40</f>
        <v>0</v>
      </c>
      <c r="O40" s="44"/>
      <c r="P40" s="74"/>
    </row>
    <row r="41" spans="1:16" ht="15" customHeight="1" x14ac:dyDescent="0.2">
      <c r="A41" s="111"/>
      <c r="B41" s="114"/>
      <c r="C41" s="84" t="s">
        <v>55</v>
      </c>
      <c r="D41" s="44">
        <f>+XV!D41+I!D41+II!D41+III!D41+IV!D41+V!D41+VI!D41+VII!D41+XVI!D41+VIII!D41+IX!D41+XIV!D41+X!D41+XI!D41+XII!D41+RM!D41+SI!D41</f>
        <v>-6666</v>
      </c>
      <c r="E41" s="44"/>
      <c r="F41" s="44"/>
      <c r="G41" s="66"/>
      <c r="H41" s="43">
        <f>+XV!H41+I!H41+II!H41+III!H41+IV!H41+V!H41+VI!H41+VII!H41+XVI!H41+VIII!H41+IX!H41+XIV!H41+X!H41+XI!H41+XII!H41+RM!H41+SI!H41</f>
        <v>-2552</v>
      </c>
      <c r="I41" s="44"/>
      <c r="J41" s="74"/>
      <c r="K41" s="44">
        <f>+XV!K41+I!K41+II!K41+III!K41+IV!K41+V!K41+VI!K41+VII!K41+XVI!K41+VIII!K41+IX!K41+XIV!K41+X!K41+XI!K41+XII!K41+RM!K41+SI!K41</f>
        <v>-4114</v>
      </c>
      <c r="L41" s="44"/>
      <c r="M41" s="66"/>
      <c r="N41" s="44">
        <f>+XV!N41+I!N41+II!N41+III!N41+IV!N41+V!N41+VI!N41+VII!N41+XVI!N41+VIII!N41+IX!N41+XIV!N41+X!N41+XI!N41+XII!N41+RM!N41+SI!N41</f>
        <v>0</v>
      </c>
      <c r="O41" s="44"/>
      <c r="P41" s="74"/>
    </row>
    <row r="42" spans="1:16" s="3" customFormat="1" ht="15" customHeight="1" x14ac:dyDescent="0.2">
      <c r="A42" s="111"/>
      <c r="B42" s="114"/>
      <c r="C42" s="84" t="s">
        <v>56</v>
      </c>
      <c r="D42" s="35">
        <f>+XV!D42+I!D42+II!D42+III!D42+IV!D42+V!D42+VI!D42+VII!D42+XVI!D42+VIII!D42+IX!D42+XIV!D42+X!D42+XI!D42+XII!D42+RM!D42+SI!D42</f>
        <v>-10471</v>
      </c>
      <c r="E42" s="35"/>
      <c r="F42" s="35"/>
      <c r="G42" s="68"/>
      <c r="H42" s="43">
        <f>+XV!H42+I!H42+II!H42+III!H42+IV!H42+V!H42+VI!H42+VII!H42+XVI!H42+VIII!H42+IX!H42+XIV!H42+X!H42+XI!H42+XII!H42+RM!H42+SI!H42</f>
        <v>-3312</v>
      </c>
      <c r="I42" s="44"/>
      <c r="J42" s="74"/>
      <c r="K42" s="35">
        <f>+XV!K42+I!K42+II!K42+III!K42+IV!K42+V!K42+VI!K42+VII!K42+XVI!K42+VIII!K42+IX!K42+XIV!K42+X!K42+XI!K42+XII!K42+RM!K42+SI!K42</f>
        <v>-7159</v>
      </c>
      <c r="L42" s="35"/>
      <c r="M42" s="68"/>
      <c r="N42" s="35">
        <f>+XV!N42+I!N42+II!N42+III!N42+IV!N42+V!N42+VI!N42+VII!N42+XVI!N42+VIII!N42+IX!N42+XIV!N42+X!N42+XI!N42+XII!N42+RM!N42+SI!N42</f>
        <v>0</v>
      </c>
      <c r="O42" s="44"/>
      <c r="P42" s="74"/>
    </row>
    <row r="43" spans="1:16" s="3" customFormat="1" ht="15" customHeight="1" x14ac:dyDescent="0.2">
      <c r="A43" s="112"/>
      <c r="B43" s="115"/>
      <c r="C43" s="85" t="s">
        <v>9</v>
      </c>
      <c r="D43" s="46">
        <f>+XV!D43+I!D43+II!D43+III!D43+IV!D43+V!D43+VI!D43+VII!D43+XVI!D43+VIII!D43+IX!D43+XIV!D43+X!D43+XI!D43+XII!D43+RM!D43+SI!D43</f>
        <v>-31268</v>
      </c>
      <c r="E43" s="46"/>
      <c r="F43" s="46"/>
      <c r="G43" s="67"/>
      <c r="H43" s="87">
        <f>+XV!H43+I!H43+II!H43+III!H43+IV!H43+V!H43+VI!H43+VII!H43+XVI!H43+VIII!H43+IX!H43+XIV!H43+X!H43+XI!H43+XII!H43+RM!H43+SI!H43</f>
        <v>-6768</v>
      </c>
      <c r="I43" s="46"/>
      <c r="J43" s="75"/>
      <c r="K43" s="46">
        <f>+XV!K43+I!K43+II!K43+III!K43+IV!K43+V!K43+VI!K43+VII!K43+XVI!K43+VIII!K43+IX!K43+XIV!K43+X!K43+XI!K43+XII!K43+RM!K43+SI!K43</f>
        <v>-24500</v>
      </c>
      <c r="L43" s="46"/>
      <c r="M43" s="67"/>
      <c r="N43" s="46">
        <f>+XV!N43+I!N43+II!N43+III!N43+IV!N43+V!N43+VI!N43+VII!N43+XVI!N43+VIII!N43+IX!N43+XIV!N43+X!N43+XI!N43+XII!N43+RM!N43+SI!N43</f>
        <v>0</v>
      </c>
      <c r="O43" s="46"/>
      <c r="P43" s="75"/>
    </row>
    <row r="44" spans="1:16" ht="15" customHeight="1" x14ac:dyDescent="0.2">
      <c r="A44" s="110">
        <v>4</v>
      </c>
      <c r="B44" s="113" t="s">
        <v>59</v>
      </c>
      <c r="C44" s="84" t="s">
        <v>46</v>
      </c>
      <c r="D44" s="44">
        <f>+XV!D44+I!D44+II!D44+III!D44+IV!D44+V!D44+VI!D44+VII!D44+XVI!D44+VIII!D44+IX!D44+XIV!D44+X!D44+XI!D44+XII!D44+RM!D44+SI!D44</f>
        <v>5</v>
      </c>
      <c r="E44" s="53"/>
      <c r="F44" s="44"/>
      <c r="G44" s="66"/>
      <c r="H44" s="43">
        <f>+XV!H44+I!H44+II!H44+III!H44+IV!H44+V!H44+VI!H44+VII!H44+XVI!H44+VIII!H44+IX!H44+XIV!H44+X!H44+XI!H44+XII!H44+RM!H44+SI!H44</f>
        <v>3</v>
      </c>
      <c r="I44" s="44"/>
      <c r="J44" s="74"/>
      <c r="K44" s="44">
        <f>+XV!K44+I!K44+II!K44+III!K44+IV!K44+V!K44+VI!K44+VII!K44+XVI!K44+VIII!K44+IX!K44+XIV!K44+X!K44+XI!K44+XII!K44+RM!K44+SI!K44</f>
        <v>2</v>
      </c>
      <c r="L44" s="44"/>
      <c r="M44" s="66"/>
      <c r="N44" s="44">
        <f>+XV!N44+I!N44+II!N44+III!N44+IV!N44+V!N44+VI!N44+VII!N44+XVI!N44+VIII!N44+IX!N44+XIV!N44+X!N44+XI!N44+XII!N44+RM!N44+SI!N44</f>
        <v>0</v>
      </c>
      <c r="O44" s="44"/>
      <c r="P44" s="74"/>
    </row>
    <row r="45" spans="1:16" ht="15" customHeight="1" x14ac:dyDescent="0.2">
      <c r="A45" s="111"/>
      <c r="B45" s="114"/>
      <c r="C45" s="84" t="s">
        <v>47</v>
      </c>
      <c r="D45" s="44">
        <f>+XV!D45+I!D45+II!D45+III!D45+IV!D45+V!D45+VI!D45+VII!D45+XVI!D45+VIII!D45+IX!D45+XIV!D45+X!D45+XI!D45+XII!D45+RM!D45+SI!D45</f>
        <v>412</v>
      </c>
      <c r="E45" s="53"/>
      <c r="F45" s="44"/>
      <c r="G45" s="66"/>
      <c r="H45" s="43">
        <f>+XV!H45+I!H45+II!H45+III!H45+IV!H45+V!H45+VI!H45+VII!H45+XVI!H45+VIII!H45+IX!H45+XIV!H45+X!H45+XI!H45+XII!H45+RM!H45+SI!H45</f>
        <v>123</v>
      </c>
      <c r="I45" s="44"/>
      <c r="J45" s="74"/>
      <c r="K45" s="44">
        <f>+XV!K45+I!K45+II!K45+III!K45+IV!K45+V!K45+VI!K45+VII!K45+XVI!K45+VIII!K45+IX!K45+XIV!K45+X!K45+XI!K45+XII!K45+RM!K45+SI!K45</f>
        <v>289</v>
      </c>
      <c r="L45" s="44"/>
      <c r="M45" s="66"/>
      <c r="N45" s="44">
        <f>+XV!N45+I!N45+II!N45+III!N45+IV!N45+V!N45+VI!N45+VII!N45+XVI!N45+VIII!N45+IX!N45+XIV!N45+X!N45+XI!N45+XII!N45+RM!N45+SI!N45</f>
        <v>0</v>
      </c>
      <c r="O45" s="44"/>
      <c r="P45" s="74"/>
    </row>
    <row r="46" spans="1:16" ht="15" customHeight="1" x14ac:dyDescent="0.2">
      <c r="A46" s="111"/>
      <c r="B46" s="114"/>
      <c r="C46" s="84" t="s">
        <v>48</v>
      </c>
      <c r="D46" s="44">
        <f>+XV!D46+I!D46+II!D46+III!D46+IV!D46+V!D46+VI!D46+VII!D46+XVI!D46+VIII!D46+IX!D46+XIV!D46+X!D46+XI!D46+XII!D46+RM!D46+SI!D46</f>
        <v>6703</v>
      </c>
      <c r="E46" s="53"/>
      <c r="F46" s="44"/>
      <c r="G46" s="66"/>
      <c r="H46" s="43">
        <f>+XV!H46+I!H46+II!H46+III!H46+IV!H46+V!H46+VI!H46+VII!H46+XVI!H46+VIII!H46+IX!H46+XIV!H46+X!H46+XI!H46+XII!H46+RM!H46+SI!H46</f>
        <v>2624</v>
      </c>
      <c r="I46" s="44"/>
      <c r="J46" s="74"/>
      <c r="K46" s="44">
        <f>+XV!K46+I!K46+II!K46+III!K46+IV!K46+V!K46+VI!K46+VII!K46+XVI!K46+VIII!K46+IX!K46+XIV!K46+X!K46+XI!K46+XII!K46+RM!K46+SI!K46</f>
        <v>4079</v>
      </c>
      <c r="L46" s="44"/>
      <c r="M46" s="66"/>
      <c r="N46" s="44">
        <f>+XV!N46+I!N46+II!N46+III!N46+IV!N46+V!N46+VI!N46+VII!N46+XVI!N46+VIII!N46+IX!N46+XIV!N46+X!N46+XI!N46+XII!N46+RM!N46+SI!N46</f>
        <v>0</v>
      </c>
      <c r="O46" s="44"/>
      <c r="P46" s="74"/>
    </row>
    <row r="47" spans="1:16" ht="15" customHeight="1" x14ac:dyDescent="0.2">
      <c r="A47" s="111"/>
      <c r="B47" s="114"/>
      <c r="C47" s="84" t="s">
        <v>49</v>
      </c>
      <c r="D47" s="44">
        <f>+XV!D47+I!D47+II!D47+III!D47+IV!D47+V!D47+VI!D47+VII!D47+XVI!D47+VIII!D47+IX!D47+XIV!D47+X!D47+XI!D47+XII!D47+RM!D47+SI!D47</f>
        <v>18591</v>
      </c>
      <c r="E47" s="53"/>
      <c r="F47" s="44"/>
      <c r="G47" s="66"/>
      <c r="H47" s="43">
        <f>+XV!H47+I!H47+II!H47+III!H47+IV!H47+V!H47+VI!H47+VII!H47+XVI!H47+VIII!H47+IX!H47+XIV!H47+X!H47+XI!H47+XII!H47+RM!H47+SI!H47</f>
        <v>7329</v>
      </c>
      <c r="I47" s="44"/>
      <c r="J47" s="74"/>
      <c r="K47" s="44">
        <f>+XV!K47+I!K47+II!K47+III!K47+IV!K47+V!K47+VI!K47+VII!K47+XVI!K47+VIII!K47+IX!K47+XIV!K47+X!K47+XI!K47+XII!K47+RM!K47+SI!K47</f>
        <v>11262</v>
      </c>
      <c r="L47" s="44"/>
      <c r="M47" s="66"/>
      <c r="N47" s="44">
        <f>+XV!N47+I!N47+II!N47+III!N47+IV!N47+V!N47+VI!N47+VII!N47+XVI!N47+VIII!N47+IX!N47+XIV!N47+X!N47+XI!N47+XII!N47+RM!N47+SI!N47</f>
        <v>0</v>
      </c>
      <c r="O47" s="44"/>
      <c r="P47" s="74"/>
    </row>
    <row r="48" spans="1:16" ht="15" customHeight="1" x14ac:dyDescent="0.2">
      <c r="A48" s="111"/>
      <c r="B48" s="114"/>
      <c r="C48" s="84" t="s">
        <v>50</v>
      </c>
      <c r="D48" s="44">
        <f>+XV!D48+I!D48+II!D48+III!D48+IV!D48+V!D48+VI!D48+VII!D48+XVI!D48+VIII!D48+IX!D48+XIV!D48+X!D48+XI!D48+XII!D48+RM!D48+SI!D48</f>
        <v>20915</v>
      </c>
      <c r="E48" s="53"/>
      <c r="F48" s="44"/>
      <c r="G48" s="66"/>
      <c r="H48" s="43">
        <f>+XV!H48+I!H48+II!H48+III!H48+IV!H48+V!H48+VI!H48+VII!H48+XVI!H48+VIII!H48+IX!H48+XIV!H48+X!H48+XI!H48+XII!H48+RM!H48+SI!H48</f>
        <v>7749</v>
      </c>
      <c r="I48" s="44"/>
      <c r="J48" s="74"/>
      <c r="K48" s="44">
        <f>+XV!K48+I!K48+II!K48+III!K48+IV!K48+V!K48+VI!K48+VII!K48+XVI!K48+VIII!K48+IX!K48+XIV!K48+X!K48+XI!K48+XII!K48+RM!K48+SI!K48</f>
        <v>13166</v>
      </c>
      <c r="L48" s="44"/>
      <c r="M48" s="66"/>
      <c r="N48" s="44">
        <f>+XV!N48+I!N48+II!N48+III!N48+IV!N48+V!N48+VI!N48+VII!N48+XVI!N48+VIII!N48+IX!N48+XIV!N48+X!N48+XI!N48+XII!N48+RM!N48+SI!N48</f>
        <v>0</v>
      </c>
      <c r="O48" s="44"/>
      <c r="P48" s="74"/>
    </row>
    <row r="49" spans="1:16" ht="15" customHeight="1" x14ac:dyDescent="0.2">
      <c r="A49" s="111"/>
      <c r="B49" s="114"/>
      <c r="C49" s="84" t="s">
        <v>51</v>
      </c>
      <c r="D49" s="44">
        <f>+XV!D49+I!D49+II!D49+III!D49+IV!D49+V!D49+VI!D49+VII!D49+XVI!D49+VIII!D49+IX!D49+XIV!D49+X!D49+XI!D49+XII!D49+RM!D49+SI!D49</f>
        <v>16376</v>
      </c>
      <c r="E49" s="53"/>
      <c r="F49" s="44"/>
      <c r="G49" s="66"/>
      <c r="H49" s="43">
        <f>+XV!H49+I!H49+II!H49+III!H49+IV!H49+V!H49+VI!H49+VII!H49+XVI!H49+VIII!H49+IX!H49+XIV!H49+X!H49+XI!H49+XII!H49+RM!H49+SI!H49</f>
        <v>6046</v>
      </c>
      <c r="I49" s="44"/>
      <c r="J49" s="74"/>
      <c r="K49" s="44">
        <f>+XV!K49+I!K49+II!K49+III!K49+IV!K49+V!K49+VI!K49+VII!K49+XVI!K49+VIII!K49+IX!K49+XIV!K49+X!K49+XI!K49+XII!K49+RM!K49+SI!K49</f>
        <v>10330</v>
      </c>
      <c r="L49" s="44"/>
      <c r="M49" s="66"/>
      <c r="N49" s="44">
        <f>+XV!N49+I!N49+II!N49+III!N49+IV!N49+V!N49+VI!N49+VII!N49+XVI!N49+VIII!N49+IX!N49+XIV!N49+X!N49+XI!N49+XII!N49+RM!N49+SI!N49</f>
        <v>0</v>
      </c>
      <c r="O49" s="44"/>
      <c r="P49" s="74"/>
    </row>
    <row r="50" spans="1:16" s="3" customFormat="1" ht="15" customHeight="1" x14ac:dyDescent="0.2">
      <c r="A50" s="111"/>
      <c r="B50" s="114"/>
      <c r="C50" s="84" t="s">
        <v>52</v>
      </c>
      <c r="D50" s="35">
        <f>+XV!D50+I!D50+II!D50+III!D50+IV!D50+V!D50+VI!D50+VII!D50+XVI!D50+VIII!D50+IX!D50+XIV!D50+X!D50+XI!D50+XII!D50+RM!D50+SI!D50</f>
        <v>10427</v>
      </c>
      <c r="E50" s="55"/>
      <c r="F50" s="35"/>
      <c r="G50" s="68"/>
      <c r="H50" s="43">
        <f>+XV!H50+I!H50+II!H50+III!H50+IV!H50+V!H50+VI!H50+VII!H50+XVI!H50+VIII!H50+IX!H50+XIV!H50+X!H50+XI!H50+XII!H50+RM!H50+SI!H50</f>
        <v>3728</v>
      </c>
      <c r="I50" s="44"/>
      <c r="J50" s="74"/>
      <c r="K50" s="35">
        <f>+XV!K50+I!K50+II!K50+III!K50+IV!K50+V!K50+VI!K50+VII!K50+XVI!K50+VIII!K50+IX!K50+XIV!K50+X!K50+XI!K50+XII!K50+RM!K50+SI!K50</f>
        <v>6699</v>
      </c>
      <c r="L50" s="35"/>
      <c r="M50" s="68"/>
      <c r="N50" s="35">
        <f>+XV!N50+I!N50+II!N50+III!N50+IV!N50+V!N50+VI!N50+VII!N50+XVI!N50+VIII!N50+IX!N50+XIV!N50+X!N50+XI!N50+XII!N50+RM!N50+SI!N50</f>
        <v>0</v>
      </c>
      <c r="O50" s="44"/>
      <c r="P50" s="74"/>
    </row>
    <row r="51" spans="1:16" ht="15" customHeight="1" x14ac:dyDescent="0.2">
      <c r="A51" s="111"/>
      <c r="B51" s="114"/>
      <c r="C51" s="84" t="s">
        <v>53</v>
      </c>
      <c r="D51" s="44">
        <f>+XV!D51+I!D51+II!D51+III!D51+IV!D51+V!D51+VI!D51+VII!D51+XVI!D51+VIII!D51+IX!D51+XIV!D51+X!D51+XI!D51+XII!D51+RM!D51+SI!D51</f>
        <v>6829</v>
      </c>
      <c r="E51" s="53"/>
      <c r="F51" s="44"/>
      <c r="G51" s="66"/>
      <c r="H51" s="43">
        <f>+XV!H51+I!H51+II!H51+III!H51+IV!H51+V!H51+VI!H51+VII!H51+XVI!H51+VIII!H51+IX!H51+XIV!H51+X!H51+XI!H51+XII!H51+RM!H51+SI!H51</f>
        <v>2458</v>
      </c>
      <c r="I51" s="44"/>
      <c r="J51" s="74"/>
      <c r="K51" s="44">
        <f>+XV!K51+I!K51+II!K51+III!K51+IV!K51+V!K51+VI!K51+VII!K51+XVI!K51+VIII!K51+IX!K51+XIV!K51+X!K51+XI!K51+XII!K51+RM!K51+SI!K51</f>
        <v>4371</v>
      </c>
      <c r="L51" s="44"/>
      <c r="M51" s="66"/>
      <c r="N51" s="44">
        <f>+XV!N51+I!N51+II!N51+III!N51+IV!N51+V!N51+VI!N51+VII!N51+XVI!N51+VIII!N51+IX!N51+XIV!N51+X!N51+XI!N51+XII!N51+RM!N51+SI!N51</f>
        <v>0</v>
      </c>
      <c r="O51" s="44"/>
      <c r="P51" s="74"/>
    </row>
    <row r="52" spans="1:16" ht="15" customHeight="1" x14ac:dyDescent="0.2">
      <c r="A52" s="111"/>
      <c r="B52" s="114"/>
      <c r="C52" s="84" t="s">
        <v>54</v>
      </c>
      <c r="D52" s="44">
        <f>+XV!D52+I!D52+II!D52+III!D52+IV!D52+V!D52+VI!D52+VII!D52+XVI!D52+VIII!D52+IX!D52+XIV!D52+X!D52+XI!D52+XII!D52+RM!D52+SI!D52</f>
        <v>2777</v>
      </c>
      <c r="E52" s="53"/>
      <c r="F52" s="44"/>
      <c r="G52" s="66"/>
      <c r="H52" s="43">
        <f>+XV!H52+I!H52+II!H52+III!H52+IV!H52+V!H52+VI!H52+VII!H52+XVI!H52+VIII!H52+IX!H52+XIV!H52+X!H52+XI!H52+XII!H52+RM!H52+SI!H52</f>
        <v>963</v>
      </c>
      <c r="I52" s="44"/>
      <c r="J52" s="74"/>
      <c r="K52" s="44">
        <f>+XV!K52+I!K52+II!K52+III!K52+IV!K52+V!K52+VI!K52+VII!K52+XVI!K52+VIII!K52+IX!K52+XIV!K52+X!K52+XI!K52+XII!K52+RM!K52+SI!K52</f>
        <v>1814</v>
      </c>
      <c r="L52" s="44"/>
      <c r="M52" s="66"/>
      <c r="N52" s="44">
        <f>+XV!N52+I!N52+II!N52+III!N52+IV!N52+V!N52+VI!N52+VII!N52+XVI!N52+VIII!N52+IX!N52+XIV!N52+X!N52+XI!N52+XII!N52+RM!N52+SI!N52</f>
        <v>0</v>
      </c>
      <c r="O52" s="44"/>
      <c r="P52" s="74"/>
    </row>
    <row r="53" spans="1:16" ht="15" customHeight="1" x14ac:dyDescent="0.2">
      <c r="A53" s="111"/>
      <c r="B53" s="114"/>
      <c r="C53" s="84" t="s">
        <v>55</v>
      </c>
      <c r="D53" s="44">
        <f>+XV!D53+I!D53+II!D53+III!D53+IV!D53+V!D53+VI!D53+VII!D53+XVI!D53+VIII!D53+IX!D53+XIV!D53+X!D53+XI!D53+XII!D53+RM!D53+SI!D53</f>
        <v>1287</v>
      </c>
      <c r="E53" s="53"/>
      <c r="F53" s="44"/>
      <c r="G53" s="66"/>
      <c r="H53" s="43">
        <f>+XV!H53+I!H53+II!H53+III!H53+IV!H53+V!H53+VI!H53+VII!H53+XVI!H53+VIII!H53+IX!H53+XIV!H53+X!H53+XI!H53+XII!H53+RM!H53+SI!H53</f>
        <v>471</v>
      </c>
      <c r="I53" s="44"/>
      <c r="J53" s="74"/>
      <c r="K53" s="44">
        <f>+XV!K53+I!K53+II!K53+III!K53+IV!K53+V!K53+VI!K53+VII!K53+XVI!K53+VIII!K53+IX!K53+XIV!K53+X!K53+XI!K53+XII!K53+RM!K53+SI!K53</f>
        <v>816</v>
      </c>
      <c r="L53" s="44"/>
      <c r="M53" s="66"/>
      <c r="N53" s="44">
        <f>+XV!N53+I!N53+II!N53+III!N53+IV!N53+V!N53+VI!N53+VII!N53+XVI!N53+VIII!N53+IX!N53+XIV!N53+X!N53+XI!N53+XII!N53+RM!N53+SI!N53</f>
        <v>0</v>
      </c>
      <c r="O53" s="44"/>
      <c r="P53" s="74"/>
    </row>
    <row r="54" spans="1:16" s="3" customFormat="1" ht="15" customHeight="1" x14ac:dyDescent="0.2">
      <c r="A54" s="111"/>
      <c r="B54" s="114"/>
      <c r="C54" s="84" t="s">
        <v>56</v>
      </c>
      <c r="D54" s="35">
        <f>+XV!D54+I!D54+II!D54+III!D54+IV!D54+V!D54+VI!D54+VII!D54+XVI!D54+VIII!D54+IX!D54+XIV!D54+X!D54+XI!D54+XII!D54+RM!D54+SI!D54</f>
        <v>431</v>
      </c>
      <c r="E54" s="55"/>
      <c r="F54" s="35"/>
      <c r="G54" s="68"/>
      <c r="H54" s="43">
        <f>+XV!H54+I!H54+II!H54+III!H54+IV!H54+V!H54+VI!H54+VII!H54+XVI!H54+VIII!H54+IX!H54+XIV!H54+X!H54+XI!H54+XII!H54+RM!H54+SI!H54</f>
        <v>153</v>
      </c>
      <c r="I54" s="44"/>
      <c r="J54" s="74"/>
      <c r="K54" s="35">
        <f>+XV!K54+I!K54+II!K54+III!K54+IV!K54+V!K54+VI!K54+VII!K54+XVI!K54+VIII!K54+IX!K54+XIV!K54+X!K54+XI!K54+XII!K54+RM!K54+SI!K54</f>
        <v>278</v>
      </c>
      <c r="L54" s="35"/>
      <c r="M54" s="68"/>
      <c r="N54" s="35">
        <f>+XV!N54+I!N54+II!N54+III!N54+IV!N54+V!N54+VI!N54+VII!N54+XVI!N54+VIII!N54+IX!N54+XIV!N54+X!N54+XI!N54+XII!N54+RM!N54+SI!N54</f>
        <v>0</v>
      </c>
      <c r="O54" s="44"/>
      <c r="P54" s="74"/>
    </row>
    <row r="55" spans="1:16" s="3" customFormat="1" ht="15" customHeight="1" x14ac:dyDescent="0.2">
      <c r="A55" s="112"/>
      <c r="B55" s="115"/>
      <c r="C55" s="85" t="s">
        <v>9</v>
      </c>
      <c r="D55" s="46">
        <f>+XV!D55+I!D55+II!D55+III!D55+IV!D55+V!D55+VI!D55+VII!D55+XVI!D55+VIII!D55+IX!D55+XIV!D55+X!D55+XI!D55+XII!D55+RM!D55+SI!D55</f>
        <v>84753</v>
      </c>
      <c r="E55" s="54"/>
      <c r="F55" s="46"/>
      <c r="G55" s="67"/>
      <c r="H55" s="87">
        <f>+XV!H55+I!H55+II!H55+III!H55+IV!H55+V!H55+VI!H55+VII!H55+XVI!H55+VIII!H55+IX!H55+XIV!H55+X!H55+XI!H55+XII!H55+RM!H55+SI!H55</f>
        <v>31647</v>
      </c>
      <c r="I55" s="46"/>
      <c r="J55" s="75"/>
      <c r="K55" s="46">
        <f>+XV!K55+I!K55+II!K55+III!K55+IV!K55+V!K55+VI!K55+VII!K55+XVI!K55+VIII!K55+IX!K55+XIV!K55+X!K55+XI!K55+XII!K55+RM!K55+SI!K55</f>
        <v>53106</v>
      </c>
      <c r="L55" s="46"/>
      <c r="M55" s="67"/>
      <c r="N55" s="46">
        <f>+XV!N55+I!N55+II!N55+III!N55+IV!N55+V!N55+VI!N55+VII!N55+XVI!N55+VIII!N55+IX!N55+XIV!N55+X!N55+XI!N55+XII!N55+RM!N55+SI!N55</f>
        <v>0</v>
      </c>
      <c r="O55" s="46"/>
      <c r="P55" s="75"/>
    </row>
    <row r="56" spans="1:16" ht="15" customHeight="1" x14ac:dyDescent="0.2">
      <c r="A56" s="110">
        <v>5</v>
      </c>
      <c r="B56" s="113" t="s">
        <v>60</v>
      </c>
      <c r="C56" s="84" t="s">
        <v>46</v>
      </c>
      <c r="D56" s="44">
        <f>+XV!D56+I!D56+II!D56+III!D56+IV!D56+V!D56+VI!D56+VII!D56+XVI!D56+VIII!D56+IX!D56+XIV!D56+X!D56+XI!D56+XII!D56+RM!D56+SI!D56</f>
        <v>1643</v>
      </c>
      <c r="E56" s="53"/>
      <c r="F56" s="44"/>
      <c r="G56" s="66"/>
      <c r="H56" s="43">
        <f>+XV!H56+I!H56+II!H56+III!H56+IV!H56+V!H56+VI!H56+VII!H56+XVI!H56+VIII!H56+IX!H56+XIV!H56+X!H56+XI!H56+XII!H56+RM!H56+SI!H56</f>
        <v>762</v>
      </c>
      <c r="I56" s="44"/>
      <c r="J56" s="74"/>
      <c r="K56" s="44">
        <f>+XV!K56+I!K56+II!K56+III!K56+IV!K56+V!K56+VI!K56+VII!K56+XVI!K56+VIII!K56+IX!K56+XIV!K56+X!K56+XI!K56+XII!K56+RM!K56+SI!K56</f>
        <v>881</v>
      </c>
      <c r="L56" s="44"/>
      <c r="M56" s="66"/>
      <c r="N56" s="44">
        <f>+XV!N56+I!N56+II!N56+III!N56+IV!N56+V!N56+VI!N56+VII!N56+XVI!N56+VIII!N56+IX!N56+XIV!N56+X!N56+XI!N56+XII!N56+RM!N56+SI!N56</f>
        <v>0</v>
      </c>
      <c r="O56" s="44"/>
      <c r="P56" s="74"/>
    </row>
    <row r="57" spans="1:16" ht="15" customHeight="1" x14ac:dyDescent="0.2">
      <c r="A57" s="111"/>
      <c r="B57" s="114"/>
      <c r="C57" s="84" t="s">
        <v>47</v>
      </c>
      <c r="D57" s="44">
        <f>+XV!D57+I!D57+II!D57+III!D57+IV!D57+V!D57+VI!D57+VII!D57+XVI!D57+VIII!D57+IX!D57+XIV!D57+X!D57+XI!D57+XII!D57+RM!D57+SI!D57</f>
        <v>10478</v>
      </c>
      <c r="E57" s="53"/>
      <c r="F57" s="44"/>
      <c r="G57" s="66"/>
      <c r="H57" s="43">
        <f>+XV!H57+I!H57+II!H57+III!H57+IV!H57+V!H57+VI!H57+VII!H57+XVI!H57+VIII!H57+IX!H57+XIV!H57+X!H57+XI!H57+XII!H57+RM!H57+SI!H57</f>
        <v>4294</v>
      </c>
      <c r="I57" s="44"/>
      <c r="J57" s="74"/>
      <c r="K57" s="44">
        <f>+XV!K57+I!K57+II!K57+III!K57+IV!K57+V!K57+VI!K57+VII!K57+XVI!K57+VIII!K57+IX!K57+XIV!K57+X!K57+XI!K57+XII!K57+RM!K57+SI!K57</f>
        <v>6184</v>
      </c>
      <c r="L57" s="44"/>
      <c r="M57" s="66"/>
      <c r="N57" s="44">
        <f>+XV!N57+I!N57+II!N57+III!N57+IV!N57+V!N57+VI!N57+VII!N57+XVI!N57+VIII!N57+IX!N57+XIV!N57+X!N57+XI!N57+XII!N57+RM!N57+SI!N57</f>
        <v>0</v>
      </c>
      <c r="O57" s="44"/>
      <c r="P57" s="74"/>
    </row>
    <row r="58" spans="1:16" ht="15" customHeight="1" x14ac:dyDescent="0.2">
      <c r="A58" s="111"/>
      <c r="B58" s="114"/>
      <c r="C58" s="84" t="s">
        <v>48</v>
      </c>
      <c r="D58" s="44">
        <f>+XV!D58+I!D58+II!D58+III!D58+IV!D58+V!D58+VI!D58+VII!D58+XVI!D58+VIII!D58+IX!D58+XIV!D58+X!D58+XI!D58+XII!D58+RM!D58+SI!D58</f>
        <v>83344</v>
      </c>
      <c r="E58" s="53"/>
      <c r="F58" s="44"/>
      <c r="G58" s="66"/>
      <c r="H58" s="43">
        <f>+XV!H58+I!H58+II!H58+III!H58+IV!H58+V!H58+VI!H58+VII!H58+XVI!H58+VIII!H58+IX!H58+XIV!H58+X!H58+XI!H58+XII!H58+RM!H58+SI!H58</f>
        <v>37171</v>
      </c>
      <c r="I58" s="44"/>
      <c r="J58" s="74"/>
      <c r="K58" s="44">
        <f>+XV!K58+I!K58+II!K58+III!K58+IV!K58+V!K58+VI!K58+VII!K58+XVI!K58+VIII!K58+IX!K58+XIV!K58+X!K58+XI!K58+XII!K58+RM!K58+SI!K58</f>
        <v>46173</v>
      </c>
      <c r="L58" s="44"/>
      <c r="M58" s="66"/>
      <c r="N58" s="44">
        <f>+XV!N58+I!N58+II!N58+III!N58+IV!N58+V!N58+VI!N58+VII!N58+XVI!N58+VIII!N58+IX!N58+XIV!N58+X!N58+XI!N58+XII!N58+RM!N58+SI!N58</f>
        <v>0</v>
      </c>
      <c r="O58" s="44"/>
      <c r="P58" s="74"/>
    </row>
    <row r="59" spans="1:16" ht="15" customHeight="1" x14ac:dyDescent="0.2">
      <c r="A59" s="111"/>
      <c r="B59" s="114"/>
      <c r="C59" s="84" t="s">
        <v>49</v>
      </c>
      <c r="D59" s="44">
        <f>+XV!D59+I!D59+II!D59+III!D59+IV!D59+V!D59+VI!D59+VII!D59+XVI!D59+VIII!D59+IX!D59+XIV!D59+X!D59+XI!D59+XII!D59+RM!D59+SI!D59</f>
        <v>186058</v>
      </c>
      <c r="E59" s="53"/>
      <c r="F59" s="44"/>
      <c r="G59" s="66"/>
      <c r="H59" s="43">
        <f>+XV!H59+I!H59+II!H59+III!H59+IV!H59+V!H59+VI!H59+VII!H59+XVI!H59+VIII!H59+IX!H59+XIV!H59+X!H59+XI!H59+XII!H59+RM!H59+SI!H59</f>
        <v>81209</v>
      </c>
      <c r="I59" s="44"/>
      <c r="J59" s="74"/>
      <c r="K59" s="44">
        <f>+XV!K59+I!K59+II!K59+III!K59+IV!K59+V!K59+VI!K59+VII!K59+XVI!K59+VIII!K59+IX!K59+XIV!K59+X!K59+XI!K59+XII!K59+RM!K59+SI!K59</f>
        <v>104849</v>
      </c>
      <c r="L59" s="44"/>
      <c r="M59" s="66"/>
      <c r="N59" s="44">
        <f>+XV!N59+I!N59+II!N59+III!N59+IV!N59+V!N59+VI!N59+VII!N59+XVI!N59+VIII!N59+IX!N59+XIV!N59+X!N59+XI!N59+XII!N59+RM!N59+SI!N59</f>
        <v>0</v>
      </c>
      <c r="O59" s="44"/>
      <c r="P59" s="74"/>
    </row>
    <row r="60" spans="1:16" ht="15" customHeight="1" x14ac:dyDescent="0.2">
      <c r="A60" s="111"/>
      <c r="B60" s="114"/>
      <c r="C60" s="84" t="s">
        <v>50</v>
      </c>
      <c r="D60" s="44">
        <f>+XV!D60+I!D60+II!D60+III!D60+IV!D60+V!D60+VI!D60+VII!D60+XVI!D60+VIII!D60+IX!D60+XIV!D60+X!D60+XI!D60+XII!D60+RM!D60+SI!D60</f>
        <v>247307</v>
      </c>
      <c r="E60" s="53"/>
      <c r="F60" s="44"/>
      <c r="G60" s="66"/>
      <c r="H60" s="43">
        <f>+XV!H60+I!H60+II!H60+III!H60+IV!H60+V!H60+VI!H60+VII!H60+XVI!H60+VIII!H60+IX!H60+XIV!H60+X!H60+XI!H60+XII!H60+RM!H60+SI!H60</f>
        <v>103470</v>
      </c>
      <c r="I60" s="44"/>
      <c r="J60" s="74"/>
      <c r="K60" s="44">
        <f>+XV!K60+I!K60+II!K60+III!K60+IV!K60+V!K60+VI!K60+VII!K60+XVI!K60+VIII!K60+IX!K60+XIV!K60+X!K60+XI!K60+XII!K60+RM!K60+SI!K60</f>
        <v>143837</v>
      </c>
      <c r="L60" s="44"/>
      <c r="M60" s="66"/>
      <c r="N60" s="44">
        <f>+XV!N60+I!N60+II!N60+III!N60+IV!N60+V!N60+VI!N60+VII!N60+XVI!N60+VIII!N60+IX!N60+XIV!N60+X!N60+XI!N60+XII!N60+RM!N60+SI!N60</f>
        <v>0</v>
      </c>
      <c r="O60" s="44"/>
      <c r="P60" s="74"/>
    </row>
    <row r="61" spans="1:16" ht="15" customHeight="1" x14ac:dyDescent="0.2">
      <c r="A61" s="111"/>
      <c r="B61" s="114"/>
      <c r="C61" s="84" t="s">
        <v>51</v>
      </c>
      <c r="D61" s="44">
        <f>+XV!D61+I!D61+II!D61+III!D61+IV!D61+V!D61+VI!D61+VII!D61+XVI!D61+VIII!D61+IX!D61+XIV!D61+X!D61+XI!D61+XII!D61+RM!D61+SI!D61</f>
        <v>220292</v>
      </c>
      <c r="E61" s="53"/>
      <c r="F61" s="44"/>
      <c r="G61" s="66"/>
      <c r="H61" s="43">
        <f>+XV!H61+I!H61+II!H61+III!H61+IV!H61+V!H61+VI!H61+VII!H61+XVI!H61+VIII!H61+IX!H61+XIV!H61+X!H61+XI!H61+XII!H61+RM!H61+SI!H61</f>
        <v>89045</v>
      </c>
      <c r="I61" s="44"/>
      <c r="J61" s="74"/>
      <c r="K61" s="44">
        <f>+XV!K61+I!K61+II!K61+III!K61+IV!K61+V!K61+VI!K61+VII!K61+XVI!K61+VIII!K61+IX!K61+XIV!K61+X!K61+XI!K61+XII!K61+RM!K61+SI!K61</f>
        <v>131247</v>
      </c>
      <c r="L61" s="44"/>
      <c r="M61" s="66"/>
      <c r="N61" s="44">
        <f>+XV!N61+I!N61+II!N61+III!N61+IV!N61+V!N61+VI!N61+VII!N61+XVI!N61+VIII!N61+IX!N61+XIV!N61+X!N61+XI!N61+XII!N61+RM!N61+SI!N61</f>
        <v>0</v>
      </c>
      <c r="O61" s="44"/>
      <c r="P61" s="74"/>
    </row>
    <row r="62" spans="1:16" s="3" customFormat="1" ht="15" customHeight="1" x14ac:dyDescent="0.2">
      <c r="A62" s="111"/>
      <c r="B62" s="114"/>
      <c r="C62" s="84" t="s">
        <v>52</v>
      </c>
      <c r="D62" s="35">
        <f>+XV!D62+I!D62+II!D62+III!D62+IV!D62+V!D62+VI!D62+VII!D62+XVI!D62+VIII!D62+IX!D62+XIV!D62+X!D62+XI!D62+XII!D62+RM!D62+SI!D62</f>
        <v>187355</v>
      </c>
      <c r="E62" s="55"/>
      <c r="F62" s="35"/>
      <c r="G62" s="68"/>
      <c r="H62" s="43">
        <f>+XV!H62+I!H62+II!H62+III!H62+IV!H62+V!H62+VI!H62+VII!H62+XVI!H62+VIII!H62+IX!H62+XIV!H62+X!H62+XI!H62+XII!H62+RM!H62+SI!H62</f>
        <v>74832</v>
      </c>
      <c r="I62" s="44"/>
      <c r="J62" s="74"/>
      <c r="K62" s="35">
        <f>+XV!K62+I!K62+II!K62+III!K62+IV!K62+V!K62+VI!K62+VII!K62+XVI!K62+VIII!K62+IX!K62+XIV!K62+X!K62+XI!K62+XII!K62+RM!K62+SI!K62</f>
        <v>112523</v>
      </c>
      <c r="L62" s="35"/>
      <c r="M62" s="68"/>
      <c r="N62" s="35">
        <f>+XV!N62+I!N62+II!N62+III!N62+IV!N62+V!N62+VI!N62+VII!N62+XVI!N62+VIII!N62+IX!N62+XIV!N62+X!N62+XI!N62+XII!N62+RM!N62+SI!N62</f>
        <v>0</v>
      </c>
      <c r="O62" s="44"/>
      <c r="P62" s="74"/>
    </row>
    <row r="63" spans="1:16" ht="15" customHeight="1" x14ac:dyDescent="0.2">
      <c r="A63" s="111"/>
      <c r="B63" s="114"/>
      <c r="C63" s="84" t="s">
        <v>53</v>
      </c>
      <c r="D63" s="44">
        <f>+XV!D63+I!D63+II!D63+III!D63+IV!D63+V!D63+VI!D63+VII!D63+XVI!D63+VIII!D63+IX!D63+XIV!D63+X!D63+XI!D63+XII!D63+RM!D63+SI!D63</f>
        <v>164484</v>
      </c>
      <c r="E63" s="53"/>
      <c r="F63" s="44"/>
      <c r="G63" s="66"/>
      <c r="H63" s="43">
        <f>+XV!H63+I!H63+II!H63+III!H63+IV!H63+V!H63+VI!H63+VII!H63+XVI!H63+VIII!H63+IX!H63+XIV!H63+X!H63+XI!H63+XII!H63+RM!H63+SI!H63</f>
        <v>65984</v>
      </c>
      <c r="I63" s="44"/>
      <c r="J63" s="74"/>
      <c r="K63" s="44">
        <f>+XV!K63+I!K63+II!K63+III!K63+IV!K63+V!K63+VI!K63+VII!K63+XVI!K63+VIII!K63+IX!K63+XIV!K63+X!K63+XI!K63+XII!K63+RM!K63+SI!K63</f>
        <v>98500</v>
      </c>
      <c r="L63" s="44"/>
      <c r="M63" s="66"/>
      <c r="N63" s="44">
        <f>+XV!N63+I!N63+II!N63+III!N63+IV!N63+V!N63+VI!N63+VII!N63+XVI!N63+VIII!N63+IX!N63+XIV!N63+X!N63+XI!N63+XII!N63+RM!N63+SI!N63</f>
        <v>0</v>
      </c>
      <c r="O63" s="44"/>
      <c r="P63" s="74"/>
    </row>
    <row r="64" spans="1:16" ht="15" customHeight="1" x14ac:dyDescent="0.2">
      <c r="A64" s="111"/>
      <c r="B64" s="114"/>
      <c r="C64" s="84" t="s">
        <v>54</v>
      </c>
      <c r="D64" s="44">
        <f>+XV!D64+I!D64+II!D64+III!D64+IV!D64+V!D64+VI!D64+VII!D64+XVI!D64+VIII!D64+IX!D64+XIV!D64+X!D64+XI!D64+XII!D64+RM!D64+SI!D64</f>
        <v>128608</v>
      </c>
      <c r="E64" s="53"/>
      <c r="F64" s="44"/>
      <c r="G64" s="66"/>
      <c r="H64" s="43">
        <f>+XV!H64+I!H64+II!H64+III!H64+IV!H64+V!H64+VI!H64+VII!H64+XVI!H64+VIII!H64+IX!H64+XIV!H64+X!H64+XI!H64+XII!H64+RM!H64+SI!H64</f>
        <v>50715</v>
      </c>
      <c r="I64" s="44"/>
      <c r="J64" s="74"/>
      <c r="K64" s="44">
        <f>+XV!K64+I!K64+II!K64+III!K64+IV!K64+V!K64+VI!K64+VII!K64+XVI!K64+VIII!K64+IX!K64+XIV!K64+X!K64+XI!K64+XII!K64+RM!K64+SI!K64</f>
        <v>77893</v>
      </c>
      <c r="L64" s="44"/>
      <c r="M64" s="66"/>
      <c r="N64" s="44">
        <f>+XV!N64+I!N64+II!N64+III!N64+IV!N64+V!N64+VI!N64+VII!N64+XVI!N64+VIII!N64+IX!N64+XIV!N64+X!N64+XI!N64+XII!N64+RM!N64+SI!N64</f>
        <v>0</v>
      </c>
      <c r="O64" s="44"/>
      <c r="P64" s="74"/>
    </row>
    <row r="65" spans="1:16" ht="15" customHeight="1" x14ac:dyDescent="0.2">
      <c r="A65" s="111"/>
      <c r="B65" s="114"/>
      <c r="C65" s="84" t="s">
        <v>55</v>
      </c>
      <c r="D65" s="44">
        <f>+XV!D65+I!D65+II!D65+III!D65+IV!D65+V!D65+VI!D65+VII!D65+XVI!D65+VIII!D65+IX!D65+XIV!D65+X!D65+XI!D65+XII!D65+RM!D65+SI!D65</f>
        <v>106803</v>
      </c>
      <c r="E65" s="53"/>
      <c r="F65" s="44"/>
      <c r="G65" s="66"/>
      <c r="H65" s="43">
        <f>+XV!H65+I!H65+II!H65+III!H65+IV!H65+V!H65+VI!H65+VII!H65+XVI!H65+VIII!H65+IX!H65+XIV!H65+X!H65+XI!H65+XII!H65+RM!H65+SI!H65</f>
        <v>40931</v>
      </c>
      <c r="I65" s="44"/>
      <c r="J65" s="74"/>
      <c r="K65" s="44">
        <f>+XV!K65+I!K65+II!K65+III!K65+IV!K65+V!K65+VI!K65+VII!K65+XVI!K65+VIII!K65+IX!K65+XIV!K65+X!K65+XI!K65+XII!K65+RM!K65+SI!K65</f>
        <v>65872</v>
      </c>
      <c r="L65" s="44"/>
      <c r="M65" s="66"/>
      <c r="N65" s="44">
        <f>+XV!N65+I!N65+II!N65+III!N65+IV!N65+V!N65+VI!N65+VII!N65+XVI!N65+VIII!N65+IX!N65+XIV!N65+X!N65+XI!N65+XII!N65+RM!N65+SI!N65</f>
        <v>0</v>
      </c>
      <c r="O65" s="44"/>
      <c r="P65" s="74"/>
    </row>
    <row r="66" spans="1:16" s="3" customFormat="1" ht="15" customHeight="1" x14ac:dyDescent="0.2">
      <c r="A66" s="111"/>
      <c r="B66" s="114"/>
      <c r="C66" s="84" t="s">
        <v>56</v>
      </c>
      <c r="D66" s="35">
        <f>+XV!D66+I!D66+II!D66+III!D66+IV!D66+V!D66+VI!D66+VII!D66+XVI!D66+VIII!D66+IX!D66+XIV!D66+X!D66+XI!D66+XII!D66+RM!D66+SI!D66</f>
        <v>214519</v>
      </c>
      <c r="E66" s="55"/>
      <c r="F66" s="35"/>
      <c r="G66" s="68"/>
      <c r="H66" s="43">
        <f>+XV!H66+I!H66+II!H66+III!H66+IV!H66+V!H66+VI!H66+VII!H66+XVI!H66+VIII!H66+IX!H66+XIV!H66+X!H66+XI!H66+XII!H66+RM!H66+SI!H66</f>
        <v>91810</v>
      </c>
      <c r="I66" s="44"/>
      <c r="J66" s="74"/>
      <c r="K66" s="35">
        <f>+XV!K66+I!K66+II!K66+III!K66+IV!K66+V!K66+VI!K66+VII!K66+XVI!K66+VIII!K66+IX!K66+XIV!K66+X!K66+XI!K66+XII!K66+RM!K66+SI!K66</f>
        <v>122709</v>
      </c>
      <c r="L66" s="35"/>
      <c r="M66" s="68"/>
      <c r="N66" s="35">
        <f>+XV!N66+I!N66+II!N66+III!N66+IV!N66+V!N66+VI!N66+VII!N66+XVI!N66+VIII!N66+IX!N66+XIV!N66+X!N66+XI!N66+XII!N66+RM!N66+SI!N66</f>
        <v>0</v>
      </c>
      <c r="O66" s="44"/>
      <c r="P66" s="74"/>
    </row>
    <row r="67" spans="1:16" s="3" customFormat="1" ht="15" customHeight="1" x14ac:dyDescent="0.2">
      <c r="A67" s="112"/>
      <c r="B67" s="115"/>
      <c r="C67" s="85" t="s">
        <v>9</v>
      </c>
      <c r="D67" s="46">
        <f>+XV!D67+I!D67+II!D67+III!D67+IV!D67+V!D67+VI!D67+VII!D67+XVI!D67+VIII!D67+IX!D67+XIV!D67+X!D67+XI!D67+XII!D67+RM!D67+SI!D67</f>
        <v>1550891</v>
      </c>
      <c r="E67" s="54"/>
      <c r="F67" s="46"/>
      <c r="G67" s="67"/>
      <c r="H67" s="87">
        <f>+XV!H67+I!H67+II!H67+III!H67+IV!H67+V!H67+VI!H67+VII!H67+XVI!H67+VIII!H67+IX!H67+XIV!H67+X!H67+XI!H67+XII!H67+RM!H67+SI!H67</f>
        <v>640223</v>
      </c>
      <c r="I67" s="46"/>
      <c r="J67" s="75"/>
      <c r="K67" s="46">
        <f>+XV!K67+I!K67+II!K67+III!K67+IV!K67+V!K67+VI!K67+VII!K67+XVI!K67+VIII!K67+IX!K67+XIV!K67+X!K67+XI!K67+XII!K67+RM!K67+SI!K67</f>
        <v>910668</v>
      </c>
      <c r="L67" s="46"/>
      <c r="M67" s="67"/>
      <c r="N67" s="46">
        <f>+XV!N67+I!N67+II!N67+III!N67+IV!N67+V!N67+VI!N67+VII!N67+XVI!N67+VIII!N67+IX!N67+XIV!N67+X!N67+XI!N67+XII!N67+RM!N67+SI!N67</f>
        <v>0</v>
      </c>
      <c r="O67" s="46"/>
      <c r="P67" s="75"/>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46167</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0" priority="48" operator="notEqual">
      <formula>H8+K8+N8</formula>
    </cfRule>
  </conditionalFormatting>
  <conditionalFormatting sqref="D20:D30">
    <cfRule type="cellIs" dxfId="39" priority="47" operator="notEqual">
      <formula>H20+K20+N20</formula>
    </cfRule>
  </conditionalFormatting>
  <conditionalFormatting sqref="D32:D42">
    <cfRule type="cellIs" dxfId="38" priority="46" operator="notEqual">
      <formula>H32+K32+N32</formula>
    </cfRule>
  </conditionalFormatting>
  <conditionalFormatting sqref="D44:D54">
    <cfRule type="cellIs" dxfId="37" priority="45" operator="notEqual">
      <formula>H44+K44+N44</formula>
    </cfRule>
  </conditionalFormatting>
  <conditionalFormatting sqref="D56:D66">
    <cfRule type="cellIs" dxfId="36" priority="44" operator="notEqual">
      <formula>H56+K56+N56</formula>
    </cfRule>
  </conditionalFormatting>
  <conditionalFormatting sqref="D19">
    <cfRule type="cellIs" dxfId="35" priority="43" operator="notEqual">
      <formula>SUM(D8:D18)</formula>
    </cfRule>
  </conditionalFormatting>
  <conditionalFormatting sqref="D31">
    <cfRule type="cellIs" dxfId="34" priority="42" operator="notEqual">
      <formula>H31+K31+N31</formula>
    </cfRule>
  </conditionalFormatting>
  <conditionalFormatting sqref="D31">
    <cfRule type="cellIs" dxfId="33" priority="41" operator="notEqual">
      <formula>SUM(D20:D30)</formula>
    </cfRule>
  </conditionalFormatting>
  <conditionalFormatting sqref="D43">
    <cfRule type="cellIs" dxfId="32" priority="40" operator="notEqual">
      <formula>H43+K43+N43</formula>
    </cfRule>
  </conditionalFormatting>
  <conditionalFormatting sqref="D43">
    <cfRule type="cellIs" dxfId="31" priority="39" operator="notEqual">
      <formula>SUM(D32:D42)</formula>
    </cfRule>
  </conditionalFormatting>
  <conditionalFormatting sqref="D55">
    <cfRule type="cellIs" dxfId="30" priority="38" operator="notEqual">
      <formula>H55+K55+N55</formula>
    </cfRule>
  </conditionalFormatting>
  <conditionalFormatting sqref="D55">
    <cfRule type="cellIs" dxfId="29" priority="37" operator="notEqual">
      <formula>SUM(D44:D54)</formula>
    </cfRule>
  </conditionalFormatting>
  <conditionalFormatting sqref="D67">
    <cfRule type="cellIs" dxfId="28" priority="36" operator="notEqual">
      <formula>H67+K67+N67</formula>
    </cfRule>
  </conditionalFormatting>
  <conditionalFormatting sqref="D67">
    <cfRule type="cellIs" dxfId="27" priority="35" operator="notEqual">
      <formula>SUM(D56:D66)</formula>
    </cfRule>
  </conditionalFormatting>
  <conditionalFormatting sqref="H19">
    <cfRule type="cellIs" dxfId="26" priority="34" operator="notEqual">
      <formula>SUM(H8:H18)</formula>
    </cfRule>
  </conditionalFormatting>
  <conditionalFormatting sqref="K19">
    <cfRule type="cellIs" dxfId="25" priority="33" operator="notEqual">
      <formula>SUM(K8:K18)</formula>
    </cfRule>
  </conditionalFormatting>
  <conditionalFormatting sqref="H31">
    <cfRule type="cellIs" dxfId="24" priority="31" operator="notEqual">
      <formula>SUM(H20:H30)</formula>
    </cfRule>
  </conditionalFormatting>
  <conditionalFormatting sqref="K31">
    <cfRule type="cellIs" dxfId="23" priority="30" operator="notEqual">
      <formula>SUM(K20:K30)</formula>
    </cfRule>
  </conditionalFormatting>
  <conditionalFormatting sqref="H43">
    <cfRule type="cellIs" dxfId="22" priority="28" operator="notEqual">
      <formula>SUM(H32:H42)</formula>
    </cfRule>
  </conditionalFormatting>
  <conditionalFormatting sqref="K43">
    <cfRule type="cellIs" dxfId="21" priority="27" operator="notEqual">
      <formula>SUM(K32:K42)</formula>
    </cfRule>
  </conditionalFormatting>
  <conditionalFormatting sqref="H55">
    <cfRule type="cellIs" dxfId="20" priority="25" operator="notEqual">
      <formula>SUM(H44:H54)</formula>
    </cfRule>
  </conditionalFormatting>
  <conditionalFormatting sqref="K55">
    <cfRule type="cellIs" dxfId="19" priority="24" operator="notEqual">
      <formula>SUM(K44:K54)</formula>
    </cfRule>
  </conditionalFormatting>
  <conditionalFormatting sqref="H67">
    <cfRule type="cellIs" dxfId="18" priority="22" operator="notEqual">
      <formula>SUM(H56:H66)</formula>
    </cfRule>
  </conditionalFormatting>
  <conditionalFormatting sqref="K67">
    <cfRule type="cellIs" dxfId="17" priority="21" operator="notEqual">
      <formula>SUM(K56:K66)</formula>
    </cfRule>
  </conditionalFormatting>
  <conditionalFormatting sqref="D32:D43">
    <cfRule type="cellIs" dxfId="16" priority="19" operator="notEqual">
      <formula>D20-D8</formula>
    </cfRule>
  </conditionalFormatting>
  <conditionalFormatting sqref="N8:N19">
    <cfRule type="cellIs" dxfId="15" priority="18" operator="notEqual">
      <formula>R8+U8+X8</formula>
    </cfRule>
  </conditionalFormatting>
  <conditionalFormatting sqref="N20:N30">
    <cfRule type="cellIs" dxfId="14" priority="17" operator="notEqual">
      <formula>R20+U20+X20</formula>
    </cfRule>
  </conditionalFormatting>
  <conditionalFormatting sqref="N32:N42">
    <cfRule type="cellIs" dxfId="13" priority="16" operator="notEqual">
      <formula>R32+U32+X32</formula>
    </cfRule>
  </conditionalFormatting>
  <conditionalFormatting sqref="N44:N54">
    <cfRule type="cellIs" dxfId="12" priority="15" operator="notEqual">
      <formula>R44+U44+X44</formula>
    </cfRule>
  </conditionalFormatting>
  <conditionalFormatting sqref="N56:N66">
    <cfRule type="cellIs" dxfId="11" priority="14" operator="notEqual">
      <formula>R56+U56+X56</formula>
    </cfRule>
  </conditionalFormatting>
  <conditionalFormatting sqref="N19">
    <cfRule type="cellIs" dxfId="10" priority="13" operator="notEqual">
      <formula>SUM(N8:N18)</formula>
    </cfRule>
  </conditionalFormatting>
  <conditionalFormatting sqref="N31">
    <cfRule type="cellIs" dxfId="9" priority="12" operator="notEqual">
      <formula>R31+U31+X31</formula>
    </cfRule>
  </conditionalFormatting>
  <conditionalFormatting sqref="N31">
    <cfRule type="cellIs" dxfId="8" priority="11" operator="notEqual">
      <formula>SUM(N20:N30)</formula>
    </cfRule>
  </conditionalFormatting>
  <conditionalFormatting sqref="N43">
    <cfRule type="cellIs" dxfId="7" priority="10" operator="notEqual">
      <formula>R43+U43+X43</formula>
    </cfRule>
  </conditionalFormatting>
  <conditionalFormatting sqref="N43">
    <cfRule type="cellIs" dxfId="6" priority="9" operator="notEqual">
      <formula>SUM(N32:N42)</formula>
    </cfRule>
  </conditionalFormatting>
  <conditionalFormatting sqref="N55">
    <cfRule type="cellIs" dxfId="5" priority="8" operator="notEqual">
      <formula>R55+U55+X55</formula>
    </cfRule>
  </conditionalFormatting>
  <conditionalFormatting sqref="N55">
    <cfRule type="cellIs" dxfId="4" priority="7" operator="notEqual">
      <formula>SUM(N44:N54)</formula>
    </cfRule>
  </conditionalFormatting>
  <conditionalFormatting sqref="N67">
    <cfRule type="cellIs" dxfId="3" priority="6" operator="notEqual">
      <formula>R67+U67+X67</formula>
    </cfRule>
  </conditionalFormatting>
  <conditionalFormatting sqref="N67">
    <cfRule type="cellIs" dxfId="2" priority="5" operator="notEqual">
      <formula>SUM(N56:N66)</formula>
    </cfRule>
  </conditionalFormatting>
  <conditionalFormatting sqref="N32:N43">
    <cfRule type="cellIs" dxfId="1" priority="4" operator="notEqual">
      <formula>N20-N8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extLst>
    <ext xmlns:x14="http://schemas.microsoft.com/office/spreadsheetml/2009/9/main" uri="{78C0D931-6437-407d-A8EE-F0AAD7539E65}">
      <x14:conditionalFormattings>
        <x14:conditionalFormatting xmlns:xm="http://schemas.microsoft.com/office/excel/2006/main">
          <x14:cfRule type="cellIs" priority="3" operator="notEqual" id="{08C30F30-9EFE-49A3-A002-9A4B67B5A6CB}">
            <xm:f>Nacional!D8</xm:f>
            <x14:dxf>
              <fill>
                <patternFill>
                  <bgColor theme="7" tint="-0.24994659260841701"/>
                </patternFill>
              </fill>
            </x14:dxf>
          </x14:cfRule>
          <xm:sqref>D8:D67 H8:H67 K8:K67 N8:N67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34</v>
      </c>
      <c r="B2" s="116"/>
      <c r="C2" s="116"/>
      <c r="D2" s="116"/>
      <c r="E2" s="116"/>
      <c r="F2" s="116"/>
      <c r="G2" s="116"/>
      <c r="H2" s="116"/>
      <c r="I2" s="116"/>
      <c r="J2" s="116"/>
      <c r="K2" s="116"/>
      <c r="L2" s="116"/>
      <c r="M2" s="116"/>
      <c r="N2" s="116"/>
      <c r="O2" s="116"/>
      <c r="P2" s="116"/>
    </row>
    <row r="3" spans="1:16" s="21" customFormat="1" ht="15" customHeight="1" x14ac:dyDescent="0.2">
      <c r="A3" s="117" t="str">
        <f>+Notas!C6</f>
        <v>ABRIL 2025 Y ABRIL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195</v>
      </c>
      <c r="E8" s="53">
        <v>0.118685</v>
      </c>
      <c r="F8" s="44">
        <v>88932.719563000006</v>
      </c>
      <c r="G8" s="66">
        <v>0.210256</v>
      </c>
      <c r="H8" s="43">
        <v>99</v>
      </c>
      <c r="I8" s="44">
        <v>90643.858103000006</v>
      </c>
      <c r="J8" s="74">
        <v>0.252525</v>
      </c>
      <c r="K8" s="44">
        <v>96</v>
      </c>
      <c r="L8" s="44">
        <v>87168.107942999995</v>
      </c>
      <c r="M8" s="66">
        <v>0.16666700000000001</v>
      </c>
      <c r="N8" s="43">
        <v>0</v>
      </c>
      <c r="O8" s="44">
        <v>0</v>
      </c>
      <c r="P8" s="74">
        <v>0</v>
      </c>
    </row>
    <row r="9" spans="1:16" ht="15" customHeight="1" x14ac:dyDescent="0.2">
      <c r="A9" s="111"/>
      <c r="B9" s="114"/>
      <c r="C9" s="84" t="s">
        <v>47</v>
      </c>
      <c r="D9" s="44">
        <v>1514</v>
      </c>
      <c r="E9" s="53">
        <v>0.14449300000000001</v>
      </c>
      <c r="F9" s="44">
        <v>138260.81073900001</v>
      </c>
      <c r="G9" s="66">
        <v>0.15059400000000001</v>
      </c>
      <c r="H9" s="43">
        <v>534</v>
      </c>
      <c r="I9" s="44">
        <v>144535.396006</v>
      </c>
      <c r="J9" s="74">
        <v>0.21535599999999999</v>
      </c>
      <c r="K9" s="44">
        <v>980</v>
      </c>
      <c r="L9" s="44">
        <v>134841.80203200001</v>
      </c>
      <c r="M9" s="66">
        <v>0.11530600000000001</v>
      </c>
      <c r="N9" s="43">
        <v>0</v>
      </c>
      <c r="O9" s="44">
        <v>0</v>
      </c>
      <c r="P9" s="74">
        <v>0</v>
      </c>
    </row>
    <row r="10" spans="1:16" ht="15" customHeight="1" x14ac:dyDescent="0.2">
      <c r="A10" s="111"/>
      <c r="B10" s="114"/>
      <c r="C10" s="84" t="s">
        <v>48</v>
      </c>
      <c r="D10" s="44">
        <v>8951</v>
      </c>
      <c r="E10" s="53">
        <v>0.10739799999999999</v>
      </c>
      <c r="F10" s="44">
        <v>154260.791799</v>
      </c>
      <c r="G10" s="66">
        <v>0.15495500000000001</v>
      </c>
      <c r="H10" s="43">
        <v>3743</v>
      </c>
      <c r="I10" s="44">
        <v>162703.12119400001</v>
      </c>
      <c r="J10" s="74">
        <v>0.231632</v>
      </c>
      <c r="K10" s="44">
        <v>5208</v>
      </c>
      <c r="L10" s="44">
        <v>148193.27280400001</v>
      </c>
      <c r="M10" s="66">
        <v>9.9846000000000004E-2</v>
      </c>
      <c r="N10" s="43">
        <v>0</v>
      </c>
      <c r="O10" s="44">
        <v>0</v>
      </c>
      <c r="P10" s="74">
        <v>0</v>
      </c>
    </row>
    <row r="11" spans="1:16" ht="15" customHeight="1" x14ac:dyDescent="0.2">
      <c r="A11" s="111"/>
      <c r="B11" s="114"/>
      <c r="C11" s="84" t="s">
        <v>49</v>
      </c>
      <c r="D11" s="44">
        <v>18699</v>
      </c>
      <c r="E11" s="53">
        <v>0.10050099999999999</v>
      </c>
      <c r="F11" s="44">
        <v>173936.07486200001</v>
      </c>
      <c r="G11" s="66">
        <v>0.29103200000000001</v>
      </c>
      <c r="H11" s="43">
        <v>7479</v>
      </c>
      <c r="I11" s="44">
        <v>187181.96510500001</v>
      </c>
      <c r="J11" s="74">
        <v>0.43067299999999997</v>
      </c>
      <c r="K11" s="44">
        <v>11220</v>
      </c>
      <c r="L11" s="44">
        <v>165106.66192700001</v>
      </c>
      <c r="M11" s="66">
        <v>0.19794999999999999</v>
      </c>
      <c r="N11" s="43">
        <v>0</v>
      </c>
      <c r="O11" s="44">
        <v>0</v>
      </c>
      <c r="P11" s="74">
        <v>0</v>
      </c>
    </row>
    <row r="12" spans="1:16" ht="15" customHeight="1" x14ac:dyDescent="0.2">
      <c r="A12" s="111"/>
      <c r="B12" s="114"/>
      <c r="C12" s="84" t="s">
        <v>50</v>
      </c>
      <c r="D12" s="44">
        <v>20583</v>
      </c>
      <c r="E12" s="53">
        <v>8.3228999999999997E-2</v>
      </c>
      <c r="F12" s="44">
        <v>200070.943195</v>
      </c>
      <c r="G12" s="66">
        <v>0.48097899999999999</v>
      </c>
      <c r="H12" s="43">
        <v>8020</v>
      </c>
      <c r="I12" s="44">
        <v>217870.62561799999</v>
      </c>
      <c r="J12" s="74">
        <v>0.632544</v>
      </c>
      <c r="K12" s="44">
        <v>12563</v>
      </c>
      <c r="L12" s="44">
        <v>188707.93650700001</v>
      </c>
      <c r="M12" s="66">
        <v>0.38422400000000001</v>
      </c>
      <c r="N12" s="43">
        <v>0</v>
      </c>
      <c r="O12" s="44">
        <v>0</v>
      </c>
      <c r="P12" s="74">
        <v>0</v>
      </c>
    </row>
    <row r="13" spans="1:16" ht="15" customHeight="1" x14ac:dyDescent="0.2">
      <c r="A13" s="111"/>
      <c r="B13" s="114"/>
      <c r="C13" s="84" t="s">
        <v>51</v>
      </c>
      <c r="D13" s="44">
        <v>16227</v>
      </c>
      <c r="E13" s="53">
        <v>7.3661000000000004E-2</v>
      </c>
      <c r="F13" s="44">
        <v>222421.583878</v>
      </c>
      <c r="G13" s="66">
        <v>0.65631399999999995</v>
      </c>
      <c r="H13" s="43">
        <v>5771</v>
      </c>
      <c r="I13" s="44">
        <v>235226.311357</v>
      </c>
      <c r="J13" s="74">
        <v>0.70871600000000001</v>
      </c>
      <c r="K13" s="44">
        <v>10456</v>
      </c>
      <c r="L13" s="44">
        <v>215354.246246</v>
      </c>
      <c r="M13" s="66">
        <v>0.62739100000000003</v>
      </c>
      <c r="N13" s="43">
        <v>0</v>
      </c>
      <c r="O13" s="44">
        <v>0</v>
      </c>
      <c r="P13" s="74">
        <v>0</v>
      </c>
    </row>
    <row r="14" spans="1:16" s="3" customFormat="1" ht="15" customHeight="1" x14ac:dyDescent="0.2">
      <c r="A14" s="111"/>
      <c r="B14" s="114"/>
      <c r="C14" s="84" t="s">
        <v>52</v>
      </c>
      <c r="D14" s="35">
        <v>12358</v>
      </c>
      <c r="E14" s="55">
        <v>6.5960000000000005E-2</v>
      </c>
      <c r="F14" s="35">
        <v>233856.13279900001</v>
      </c>
      <c r="G14" s="68">
        <v>0.77197000000000005</v>
      </c>
      <c r="H14" s="43">
        <v>4208</v>
      </c>
      <c r="I14" s="44">
        <v>228637.34960099999</v>
      </c>
      <c r="J14" s="74">
        <v>0.64543700000000004</v>
      </c>
      <c r="K14" s="35">
        <v>8150</v>
      </c>
      <c r="L14" s="35">
        <v>236550.68981700001</v>
      </c>
      <c r="M14" s="68">
        <v>0.83730099999999996</v>
      </c>
      <c r="N14" s="43">
        <v>0</v>
      </c>
      <c r="O14" s="44">
        <v>0</v>
      </c>
      <c r="P14" s="74">
        <v>0</v>
      </c>
    </row>
    <row r="15" spans="1:16" ht="15" customHeight="1" x14ac:dyDescent="0.2">
      <c r="A15" s="111"/>
      <c r="B15" s="114"/>
      <c r="C15" s="84" t="s">
        <v>53</v>
      </c>
      <c r="D15" s="44">
        <v>10218</v>
      </c>
      <c r="E15" s="53">
        <v>6.2121999999999997E-2</v>
      </c>
      <c r="F15" s="44">
        <v>236649.07779400001</v>
      </c>
      <c r="G15" s="66">
        <v>0.77588599999999996</v>
      </c>
      <c r="H15" s="43">
        <v>3417</v>
      </c>
      <c r="I15" s="44">
        <v>226117.095107</v>
      </c>
      <c r="J15" s="74">
        <v>0.60257499999999997</v>
      </c>
      <c r="K15" s="44">
        <v>6801</v>
      </c>
      <c r="L15" s="44">
        <v>241940.620926</v>
      </c>
      <c r="M15" s="66">
        <v>0.86296099999999998</v>
      </c>
      <c r="N15" s="43">
        <v>0</v>
      </c>
      <c r="O15" s="44">
        <v>0</v>
      </c>
      <c r="P15" s="74">
        <v>0</v>
      </c>
    </row>
    <row r="16" spans="1:16" ht="15" customHeight="1" x14ac:dyDescent="0.2">
      <c r="A16" s="111"/>
      <c r="B16" s="114"/>
      <c r="C16" s="84" t="s">
        <v>54</v>
      </c>
      <c r="D16" s="44">
        <v>7590</v>
      </c>
      <c r="E16" s="53">
        <v>5.9017E-2</v>
      </c>
      <c r="F16" s="44">
        <v>233018.56438600001</v>
      </c>
      <c r="G16" s="66">
        <v>0.65546800000000005</v>
      </c>
      <c r="H16" s="43">
        <v>2608</v>
      </c>
      <c r="I16" s="44">
        <v>210239.75929300001</v>
      </c>
      <c r="J16" s="74">
        <v>0.373083</v>
      </c>
      <c r="K16" s="44">
        <v>4982</v>
      </c>
      <c r="L16" s="44">
        <v>244942.916791</v>
      </c>
      <c r="M16" s="66">
        <v>0.80329200000000001</v>
      </c>
      <c r="N16" s="43">
        <v>0</v>
      </c>
      <c r="O16" s="44">
        <v>0</v>
      </c>
      <c r="P16" s="74">
        <v>0</v>
      </c>
    </row>
    <row r="17" spans="1:16" ht="15" customHeight="1" x14ac:dyDescent="0.2">
      <c r="A17" s="111"/>
      <c r="B17" s="114"/>
      <c r="C17" s="84" t="s">
        <v>55</v>
      </c>
      <c r="D17" s="44">
        <v>7598</v>
      </c>
      <c r="E17" s="53">
        <v>7.1139999999999995E-2</v>
      </c>
      <c r="F17" s="44">
        <v>238114.48063999999</v>
      </c>
      <c r="G17" s="66">
        <v>0.52856000000000003</v>
      </c>
      <c r="H17" s="43">
        <v>2998</v>
      </c>
      <c r="I17" s="44">
        <v>215182.346517</v>
      </c>
      <c r="J17" s="74">
        <v>0.21914600000000001</v>
      </c>
      <c r="K17" s="44">
        <v>4600</v>
      </c>
      <c r="L17" s="44">
        <v>253060.24979199999</v>
      </c>
      <c r="M17" s="66">
        <v>0.730217</v>
      </c>
      <c r="N17" s="43">
        <v>0</v>
      </c>
      <c r="O17" s="44">
        <v>0</v>
      </c>
      <c r="P17" s="74">
        <v>0</v>
      </c>
    </row>
    <row r="18" spans="1:16" s="3" customFormat="1" ht="15" customHeight="1" x14ac:dyDescent="0.2">
      <c r="A18" s="111"/>
      <c r="B18" s="114"/>
      <c r="C18" s="84" t="s">
        <v>56</v>
      </c>
      <c r="D18" s="35">
        <v>11791</v>
      </c>
      <c r="E18" s="55">
        <v>5.4965E-2</v>
      </c>
      <c r="F18" s="35">
        <v>250557.72301399999</v>
      </c>
      <c r="G18" s="68">
        <v>0.38300400000000001</v>
      </c>
      <c r="H18" s="43">
        <v>4412</v>
      </c>
      <c r="I18" s="44">
        <v>213080.509387</v>
      </c>
      <c r="J18" s="74">
        <v>8.7715000000000001E-2</v>
      </c>
      <c r="K18" s="35">
        <v>7379</v>
      </c>
      <c r="L18" s="35">
        <v>272965.83610900003</v>
      </c>
      <c r="M18" s="68">
        <v>0.55956099999999998</v>
      </c>
      <c r="N18" s="43">
        <v>0</v>
      </c>
      <c r="O18" s="44">
        <v>0</v>
      </c>
      <c r="P18" s="74">
        <v>0</v>
      </c>
    </row>
    <row r="19" spans="1:16" s="3" customFormat="1" ht="15" customHeight="1" x14ac:dyDescent="0.2">
      <c r="A19" s="112"/>
      <c r="B19" s="115"/>
      <c r="C19" s="85" t="s">
        <v>9</v>
      </c>
      <c r="D19" s="46">
        <v>115724</v>
      </c>
      <c r="E19" s="54">
        <v>7.4618000000000004E-2</v>
      </c>
      <c r="F19" s="46">
        <v>211083.165377</v>
      </c>
      <c r="G19" s="67">
        <v>0.50657600000000003</v>
      </c>
      <c r="H19" s="87">
        <v>43289</v>
      </c>
      <c r="I19" s="46">
        <v>209480.05403200001</v>
      </c>
      <c r="J19" s="75">
        <v>0.46623900000000001</v>
      </c>
      <c r="K19" s="46">
        <v>72435</v>
      </c>
      <c r="L19" s="46">
        <v>212041.22552800001</v>
      </c>
      <c r="M19" s="67">
        <v>0.53068300000000002</v>
      </c>
      <c r="N19" s="87">
        <v>0</v>
      </c>
      <c r="O19" s="46">
        <v>0</v>
      </c>
      <c r="P19" s="75">
        <v>0</v>
      </c>
    </row>
    <row r="20" spans="1:16" ht="15" customHeight="1" x14ac:dyDescent="0.2">
      <c r="A20" s="110">
        <v>2</v>
      </c>
      <c r="B20" s="113" t="s">
        <v>57</v>
      </c>
      <c r="C20" s="84" t="s">
        <v>46</v>
      </c>
      <c r="D20" s="44">
        <v>581</v>
      </c>
      <c r="E20" s="53">
        <v>0.35362100000000002</v>
      </c>
      <c r="F20" s="44">
        <v>91417.091222000003</v>
      </c>
      <c r="G20" s="66">
        <v>0.12908800000000001</v>
      </c>
      <c r="H20" s="43">
        <v>239</v>
      </c>
      <c r="I20" s="44">
        <v>92177.887029000005</v>
      </c>
      <c r="J20" s="74">
        <v>0.12970699999999999</v>
      </c>
      <c r="K20" s="44">
        <v>342</v>
      </c>
      <c r="L20" s="44">
        <v>90885.423976999999</v>
      </c>
      <c r="M20" s="66">
        <v>0.12865499999999999</v>
      </c>
      <c r="N20" s="43">
        <v>0</v>
      </c>
      <c r="O20" s="44">
        <v>0</v>
      </c>
      <c r="P20" s="74">
        <v>0</v>
      </c>
    </row>
    <row r="21" spans="1:16" ht="15" customHeight="1" x14ac:dyDescent="0.2">
      <c r="A21" s="111"/>
      <c r="B21" s="114"/>
      <c r="C21" s="84" t="s">
        <v>47</v>
      </c>
      <c r="D21" s="44">
        <v>5551</v>
      </c>
      <c r="E21" s="53">
        <v>0.52977700000000005</v>
      </c>
      <c r="F21" s="44">
        <v>132413.50657500001</v>
      </c>
      <c r="G21" s="66">
        <v>5.9088000000000002E-2</v>
      </c>
      <c r="H21" s="43">
        <v>2271</v>
      </c>
      <c r="I21" s="44">
        <v>136996.62791700001</v>
      </c>
      <c r="J21" s="74">
        <v>6.3408000000000006E-2</v>
      </c>
      <c r="K21" s="44">
        <v>3280</v>
      </c>
      <c r="L21" s="44">
        <v>129240.253963</v>
      </c>
      <c r="M21" s="66">
        <v>5.6098000000000002E-2</v>
      </c>
      <c r="N21" s="43">
        <v>0</v>
      </c>
      <c r="O21" s="44">
        <v>0</v>
      </c>
      <c r="P21" s="74">
        <v>0</v>
      </c>
    </row>
    <row r="22" spans="1:16" ht="15" customHeight="1" x14ac:dyDescent="0.2">
      <c r="A22" s="111"/>
      <c r="B22" s="114"/>
      <c r="C22" s="84" t="s">
        <v>48</v>
      </c>
      <c r="D22" s="44">
        <v>23806</v>
      </c>
      <c r="E22" s="53">
        <v>0.28563499999999997</v>
      </c>
      <c r="F22" s="44">
        <v>147315.32294400001</v>
      </c>
      <c r="G22" s="66">
        <v>6.0489000000000001E-2</v>
      </c>
      <c r="H22" s="43">
        <v>10814</v>
      </c>
      <c r="I22" s="44">
        <v>150667.83734</v>
      </c>
      <c r="J22" s="74">
        <v>5.9830000000000001E-2</v>
      </c>
      <c r="K22" s="44">
        <v>12992</v>
      </c>
      <c r="L22" s="44">
        <v>144524.82951000001</v>
      </c>
      <c r="M22" s="66">
        <v>6.1038000000000002E-2</v>
      </c>
      <c r="N22" s="43">
        <v>0</v>
      </c>
      <c r="O22" s="44">
        <v>0</v>
      </c>
      <c r="P22" s="74">
        <v>0</v>
      </c>
    </row>
    <row r="23" spans="1:16" ht="15" customHeight="1" x14ac:dyDescent="0.2">
      <c r="A23" s="111"/>
      <c r="B23" s="114"/>
      <c r="C23" s="84" t="s">
        <v>49</v>
      </c>
      <c r="D23" s="44">
        <v>18625</v>
      </c>
      <c r="E23" s="53">
        <v>0.100103</v>
      </c>
      <c r="F23" s="44">
        <v>163061.51167800001</v>
      </c>
      <c r="G23" s="66">
        <v>0.18604000000000001</v>
      </c>
      <c r="H23" s="43">
        <v>8220</v>
      </c>
      <c r="I23" s="44">
        <v>166510.17883200001</v>
      </c>
      <c r="J23" s="74">
        <v>0.194769</v>
      </c>
      <c r="K23" s="44">
        <v>10405</v>
      </c>
      <c r="L23" s="44">
        <v>160337.04805400001</v>
      </c>
      <c r="M23" s="66">
        <v>0.179145</v>
      </c>
      <c r="N23" s="43">
        <v>0</v>
      </c>
      <c r="O23" s="44">
        <v>0</v>
      </c>
      <c r="P23" s="74">
        <v>0</v>
      </c>
    </row>
    <row r="24" spans="1:16" ht="15" customHeight="1" x14ac:dyDescent="0.2">
      <c r="A24" s="111"/>
      <c r="B24" s="114"/>
      <c r="C24" s="84" t="s">
        <v>50</v>
      </c>
      <c r="D24" s="44">
        <v>12910</v>
      </c>
      <c r="E24" s="53">
        <v>5.2201999999999998E-2</v>
      </c>
      <c r="F24" s="44">
        <v>186574.33671599999</v>
      </c>
      <c r="G24" s="66">
        <v>0.32486399999999999</v>
      </c>
      <c r="H24" s="43">
        <v>5301</v>
      </c>
      <c r="I24" s="44">
        <v>192947.04169000001</v>
      </c>
      <c r="J24" s="74">
        <v>0.35408400000000001</v>
      </c>
      <c r="K24" s="44">
        <v>7609</v>
      </c>
      <c r="L24" s="44">
        <v>182134.63253999999</v>
      </c>
      <c r="M24" s="66">
        <v>0.304508</v>
      </c>
      <c r="N24" s="43">
        <v>0</v>
      </c>
      <c r="O24" s="44">
        <v>0</v>
      </c>
      <c r="P24" s="74">
        <v>0</v>
      </c>
    </row>
    <row r="25" spans="1:16" ht="15" customHeight="1" x14ac:dyDescent="0.2">
      <c r="A25" s="111"/>
      <c r="B25" s="114"/>
      <c r="C25" s="84" t="s">
        <v>51</v>
      </c>
      <c r="D25" s="44">
        <v>8765</v>
      </c>
      <c r="E25" s="53">
        <v>3.9787999999999997E-2</v>
      </c>
      <c r="F25" s="44">
        <v>201122.95812900001</v>
      </c>
      <c r="G25" s="66">
        <v>0.46377600000000002</v>
      </c>
      <c r="H25" s="43">
        <v>3368</v>
      </c>
      <c r="I25" s="44">
        <v>202936.824525</v>
      </c>
      <c r="J25" s="74">
        <v>0.45961999999999997</v>
      </c>
      <c r="K25" s="44">
        <v>5397</v>
      </c>
      <c r="L25" s="44">
        <v>199991.01408200001</v>
      </c>
      <c r="M25" s="66">
        <v>0.46637000000000001</v>
      </c>
      <c r="N25" s="43">
        <v>0</v>
      </c>
      <c r="O25" s="44">
        <v>0</v>
      </c>
      <c r="P25" s="74">
        <v>0</v>
      </c>
    </row>
    <row r="26" spans="1:16" s="3" customFormat="1" ht="15" customHeight="1" x14ac:dyDescent="0.2">
      <c r="A26" s="111"/>
      <c r="B26" s="114"/>
      <c r="C26" s="84" t="s">
        <v>52</v>
      </c>
      <c r="D26" s="35">
        <v>5712</v>
      </c>
      <c r="E26" s="55">
        <v>3.0488000000000001E-2</v>
      </c>
      <c r="F26" s="35">
        <v>213090.851891</v>
      </c>
      <c r="G26" s="68">
        <v>0.51032900000000003</v>
      </c>
      <c r="H26" s="43">
        <v>2292</v>
      </c>
      <c r="I26" s="44">
        <v>210204.48167499999</v>
      </c>
      <c r="J26" s="74">
        <v>0.44807999999999998</v>
      </c>
      <c r="K26" s="35">
        <v>3420</v>
      </c>
      <c r="L26" s="35">
        <v>215025.22631599999</v>
      </c>
      <c r="M26" s="68">
        <v>0.55204699999999995</v>
      </c>
      <c r="N26" s="43">
        <v>0</v>
      </c>
      <c r="O26" s="44">
        <v>0</v>
      </c>
      <c r="P26" s="74">
        <v>0</v>
      </c>
    </row>
    <row r="27" spans="1:16" ht="15" customHeight="1" x14ac:dyDescent="0.2">
      <c r="A27" s="111"/>
      <c r="B27" s="114"/>
      <c r="C27" s="84" t="s">
        <v>53</v>
      </c>
      <c r="D27" s="44">
        <v>4319</v>
      </c>
      <c r="E27" s="53">
        <v>2.6258E-2</v>
      </c>
      <c r="F27" s="44">
        <v>211226.20444500001</v>
      </c>
      <c r="G27" s="66">
        <v>0.47649900000000001</v>
      </c>
      <c r="H27" s="43">
        <v>1700</v>
      </c>
      <c r="I27" s="44">
        <v>200961.37235300001</v>
      </c>
      <c r="J27" s="74">
        <v>0.367647</v>
      </c>
      <c r="K27" s="44">
        <v>2619</v>
      </c>
      <c r="L27" s="44">
        <v>217889.13478399999</v>
      </c>
      <c r="M27" s="66">
        <v>0.54715499999999995</v>
      </c>
      <c r="N27" s="43">
        <v>0</v>
      </c>
      <c r="O27" s="44">
        <v>0</v>
      </c>
      <c r="P27" s="74">
        <v>0</v>
      </c>
    </row>
    <row r="28" spans="1:16" ht="15" customHeight="1" x14ac:dyDescent="0.2">
      <c r="A28" s="111"/>
      <c r="B28" s="114"/>
      <c r="C28" s="84" t="s">
        <v>54</v>
      </c>
      <c r="D28" s="44">
        <v>1935</v>
      </c>
      <c r="E28" s="53">
        <v>1.5046E-2</v>
      </c>
      <c r="F28" s="44">
        <v>231834.20310099999</v>
      </c>
      <c r="G28" s="66">
        <v>0.39793299999999998</v>
      </c>
      <c r="H28" s="43">
        <v>770</v>
      </c>
      <c r="I28" s="44">
        <v>220208.980519</v>
      </c>
      <c r="J28" s="74">
        <v>0.27012999999999998</v>
      </c>
      <c r="K28" s="44">
        <v>1165</v>
      </c>
      <c r="L28" s="44">
        <v>239517.82660900001</v>
      </c>
      <c r="M28" s="66">
        <v>0.48240300000000003</v>
      </c>
      <c r="N28" s="43">
        <v>0</v>
      </c>
      <c r="O28" s="44">
        <v>0</v>
      </c>
      <c r="P28" s="74">
        <v>0</v>
      </c>
    </row>
    <row r="29" spans="1:16" ht="15" customHeight="1" x14ac:dyDescent="0.2">
      <c r="A29" s="111"/>
      <c r="B29" s="114"/>
      <c r="C29" s="84" t="s">
        <v>55</v>
      </c>
      <c r="D29" s="44">
        <v>932</v>
      </c>
      <c r="E29" s="53">
        <v>8.7259999999999994E-3</v>
      </c>
      <c r="F29" s="44">
        <v>233326.857296</v>
      </c>
      <c r="G29" s="66">
        <v>0.29613699999999998</v>
      </c>
      <c r="H29" s="43">
        <v>446</v>
      </c>
      <c r="I29" s="44">
        <v>208443.387892</v>
      </c>
      <c r="J29" s="74">
        <v>0.14349799999999999</v>
      </c>
      <c r="K29" s="44">
        <v>486</v>
      </c>
      <c r="L29" s="44">
        <v>256162.304527</v>
      </c>
      <c r="M29" s="66">
        <v>0.43621399999999999</v>
      </c>
      <c r="N29" s="43">
        <v>0</v>
      </c>
      <c r="O29" s="44">
        <v>0</v>
      </c>
      <c r="P29" s="74">
        <v>0</v>
      </c>
    </row>
    <row r="30" spans="1:16" s="3" customFormat="1" ht="15" customHeight="1" x14ac:dyDescent="0.2">
      <c r="A30" s="111"/>
      <c r="B30" s="114"/>
      <c r="C30" s="84" t="s">
        <v>56</v>
      </c>
      <c r="D30" s="35">
        <v>1320</v>
      </c>
      <c r="E30" s="55">
        <v>6.1529999999999996E-3</v>
      </c>
      <c r="F30" s="35">
        <v>162258.356818</v>
      </c>
      <c r="G30" s="68">
        <v>8.8636000000000006E-2</v>
      </c>
      <c r="H30" s="43">
        <v>1100</v>
      </c>
      <c r="I30" s="44">
        <v>136270.064545</v>
      </c>
      <c r="J30" s="74">
        <v>0.05</v>
      </c>
      <c r="K30" s="35">
        <v>220</v>
      </c>
      <c r="L30" s="35">
        <v>292199.81818200002</v>
      </c>
      <c r="M30" s="68">
        <v>0.28181800000000001</v>
      </c>
      <c r="N30" s="43">
        <v>0</v>
      </c>
      <c r="O30" s="44">
        <v>0</v>
      </c>
      <c r="P30" s="74">
        <v>0</v>
      </c>
    </row>
    <row r="31" spans="1:16" s="3" customFormat="1" ht="15" customHeight="1" x14ac:dyDescent="0.2">
      <c r="A31" s="112"/>
      <c r="B31" s="115"/>
      <c r="C31" s="85" t="s">
        <v>9</v>
      </c>
      <c r="D31" s="46">
        <v>84456</v>
      </c>
      <c r="E31" s="54">
        <v>5.4455999999999997E-2</v>
      </c>
      <c r="F31" s="46">
        <v>171845.32917700001</v>
      </c>
      <c r="G31" s="67">
        <v>0.233293</v>
      </c>
      <c r="H31" s="87">
        <v>36521</v>
      </c>
      <c r="I31" s="46">
        <v>171773.38394299999</v>
      </c>
      <c r="J31" s="75">
        <v>0.21431500000000001</v>
      </c>
      <c r="K31" s="46">
        <v>47935</v>
      </c>
      <c r="L31" s="46">
        <v>171900.143236</v>
      </c>
      <c r="M31" s="67">
        <v>0.247752</v>
      </c>
      <c r="N31" s="87">
        <v>0</v>
      </c>
      <c r="O31" s="46">
        <v>0</v>
      </c>
      <c r="P31" s="75">
        <v>0</v>
      </c>
    </row>
    <row r="32" spans="1:16" ht="15" customHeight="1" x14ac:dyDescent="0.2">
      <c r="A32" s="110">
        <v>3</v>
      </c>
      <c r="B32" s="113" t="s">
        <v>58</v>
      </c>
      <c r="C32" s="84" t="s">
        <v>46</v>
      </c>
      <c r="D32" s="44">
        <v>386</v>
      </c>
      <c r="E32" s="44">
        <v>0</v>
      </c>
      <c r="F32" s="44">
        <v>2484.3716589999999</v>
      </c>
      <c r="G32" s="66">
        <v>-8.1169000000000005E-2</v>
      </c>
      <c r="H32" s="43">
        <v>140</v>
      </c>
      <c r="I32" s="44">
        <v>1534.028926</v>
      </c>
      <c r="J32" s="74">
        <v>-0.122818</v>
      </c>
      <c r="K32" s="44">
        <v>246</v>
      </c>
      <c r="L32" s="44">
        <v>3717.3160339999999</v>
      </c>
      <c r="M32" s="66">
        <v>-3.8011999999999997E-2</v>
      </c>
      <c r="N32" s="43">
        <v>0</v>
      </c>
      <c r="O32" s="44">
        <v>0</v>
      </c>
      <c r="P32" s="74">
        <v>0</v>
      </c>
    </row>
    <row r="33" spans="1:16" ht="15" customHeight="1" x14ac:dyDescent="0.2">
      <c r="A33" s="111"/>
      <c r="B33" s="114"/>
      <c r="C33" s="84" t="s">
        <v>47</v>
      </c>
      <c r="D33" s="44">
        <v>4037</v>
      </c>
      <c r="E33" s="44">
        <v>0</v>
      </c>
      <c r="F33" s="44">
        <v>-5847.3041640000001</v>
      </c>
      <c r="G33" s="66">
        <v>-9.1506000000000004E-2</v>
      </c>
      <c r="H33" s="43">
        <v>1737</v>
      </c>
      <c r="I33" s="44">
        <v>-7538.7680890000001</v>
      </c>
      <c r="J33" s="74">
        <v>-0.151948</v>
      </c>
      <c r="K33" s="44">
        <v>2300</v>
      </c>
      <c r="L33" s="44">
        <v>-5601.5480690000004</v>
      </c>
      <c r="M33" s="66">
        <v>-5.9208999999999998E-2</v>
      </c>
      <c r="N33" s="43">
        <v>0</v>
      </c>
      <c r="O33" s="44">
        <v>0</v>
      </c>
      <c r="P33" s="74">
        <v>0</v>
      </c>
    </row>
    <row r="34" spans="1:16" ht="15" customHeight="1" x14ac:dyDescent="0.2">
      <c r="A34" s="111"/>
      <c r="B34" s="114"/>
      <c r="C34" s="84" t="s">
        <v>48</v>
      </c>
      <c r="D34" s="44">
        <v>14855</v>
      </c>
      <c r="E34" s="44">
        <v>0</v>
      </c>
      <c r="F34" s="44">
        <v>-6945.4688550000001</v>
      </c>
      <c r="G34" s="66">
        <v>-9.4465999999999994E-2</v>
      </c>
      <c r="H34" s="43">
        <v>7071</v>
      </c>
      <c r="I34" s="44">
        <v>-12035.283853000001</v>
      </c>
      <c r="J34" s="74">
        <v>-0.17180300000000001</v>
      </c>
      <c r="K34" s="44">
        <v>7784</v>
      </c>
      <c r="L34" s="44">
        <v>-3668.4432929999998</v>
      </c>
      <c r="M34" s="66">
        <v>-3.8809000000000003E-2</v>
      </c>
      <c r="N34" s="43">
        <v>0</v>
      </c>
      <c r="O34" s="44">
        <v>0</v>
      </c>
      <c r="P34" s="74">
        <v>0</v>
      </c>
    </row>
    <row r="35" spans="1:16" ht="15" customHeight="1" x14ac:dyDescent="0.2">
      <c r="A35" s="111"/>
      <c r="B35" s="114"/>
      <c r="C35" s="84" t="s">
        <v>49</v>
      </c>
      <c r="D35" s="44">
        <v>-74</v>
      </c>
      <c r="E35" s="44">
        <v>0</v>
      </c>
      <c r="F35" s="44">
        <v>-10874.563184000001</v>
      </c>
      <c r="G35" s="66">
        <v>-0.104991</v>
      </c>
      <c r="H35" s="43">
        <v>741</v>
      </c>
      <c r="I35" s="44">
        <v>-20671.786273000002</v>
      </c>
      <c r="J35" s="74">
        <v>-0.235904</v>
      </c>
      <c r="K35" s="44">
        <v>-815</v>
      </c>
      <c r="L35" s="44">
        <v>-4769.6138739999997</v>
      </c>
      <c r="M35" s="66">
        <v>-1.8804999999999999E-2</v>
      </c>
      <c r="N35" s="43">
        <v>0</v>
      </c>
      <c r="O35" s="44">
        <v>0</v>
      </c>
      <c r="P35" s="74">
        <v>0</v>
      </c>
    </row>
    <row r="36" spans="1:16" ht="15" customHeight="1" x14ac:dyDescent="0.2">
      <c r="A36" s="111"/>
      <c r="B36" s="114"/>
      <c r="C36" s="84" t="s">
        <v>50</v>
      </c>
      <c r="D36" s="44">
        <v>-7673</v>
      </c>
      <c r="E36" s="44">
        <v>0</v>
      </c>
      <c r="F36" s="44">
        <v>-13496.60648</v>
      </c>
      <c r="G36" s="66">
        <v>-0.156115</v>
      </c>
      <c r="H36" s="43">
        <v>-2719</v>
      </c>
      <c r="I36" s="44">
        <v>-24923.583927</v>
      </c>
      <c r="J36" s="74">
        <v>-0.27845999999999999</v>
      </c>
      <c r="K36" s="44">
        <v>-4954</v>
      </c>
      <c r="L36" s="44">
        <v>-6573.3039669999998</v>
      </c>
      <c r="M36" s="66">
        <v>-7.9715999999999995E-2</v>
      </c>
      <c r="N36" s="43">
        <v>0</v>
      </c>
      <c r="O36" s="44">
        <v>0</v>
      </c>
      <c r="P36" s="74">
        <v>0</v>
      </c>
    </row>
    <row r="37" spans="1:16" ht="15" customHeight="1" x14ac:dyDescent="0.2">
      <c r="A37" s="111"/>
      <c r="B37" s="114"/>
      <c r="C37" s="84" t="s">
        <v>51</v>
      </c>
      <c r="D37" s="44">
        <v>-7462</v>
      </c>
      <c r="E37" s="44">
        <v>0</v>
      </c>
      <c r="F37" s="44">
        <v>-21298.625748999999</v>
      </c>
      <c r="G37" s="66">
        <v>-0.19253700000000001</v>
      </c>
      <c r="H37" s="43">
        <v>-2403</v>
      </c>
      <c r="I37" s="44">
        <v>-32289.486831999999</v>
      </c>
      <c r="J37" s="74">
        <v>-0.24909600000000001</v>
      </c>
      <c r="K37" s="44">
        <v>-5059</v>
      </c>
      <c r="L37" s="44">
        <v>-15363.232163999999</v>
      </c>
      <c r="M37" s="66">
        <v>-0.161021</v>
      </c>
      <c r="N37" s="43">
        <v>0</v>
      </c>
      <c r="O37" s="44">
        <v>0</v>
      </c>
      <c r="P37" s="74">
        <v>0</v>
      </c>
    </row>
    <row r="38" spans="1:16" s="3" customFormat="1" ht="15" customHeight="1" x14ac:dyDescent="0.2">
      <c r="A38" s="111"/>
      <c r="B38" s="114"/>
      <c r="C38" s="84" t="s">
        <v>52</v>
      </c>
      <c r="D38" s="35">
        <v>-6646</v>
      </c>
      <c r="E38" s="35">
        <v>0</v>
      </c>
      <c r="F38" s="35">
        <v>-20765.280908000001</v>
      </c>
      <c r="G38" s="68">
        <v>-0.26163999999999998</v>
      </c>
      <c r="H38" s="43">
        <v>-1916</v>
      </c>
      <c r="I38" s="44">
        <v>-18432.867924999999</v>
      </c>
      <c r="J38" s="74">
        <v>-0.197357</v>
      </c>
      <c r="K38" s="35">
        <v>-4730</v>
      </c>
      <c r="L38" s="35">
        <v>-21525.463501999999</v>
      </c>
      <c r="M38" s="68">
        <v>-0.28525400000000001</v>
      </c>
      <c r="N38" s="43">
        <v>0</v>
      </c>
      <c r="O38" s="44">
        <v>0</v>
      </c>
      <c r="P38" s="74">
        <v>0</v>
      </c>
    </row>
    <row r="39" spans="1:16" ht="15" customHeight="1" x14ac:dyDescent="0.2">
      <c r="A39" s="111"/>
      <c r="B39" s="114"/>
      <c r="C39" s="84" t="s">
        <v>53</v>
      </c>
      <c r="D39" s="44">
        <v>-5899</v>
      </c>
      <c r="E39" s="44">
        <v>0</v>
      </c>
      <c r="F39" s="44">
        <v>-25422.873349000001</v>
      </c>
      <c r="G39" s="66">
        <v>-0.29938700000000001</v>
      </c>
      <c r="H39" s="43">
        <v>-1717</v>
      </c>
      <c r="I39" s="44">
        <v>-25155.722754999999</v>
      </c>
      <c r="J39" s="74">
        <v>-0.234928</v>
      </c>
      <c r="K39" s="44">
        <v>-4182</v>
      </c>
      <c r="L39" s="44">
        <v>-24051.486142000002</v>
      </c>
      <c r="M39" s="66">
        <v>-0.31580599999999998</v>
      </c>
      <c r="N39" s="43">
        <v>0</v>
      </c>
      <c r="O39" s="44">
        <v>0</v>
      </c>
      <c r="P39" s="74">
        <v>0</v>
      </c>
    </row>
    <row r="40" spans="1:16" ht="15" customHeight="1" x14ac:dyDescent="0.2">
      <c r="A40" s="111"/>
      <c r="B40" s="114"/>
      <c r="C40" s="84" t="s">
        <v>54</v>
      </c>
      <c r="D40" s="44">
        <v>-5655</v>
      </c>
      <c r="E40" s="44">
        <v>0</v>
      </c>
      <c r="F40" s="44">
        <v>-1184.361285</v>
      </c>
      <c r="G40" s="66">
        <v>-0.25753500000000001</v>
      </c>
      <c r="H40" s="43">
        <v>-1838</v>
      </c>
      <c r="I40" s="44">
        <v>9969.221227</v>
      </c>
      <c r="J40" s="74">
        <v>-0.102953</v>
      </c>
      <c r="K40" s="44">
        <v>-3817</v>
      </c>
      <c r="L40" s="44">
        <v>-5425.0901819999999</v>
      </c>
      <c r="M40" s="66">
        <v>-0.32088800000000001</v>
      </c>
      <c r="N40" s="43">
        <v>0</v>
      </c>
      <c r="O40" s="44">
        <v>0</v>
      </c>
      <c r="P40" s="74">
        <v>0</v>
      </c>
    </row>
    <row r="41" spans="1:16" ht="15" customHeight="1" x14ac:dyDescent="0.2">
      <c r="A41" s="111"/>
      <c r="B41" s="114"/>
      <c r="C41" s="84" t="s">
        <v>55</v>
      </c>
      <c r="D41" s="44">
        <v>-6666</v>
      </c>
      <c r="E41" s="44">
        <v>0</v>
      </c>
      <c r="F41" s="44">
        <v>-4787.6233439999996</v>
      </c>
      <c r="G41" s="66">
        <v>-0.23242299999999999</v>
      </c>
      <c r="H41" s="43">
        <v>-2552</v>
      </c>
      <c r="I41" s="44">
        <v>-6738.9586239999999</v>
      </c>
      <c r="J41" s="74">
        <v>-7.5648000000000007E-2</v>
      </c>
      <c r="K41" s="44">
        <v>-4114</v>
      </c>
      <c r="L41" s="44">
        <v>3102.0547339999998</v>
      </c>
      <c r="M41" s="66">
        <v>-0.29400300000000001</v>
      </c>
      <c r="N41" s="43">
        <v>0</v>
      </c>
      <c r="O41" s="44">
        <v>0</v>
      </c>
      <c r="P41" s="74">
        <v>0</v>
      </c>
    </row>
    <row r="42" spans="1:16" s="3" customFormat="1" ht="15" customHeight="1" x14ac:dyDescent="0.2">
      <c r="A42" s="111"/>
      <c r="B42" s="114"/>
      <c r="C42" s="84" t="s">
        <v>56</v>
      </c>
      <c r="D42" s="35">
        <v>-10471</v>
      </c>
      <c r="E42" s="35">
        <v>0</v>
      </c>
      <c r="F42" s="35">
        <v>-88299.366196000003</v>
      </c>
      <c r="G42" s="68">
        <v>-0.29436800000000002</v>
      </c>
      <c r="H42" s="43">
        <v>-3312</v>
      </c>
      <c r="I42" s="44">
        <v>-76810.444841000004</v>
      </c>
      <c r="J42" s="74">
        <v>-3.7714999999999999E-2</v>
      </c>
      <c r="K42" s="35">
        <v>-7159</v>
      </c>
      <c r="L42" s="35">
        <v>19233.982072999999</v>
      </c>
      <c r="M42" s="68">
        <v>-0.27774300000000002</v>
      </c>
      <c r="N42" s="43">
        <v>0</v>
      </c>
      <c r="O42" s="44">
        <v>0</v>
      </c>
      <c r="P42" s="74">
        <v>0</v>
      </c>
    </row>
    <row r="43" spans="1:16" s="3" customFormat="1" ht="15" customHeight="1" x14ac:dyDescent="0.2">
      <c r="A43" s="112"/>
      <c r="B43" s="115"/>
      <c r="C43" s="85" t="s">
        <v>9</v>
      </c>
      <c r="D43" s="46">
        <v>-31268</v>
      </c>
      <c r="E43" s="46">
        <v>0</v>
      </c>
      <c r="F43" s="46">
        <v>-39237.836199999998</v>
      </c>
      <c r="G43" s="67">
        <v>-0.273283</v>
      </c>
      <c r="H43" s="87">
        <v>-6768</v>
      </c>
      <c r="I43" s="46">
        <v>-37706.670087999999</v>
      </c>
      <c r="J43" s="75">
        <v>-0.25192300000000001</v>
      </c>
      <c r="K43" s="46">
        <v>-24500</v>
      </c>
      <c r="L43" s="46">
        <v>-40141.082291999999</v>
      </c>
      <c r="M43" s="67">
        <v>-0.28293099999999999</v>
      </c>
      <c r="N43" s="87">
        <v>0</v>
      </c>
      <c r="O43" s="46">
        <v>0</v>
      </c>
      <c r="P43" s="75">
        <v>0</v>
      </c>
    </row>
    <row r="44" spans="1:16" ht="15" customHeight="1" x14ac:dyDescent="0.2">
      <c r="A44" s="110">
        <v>4</v>
      </c>
      <c r="B44" s="113" t="s">
        <v>59</v>
      </c>
      <c r="C44" s="84" t="s">
        <v>46</v>
      </c>
      <c r="D44" s="44">
        <v>5</v>
      </c>
      <c r="E44" s="53">
        <v>3.0430000000000001E-3</v>
      </c>
      <c r="F44" s="44">
        <v>135103.20000000001</v>
      </c>
      <c r="G44" s="66">
        <v>0.2</v>
      </c>
      <c r="H44" s="43">
        <v>3</v>
      </c>
      <c r="I44" s="44">
        <v>113177</v>
      </c>
      <c r="J44" s="74">
        <v>0</v>
      </c>
      <c r="K44" s="44">
        <v>2</v>
      </c>
      <c r="L44" s="44">
        <v>167992.5</v>
      </c>
      <c r="M44" s="66">
        <v>0.5</v>
      </c>
      <c r="N44" s="43">
        <v>0</v>
      </c>
      <c r="O44" s="44">
        <v>0</v>
      </c>
      <c r="P44" s="74">
        <v>0</v>
      </c>
    </row>
    <row r="45" spans="1:16" ht="15" customHeight="1" x14ac:dyDescent="0.2">
      <c r="A45" s="111"/>
      <c r="B45" s="114"/>
      <c r="C45" s="84" t="s">
        <v>47</v>
      </c>
      <c r="D45" s="44">
        <v>412</v>
      </c>
      <c r="E45" s="53">
        <v>3.9320000000000001E-2</v>
      </c>
      <c r="F45" s="44">
        <v>161333.10194200001</v>
      </c>
      <c r="G45" s="66">
        <v>0.18931999999999999</v>
      </c>
      <c r="H45" s="43">
        <v>123</v>
      </c>
      <c r="I45" s="44">
        <v>161552.252033</v>
      </c>
      <c r="J45" s="74">
        <v>0.21951200000000001</v>
      </c>
      <c r="K45" s="44">
        <v>289</v>
      </c>
      <c r="L45" s="44">
        <v>161239.83045000001</v>
      </c>
      <c r="M45" s="66">
        <v>0.17647099999999999</v>
      </c>
      <c r="N45" s="43">
        <v>0</v>
      </c>
      <c r="O45" s="44">
        <v>0</v>
      </c>
      <c r="P45" s="74">
        <v>0</v>
      </c>
    </row>
    <row r="46" spans="1:16" ht="15" customHeight="1" x14ac:dyDescent="0.2">
      <c r="A46" s="111"/>
      <c r="B46" s="114"/>
      <c r="C46" s="84" t="s">
        <v>48</v>
      </c>
      <c r="D46" s="44">
        <v>6703</v>
      </c>
      <c r="E46" s="53">
        <v>8.0425999999999997E-2</v>
      </c>
      <c r="F46" s="44">
        <v>174109.53304499999</v>
      </c>
      <c r="G46" s="66">
        <v>0.151425</v>
      </c>
      <c r="H46" s="43">
        <v>2624</v>
      </c>
      <c r="I46" s="44">
        <v>174536.09413099999</v>
      </c>
      <c r="J46" s="74">
        <v>0.14252999999999999</v>
      </c>
      <c r="K46" s="44">
        <v>4079</v>
      </c>
      <c r="L46" s="44">
        <v>173835.128463</v>
      </c>
      <c r="M46" s="66">
        <v>0.15714600000000001</v>
      </c>
      <c r="N46" s="43">
        <v>0</v>
      </c>
      <c r="O46" s="44">
        <v>0</v>
      </c>
      <c r="P46" s="74">
        <v>0</v>
      </c>
    </row>
    <row r="47" spans="1:16" ht="15" customHeight="1" x14ac:dyDescent="0.2">
      <c r="A47" s="111"/>
      <c r="B47" s="114"/>
      <c r="C47" s="84" t="s">
        <v>49</v>
      </c>
      <c r="D47" s="44">
        <v>18591</v>
      </c>
      <c r="E47" s="53">
        <v>9.9919999999999995E-2</v>
      </c>
      <c r="F47" s="44">
        <v>195916.24022400001</v>
      </c>
      <c r="G47" s="66">
        <v>0.32639400000000002</v>
      </c>
      <c r="H47" s="43">
        <v>7329</v>
      </c>
      <c r="I47" s="44">
        <v>197012.04993899999</v>
      </c>
      <c r="J47" s="74">
        <v>0.33442499999999997</v>
      </c>
      <c r="K47" s="44">
        <v>11262</v>
      </c>
      <c r="L47" s="44">
        <v>195203.117386</v>
      </c>
      <c r="M47" s="66">
        <v>0.32116899999999998</v>
      </c>
      <c r="N47" s="43">
        <v>0</v>
      </c>
      <c r="O47" s="44">
        <v>0</v>
      </c>
      <c r="P47" s="74">
        <v>0</v>
      </c>
    </row>
    <row r="48" spans="1:16" ht="15" customHeight="1" x14ac:dyDescent="0.2">
      <c r="A48" s="111"/>
      <c r="B48" s="114"/>
      <c r="C48" s="84" t="s">
        <v>50</v>
      </c>
      <c r="D48" s="44">
        <v>20915</v>
      </c>
      <c r="E48" s="53">
        <v>8.4570999999999993E-2</v>
      </c>
      <c r="F48" s="44">
        <v>226936.863973</v>
      </c>
      <c r="G48" s="66">
        <v>0.58393499999999998</v>
      </c>
      <c r="H48" s="43">
        <v>7749</v>
      </c>
      <c r="I48" s="44">
        <v>230782.47761</v>
      </c>
      <c r="J48" s="74">
        <v>0.60330399999999995</v>
      </c>
      <c r="K48" s="44">
        <v>13166</v>
      </c>
      <c r="L48" s="44">
        <v>224673.48405</v>
      </c>
      <c r="M48" s="66">
        <v>0.57253500000000002</v>
      </c>
      <c r="N48" s="43">
        <v>0</v>
      </c>
      <c r="O48" s="44">
        <v>0</v>
      </c>
      <c r="P48" s="74">
        <v>0</v>
      </c>
    </row>
    <row r="49" spans="1:16" ht="15" customHeight="1" x14ac:dyDescent="0.2">
      <c r="A49" s="111"/>
      <c r="B49" s="114"/>
      <c r="C49" s="84" t="s">
        <v>51</v>
      </c>
      <c r="D49" s="44">
        <v>16376</v>
      </c>
      <c r="E49" s="53">
        <v>7.4338000000000001E-2</v>
      </c>
      <c r="F49" s="44">
        <v>249743.10320000001</v>
      </c>
      <c r="G49" s="66">
        <v>0.81863699999999995</v>
      </c>
      <c r="H49" s="43">
        <v>6046</v>
      </c>
      <c r="I49" s="44">
        <v>248238.08319599999</v>
      </c>
      <c r="J49" s="74">
        <v>0.76827699999999999</v>
      </c>
      <c r="K49" s="44">
        <v>10330</v>
      </c>
      <c r="L49" s="44">
        <v>250623.96969999999</v>
      </c>
      <c r="M49" s="66">
        <v>0.84811199999999998</v>
      </c>
      <c r="N49" s="43">
        <v>0</v>
      </c>
      <c r="O49" s="44">
        <v>0</v>
      </c>
      <c r="P49" s="74">
        <v>0</v>
      </c>
    </row>
    <row r="50" spans="1:16" s="3" customFormat="1" ht="15" customHeight="1" x14ac:dyDescent="0.2">
      <c r="A50" s="111"/>
      <c r="B50" s="114"/>
      <c r="C50" s="84" t="s">
        <v>52</v>
      </c>
      <c r="D50" s="35">
        <v>10427</v>
      </c>
      <c r="E50" s="55">
        <v>5.5654000000000002E-2</v>
      </c>
      <c r="F50" s="35">
        <v>261324.406541</v>
      </c>
      <c r="G50" s="68">
        <v>0.93142800000000003</v>
      </c>
      <c r="H50" s="43">
        <v>3728</v>
      </c>
      <c r="I50" s="44">
        <v>251754.653433</v>
      </c>
      <c r="J50" s="74">
        <v>0.78782200000000002</v>
      </c>
      <c r="K50" s="35">
        <v>6699</v>
      </c>
      <c r="L50" s="35">
        <v>266649.98343000002</v>
      </c>
      <c r="M50" s="68">
        <v>1.0113449999999999</v>
      </c>
      <c r="N50" s="43">
        <v>0</v>
      </c>
      <c r="O50" s="44">
        <v>0</v>
      </c>
      <c r="P50" s="74">
        <v>0</v>
      </c>
    </row>
    <row r="51" spans="1:16" ht="15" customHeight="1" x14ac:dyDescent="0.2">
      <c r="A51" s="111"/>
      <c r="B51" s="114"/>
      <c r="C51" s="84" t="s">
        <v>53</v>
      </c>
      <c r="D51" s="44">
        <v>6829</v>
      </c>
      <c r="E51" s="53">
        <v>4.1517999999999999E-2</v>
      </c>
      <c r="F51" s="44">
        <v>260063.54986100001</v>
      </c>
      <c r="G51" s="66">
        <v>0.86996600000000002</v>
      </c>
      <c r="H51" s="43">
        <v>2458</v>
      </c>
      <c r="I51" s="44">
        <v>246872.24532099999</v>
      </c>
      <c r="J51" s="74">
        <v>0.67575300000000005</v>
      </c>
      <c r="K51" s="44">
        <v>4371</v>
      </c>
      <c r="L51" s="44">
        <v>267481.58384799998</v>
      </c>
      <c r="M51" s="66">
        <v>0.97918099999999997</v>
      </c>
      <c r="N51" s="43">
        <v>0</v>
      </c>
      <c r="O51" s="44">
        <v>0</v>
      </c>
      <c r="P51" s="74">
        <v>0</v>
      </c>
    </row>
    <row r="52" spans="1:16" ht="15" customHeight="1" x14ac:dyDescent="0.2">
      <c r="A52" s="111"/>
      <c r="B52" s="114"/>
      <c r="C52" s="84" t="s">
        <v>54</v>
      </c>
      <c r="D52" s="44">
        <v>2777</v>
      </c>
      <c r="E52" s="53">
        <v>2.1593000000000001E-2</v>
      </c>
      <c r="F52" s="44">
        <v>271009.26143299998</v>
      </c>
      <c r="G52" s="66">
        <v>0.71804100000000004</v>
      </c>
      <c r="H52" s="43">
        <v>963</v>
      </c>
      <c r="I52" s="44">
        <v>247620.569055</v>
      </c>
      <c r="J52" s="74">
        <v>0.43821399999999999</v>
      </c>
      <c r="K52" s="44">
        <v>1814</v>
      </c>
      <c r="L52" s="44">
        <v>283425.64002200001</v>
      </c>
      <c r="M52" s="66">
        <v>0.86659299999999995</v>
      </c>
      <c r="N52" s="43">
        <v>0</v>
      </c>
      <c r="O52" s="44">
        <v>0</v>
      </c>
      <c r="P52" s="74">
        <v>0</v>
      </c>
    </row>
    <row r="53" spans="1:16" ht="15" customHeight="1" x14ac:dyDescent="0.2">
      <c r="A53" s="111"/>
      <c r="B53" s="114"/>
      <c r="C53" s="84" t="s">
        <v>55</v>
      </c>
      <c r="D53" s="44">
        <v>1287</v>
      </c>
      <c r="E53" s="53">
        <v>1.205E-2</v>
      </c>
      <c r="F53" s="44">
        <v>286667.71717199998</v>
      </c>
      <c r="G53" s="66">
        <v>0.56876499999999997</v>
      </c>
      <c r="H53" s="43">
        <v>471</v>
      </c>
      <c r="I53" s="44">
        <v>252891.929936</v>
      </c>
      <c r="J53" s="74">
        <v>0.237792</v>
      </c>
      <c r="K53" s="44">
        <v>816</v>
      </c>
      <c r="L53" s="44">
        <v>306163.30024499999</v>
      </c>
      <c r="M53" s="66">
        <v>0.75980400000000003</v>
      </c>
      <c r="N53" s="43">
        <v>0</v>
      </c>
      <c r="O53" s="44">
        <v>0</v>
      </c>
      <c r="P53" s="74">
        <v>0</v>
      </c>
    </row>
    <row r="54" spans="1:16" s="3" customFormat="1" ht="15" customHeight="1" x14ac:dyDescent="0.2">
      <c r="A54" s="111"/>
      <c r="B54" s="114"/>
      <c r="C54" s="84" t="s">
        <v>56</v>
      </c>
      <c r="D54" s="35">
        <v>431</v>
      </c>
      <c r="E54" s="55">
        <v>2.0089999999999999E-3</v>
      </c>
      <c r="F54" s="35">
        <v>329378.32946600002</v>
      </c>
      <c r="G54" s="68">
        <v>0.45475599999999999</v>
      </c>
      <c r="H54" s="43">
        <v>153</v>
      </c>
      <c r="I54" s="44">
        <v>283245.006536</v>
      </c>
      <c r="J54" s="74">
        <v>8.4967000000000001E-2</v>
      </c>
      <c r="K54" s="35">
        <v>278</v>
      </c>
      <c r="L54" s="35">
        <v>354768.25179900002</v>
      </c>
      <c r="M54" s="68">
        <v>0.658273</v>
      </c>
      <c r="N54" s="43">
        <v>0</v>
      </c>
      <c r="O54" s="44">
        <v>0</v>
      </c>
      <c r="P54" s="74">
        <v>0</v>
      </c>
    </row>
    <row r="55" spans="1:16" s="3" customFormat="1" ht="15" customHeight="1" x14ac:dyDescent="0.2">
      <c r="A55" s="112"/>
      <c r="B55" s="115"/>
      <c r="C55" s="85" t="s">
        <v>9</v>
      </c>
      <c r="D55" s="46">
        <v>84753</v>
      </c>
      <c r="E55" s="54">
        <v>5.4648000000000002E-2</v>
      </c>
      <c r="F55" s="46">
        <v>229808.46747599999</v>
      </c>
      <c r="G55" s="67">
        <v>0.60594899999999996</v>
      </c>
      <c r="H55" s="87">
        <v>31647</v>
      </c>
      <c r="I55" s="46">
        <v>226167.91079699999</v>
      </c>
      <c r="J55" s="75">
        <v>0.54719200000000001</v>
      </c>
      <c r="K55" s="46">
        <v>53106</v>
      </c>
      <c r="L55" s="46">
        <v>231977.95298100001</v>
      </c>
      <c r="M55" s="67">
        <v>0.64096299999999995</v>
      </c>
      <c r="N55" s="87">
        <v>0</v>
      </c>
      <c r="O55" s="46">
        <v>0</v>
      </c>
      <c r="P55" s="75">
        <v>0</v>
      </c>
    </row>
    <row r="56" spans="1:16" ht="15" customHeight="1" x14ac:dyDescent="0.2">
      <c r="A56" s="110">
        <v>5</v>
      </c>
      <c r="B56" s="113" t="s">
        <v>60</v>
      </c>
      <c r="C56" s="84" t="s">
        <v>46</v>
      </c>
      <c r="D56" s="44">
        <v>1643</v>
      </c>
      <c r="E56" s="53">
        <v>1</v>
      </c>
      <c r="F56" s="44">
        <v>66900.250761000003</v>
      </c>
      <c r="G56" s="66">
        <v>8.4600999999999996E-2</v>
      </c>
      <c r="H56" s="43">
        <v>762</v>
      </c>
      <c r="I56" s="44">
        <v>67922.129921</v>
      </c>
      <c r="J56" s="74">
        <v>8.7927000000000005E-2</v>
      </c>
      <c r="K56" s="44">
        <v>881</v>
      </c>
      <c r="L56" s="44">
        <v>66016.400680999999</v>
      </c>
      <c r="M56" s="66">
        <v>8.1725000000000006E-2</v>
      </c>
      <c r="N56" s="43">
        <v>0</v>
      </c>
      <c r="O56" s="44">
        <v>0</v>
      </c>
      <c r="P56" s="74">
        <v>0</v>
      </c>
    </row>
    <row r="57" spans="1:16" ht="15" customHeight="1" x14ac:dyDescent="0.2">
      <c r="A57" s="111"/>
      <c r="B57" s="114"/>
      <c r="C57" s="84" t="s">
        <v>47</v>
      </c>
      <c r="D57" s="44">
        <v>10478</v>
      </c>
      <c r="E57" s="53">
        <v>1</v>
      </c>
      <c r="F57" s="44">
        <v>137828.05306400001</v>
      </c>
      <c r="G57" s="66">
        <v>8.6084999999999995E-2</v>
      </c>
      <c r="H57" s="43">
        <v>4294</v>
      </c>
      <c r="I57" s="44">
        <v>141432.07522100001</v>
      </c>
      <c r="J57" s="74">
        <v>9.8044000000000006E-2</v>
      </c>
      <c r="K57" s="44">
        <v>6184</v>
      </c>
      <c r="L57" s="44">
        <v>135325.51892</v>
      </c>
      <c r="M57" s="66">
        <v>7.7781000000000003E-2</v>
      </c>
      <c r="N57" s="43">
        <v>0</v>
      </c>
      <c r="O57" s="44">
        <v>0</v>
      </c>
      <c r="P57" s="74">
        <v>0</v>
      </c>
    </row>
    <row r="58" spans="1:16" ht="15" customHeight="1" x14ac:dyDescent="0.2">
      <c r="A58" s="111"/>
      <c r="B58" s="114"/>
      <c r="C58" s="84" t="s">
        <v>48</v>
      </c>
      <c r="D58" s="44">
        <v>83344</v>
      </c>
      <c r="E58" s="53">
        <v>1</v>
      </c>
      <c r="F58" s="44">
        <v>165086.42997699999</v>
      </c>
      <c r="G58" s="66">
        <v>9.5100000000000004E-2</v>
      </c>
      <c r="H58" s="43">
        <v>37171</v>
      </c>
      <c r="I58" s="44">
        <v>169139.36399300001</v>
      </c>
      <c r="J58" s="74">
        <v>0.10957500000000001</v>
      </c>
      <c r="K58" s="44">
        <v>46173</v>
      </c>
      <c r="L58" s="44">
        <v>161823.66579999999</v>
      </c>
      <c r="M58" s="66">
        <v>8.3446999999999993E-2</v>
      </c>
      <c r="N58" s="43">
        <v>0</v>
      </c>
      <c r="O58" s="44">
        <v>0</v>
      </c>
      <c r="P58" s="74">
        <v>0</v>
      </c>
    </row>
    <row r="59" spans="1:16" ht="15" customHeight="1" x14ac:dyDescent="0.2">
      <c r="A59" s="111"/>
      <c r="B59" s="114"/>
      <c r="C59" s="84" t="s">
        <v>49</v>
      </c>
      <c r="D59" s="44">
        <v>186058</v>
      </c>
      <c r="E59" s="53">
        <v>1</v>
      </c>
      <c r="F59" s="44">
        <v>195334.80384099999</v>
      </c>
      <c r="G59" s="66">
        <v>0.258602</v>
      </c>
      <c r="H59" s="43">
        <v>81209</v>
      </c>
      <c r="I59" s="44">
        <v>202681.53148100001</v>
      </c>
      <c r="J59" s="74">
        <v>0.32230399999999998</v>
      </c>
      <c r="K59" s="44">
        <v>104849</v>
      </c>
      <c r="L59" s="44">
        <v>189644.52157899999</v>
      </c>
      <c r="M59" s="66">
        <v>0.209263</v>
      </c>
      <c r="N59" s="43">
        <v>0</v>
      </c>
      <c r="O59" s="44">
        <v>0</v>
      </c>
      <c r="P59" s="74">
        <v>0</v>
      </c>
    </row>
    <row r="60" spans="1:16" ht="15" customHeight="1" x14ac:dyDescent="0.2">
      <c r="A60" s="111"/>
      <c r="B60" s="114"/>
      <c r="C60" s="84" t="s">
        <v>50</v>
      </c>
      <c r="D60" s="44">
        <v>247307</v>
      </c>
      <c r="E60" s="53">
        <v>1</v>
      </c>
      <c r="F60" s="44">
        <v>229971.861015</v>
      </c>
      <c r="G60" s="66">
        <v>0.50393600000000005</v>
      </c>
      <c r="H60" s="43">
        <v>103470</v>
      </c>
      <c r="I60" s="44">
        <v>242012.204252</v>
      </c>
      <c r="J60" s="74">
        <v>0.58964000000000005</v>
      </c>
      <c r="K60" s="44">
        <v>143837</v>
      </c>
      <c r="L60" s="44">
        <v>221310.568616</v>
      </c>
      <c r="M60" s="66">
        <v>0.44228499999999998</v>
      </c>
      <c r="N60" s="43">
        <v>0</v>
      </c>
      <c r="O60" s="44">
        <v>0</v>
      </c>
      <c r="P60" s="74">
        <v>0</v>
      </c>
    </row>
    <row r="61" spans="1:16" ht="15" customHeight="1" x14ac:dyDescent="0.2">
      <c r="A61" s="111"/>
      <c r="B61" s="114"/>
      <c r="C61" s="84" t="s">
        <v>51</v>
      </c>
      <c r="D61" s="44">
        <v>220292</v>
      </c>
      <c r="E61" s="53">
        <v>1</v>
      </c>
      <c r="F61" s="44">
        <v>260517.97739399999</v>
      </c>
      <c r="G61" s="66">
        <v>0.75579200000000002</v>
      </c>
      <c r="H61" s="43">
        <v>89045</v>
      </c>
      <c r="I61" s="44">
        <v>264500.63633000001</v>
      </c>
      <c r="J61" s="74">
        <v>0.72133199999999997</v>
      </c>
      <c r="K61" s="44">
        <v>131247</v>
      </c>
      <c r="L61" s="44">
        <v>257815.92809</v>
      </c>
      <c r="M61" s="66">
        <v>0.77917199999999998</v>
      </c>
      <c r="N61" s="43">
        <v>0</v>
      </c>
      <c r="O61" s="44">
        <v>0</v>
      </c>
      <c r="P61" s="74">
        <v>0</v>
      </c>
    </row>
    <row r="62" spans="1:16" s="3" customFormat="1" ht="15" customHeight="1" x14ac:dyDescent="0.2">
      <c r="A62" s="111"/>
      <c r="B62" s="114"/>
      <c r="C62" s="84" t="s">
        <v>52</v>
      </c>
      <c r="D62" s="35">
        <v>187355</v>
      </c>
      <c r="E62" s="55">
        <v>1</v>
      </c>
      <c r="F62" s="35">
        <v>277242.962077</v>
      </c>
      <c r="G62" s="68">
        <v>0.93140299999999998</v>
      </c>
      <c r="H62" s="43">
        <v>74832</v>
      </c>
      <c r="I62" s="44">
        <v>265149.503662</v>
      </c>
      <c r="J62" s="74">
        <v>0.73564799999999997</v>
      </c>
      <c r="K62" s="35">
        <v>112523</v>
      </c>
      <c r="L62" s="35">
        <v>285285.56385799998</v>
      </c>
      <c r="M62" s="68">
        <v>1.0615870000000001</v>
      </c>
      <c r="N62" s="43">
        <v>0</v>
      </c>
      <c r="O62" s="44">
        <v>0</v>
      </c>
      <c r="P62" s="74">
        <v>0</v>
      </c>
    </row>
    <row r="63" spans="1:16" ht="15" customHeight="1" x14ac:dyDescent="0.2">
      <c r="A63" s="111"/>
      <c r="B63" s="114"/>
      <c r="C63" s="84" t="s">
        <v>53</v>
      </c>
      <c r="D63" s="44">
        <v>164484</v>
      </c>
      <c r="E63" s="53">
        <v>1</v>
      </c>
      <c r="F63" s="44">
        <v>283147.63806199998</v>
      </c>
      <c r="G63" s="66">
        <v>0.97119500000000003</v>
      </c>
      <c r="H63" s="43">
        <v>65984</v>
      </c>
      <c r="I63" s="44">
        <v>259879.125424</v>
      </c>
      <c r="J63" s="74">
        <v>0.68195300000000003</v>
      </c>
      <c r="K63" s="44">
        <v>98500</v>
      </c>
      <c r="L63" s="44">
        <v>298734.94301500003</v>
      </c>
      <c r="M63" s="66">
        <v>1.164954</v>
      </c>
      <c r="N63" s="43">
        <v>0</v>
      </c>
      <c r="O63" s="44">
        <v>0</v>
      </c>
      <c r="P63" s="74">
        <v>0</v>
      </c>
    </row>
    <row r="64" spans="1:16" ht="15" customHeight="1" x14ac:dyDescent="0.2">
      <c r="A64" s="111"/>
      <c r="B64" s="114"/>
      <c r="C64" s="84" t="s">
        <v>54</v>
      </c>
      <c r="D64" s="44">
        <v>128608</v>
      </c>
      <c r="E64" s="53">
        <v>1</v>
      </c>
      <c r="F64" s="44">
        <v>279459.55030800001</v>
      </c>
      <c r="G64" s="66">
        <v>0.85556900000000002</v>
      </c>
      <c r="H64" s="43">
        <v>50715</v>
      </c>
      <c r="I64" s="44">
        <v>245329.236045</v>
      </c>
      <c r="J64" s="74">
        <v>0.49506099999999997</v>
      </c>
      <c r="K64" s="44">
        <v>77893</v>
      </c>
      <c r="L64" s="44">
        <v>301681.30178600003</v>
      </c>
      <c r="M64" s="66">
        <v>1.0902909999999999</v>
      </c>
      <c r="N64" s="43">
        <v>0</v>
      </c>
      <c r="O64" s="44">
        <v>0</v>
      </c>
      <c r="P64" s="74">
        <v>0</v>
      </c>
    </row>
    <row r="65" spans="1:16" ht="15" customHeight="1" x14ac:dyDescent="0.2">
      <c r="A65" s="111"/>
      <c r="B65" s="114"/>
      <c r="C65" s="84" t="s">
        <v>55</v>
      </c>
      <c r="D65" s="44">
        <v>106803</v>
      </c>
      <c r="E65" s="53">
        <v>1</v>
      </c>
      <c r="F65" s="44">
        <v>279761.77168200002</v>
      </c>
      <c r="G65" s="66">
        <v>0.66399799999999998</v>
      </c>
      <c r="H65" s="43">
        <v>40931</v>
      </c>
      <c r="I65" s="44">
        <v>242089.808043</v>
      </c>
      <c r="J65" s="74">
        <v>0.293103</v>
      </c>
      <c r="K65" s="44">
        <v>65872</v>
      </c>
      <c r="L65" s="44">
        <v>303170.065703</v>
      </c>
      <c r="M65" s="66">
        <v>0.89446199999999998</v>
      </c>
      <c r="N65" s="43">
        <v>0</v>
      </c>
      <c r="O65" s="44">
        <v>0</v>
      </c>
      <c r="P65" s="74">
        <v>0</v>
      </c>
    </row>
    <row r="66" spans="1:16" s="3" customFormat="1" ht="15" customHeight="1" x14ac:dyDescent="0.2">
      <c r="A66" s="111"/>
      <c r="B66" s="114"/>
      <c r="C66" s="84" t="s">
        <v>56</v>
      </c>
      <c r="D66" s="35">
        <v>214519</v>
      </c>
      <c r="E66" s="55">
        <v>1</v>
      </c>
      <c r="F66" s="35">
        <v>274123.11080099997</v>
      </c>
      <c r="G66" s="68">
        <v>0.39112599999999997</v>
      </c>
      <c r="H66" s="43">
        <v>91810</v>
      </c>
      <c r="I66" s="44">
        <v>223925.19442300001</v>
      </c>
      <c r="J66" s="74">
        <v>9.2321E-2</v>
      </c>
      <c r="K66" s="35">
        <v>122709</v>
      </c>
      <c r="L66" s="35">
        <v>311680.83438100002</v>
      </c>
      <c r="M66" s="68">
        <v>0.61468999999999996</v>
      </c>
      <c r="N66" s="43">
        <v>0</v>
      </c>
      <c r="O66" s="44">
        <v>0</v>
      </c>
      <c r="P66" s="74">
        <v>0</v>
      </c>
    </row>
    <row r="67" spans="1:16" s="3" customFormat="1" ht="15" customHeight="1" x14ac:dyDescent="0.2">
      <c r="A67" s="112"/>
      <c r="B67" s="115"/>
      <c r="C67" s="85" t="s">
        <v>9</v>
      </c>
      <c r="D67" s="46">
        <v>1550891</v>
      </c>
      <c r="E67" s="54">
        <v>1</v>
      </c>
      <c r="F67" s="46">
        <v>250863.00734499999</v>
      </c>
      <c r="G67" s="67">
        <v>0.610815</v>
      </c>
      <c r="H67" s="87">
        <v>640223</v>
      </c>
      <c r="I67" s="46">
        <v>237258.151969</v>
      </c>
      <c r="J67" s="75">
        <v>0.47109200000000001</v>
      </c>
      <c r="K67" s="46">
        <v>910668</v>
      </c>
      <c r="L67" s="46">
        <v>260427.570198</v>
      </c>
      <c r="M67" s="67">
        <v>0.70904299999999998</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v>46167</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N6:P6"/>
    <mergeCell ref="K6:M6"/>
    <mergeCell ref="A8:A19"/>
    <mergeCell ref="B8:B19"/>
    <mergeCell ref="A56:A67"/>
    <mergeCell ref="B56:B67"/>
    <mergeCell ref="A44:A55"/>
    <mergeCell ref="B44:B55"/>
    <mergeCell ref="A20:A31"/>
    <mergeCell ref="B20:B31"/>
    <mergeCell ref="A32:A43"/>
    <mergeCell ref="B32:B43"/>
  </mergeCells>
  <conditionalFormatting sqref="D8:D19">
    <cfRule type="cellIs" dxfId="580" priority="45" operator="notEqual">
      <formula>H8+K8+N8</formula>
    </cfRule>
  </conditionalFormatting>
  <conditionalFormatting sqref="D20:D30">
    <cfRule type="cellIs" dxfId="579" priority="44" operator="notEqual">
      <formula>H20+K20+N20</formula>
    </cfRule>
  </conditionalFormatting>
  <conditionalFormatting sqref="D32:D42">
    <cfRule type="cellIs" dxfId="578" priority="43" operator="notEqual">
      <formula>H32+K32+N32</formula>
    </cfRule>
  </conditionalFormatting>
  <conditionalFormatting sqref="D44:D54">
    <cfRule type="cellIs" dxfId="577" priority="42" operator="notEqual">
      <formula>H44+K44+N44</formula>
    </cfRule>
  </conditionalFormatting>
  <conditionalFormatting sqref="D56:D66">
    <cfRule type="cellIs" dxfId="576" priority="41" operator="notEqual">
      <formula>H56+K56+N56</formula>
    </cfRule>
  </conditionalFormatting>
  <conditionalFormatting sqref="D19">
    <cfRule type="cellIs" dxfId="575" priority="40" operator="notEqual">
      <formula>SUM(D8:D18)</formula>
    </cfRule>
  </conditionalFormatting>
  <conditionalFormatting sqref="D31">
    <cfRule type="cellIs" dxfId="574" priority="39" operator="notEqual">
      <formula>H31+K31+N31</formula>
    </cfRule>
  </conditionalFormatting>
  <conditionalFormatting sqref="D31">
    <cfRule type="cellIs" dxfId="573" priority="38" operator="notEqual">
      <formula>SUM(D20:D30)</formula>
    </cfRule>
  </conditionalFormatting>
  <conditionalFormatting sqref="D43">
    <cfRule type="cellIs" dxfId="572" priority="37" operator="notEqual">
      <formula>H43+K43+N43</formula>
    </cfRule>
  </conditionalFormatting>
  <conditionalFormatting sqref="D43">
    <cfRule type="cellIs" dxfId="571" priority="36" operator="notEqual">
      <formula>SUM(D32:D42)</formula>
    </cfRule>
  </conditionalFormatting>
  <conditionalFormatting sqref="D55">
    <cfRule type="cellIs" dxfId="570" priority="35" operator="notEqual">
      <formula>H55+K55+N55</formula>
    </cfRule>
  </conditionalFormatting>
  <conditionalFormatting sqref="D55">
    <cfRule type="cellIs" dxfId="569" priority="34" operator="notEqual">
      <formula>SUM(D44:D54)</formula>
    </cfRule>
  </conditionalFormatting>
  <conditionalFormatting sqref="D67">
    <cfRule type="cellIs" dxfId="568" priority="33" operator="notEqual">
      <formula>H67+K67+N67</formula>
    </cfRule>
  </conditionalFormatting>
  <conditionalFormatting sqref="D67">
    <cfRule type="cellIs" dxfId="567" priority="32" operator="notEqual">
      <formula>SUM(D56:D66)</formula>
    </cfRule>
  </conditionalFormatting>
  <conditionalFormatting sqref="H19">
    <cfRule type="cellIs" dxfId="566" priority="30" operator="notEqual">
      <formula>SUM(H8:H18)</formula>
    </cfRule>
  </conditionalFormatting>
  <conditionalFormatting sqref="K19">
    <cfRule type="cellIs" dxfId="565" priority="28" operator="notEqual">
      <formula>SUM(K8:K18)</formula>
    </cfRule>
  </conditionalFormatting>
  <conditionalFormatting sqref="N19">
    <cfRule type="cellIs" dxfId="564" priority="26" operator="notEqual">
      <formula>SUM(N8:N18)</formula>
    </cfRule>
  </conditionalFormatting>
  <conditionalFormatting sqref="H31">
    <cfRule type="cellIs" dxfId="563" priority="24" operator="notEqual">
      <formula>SUM(H20:H30)</formula>
    </cfRule>
  </conditionalFormatting>
  <conditionalFormatting sqref="K31">
    <cfRule type="cellIs" dxfId="562" priority="22" operator="notEqual">
      <formula>SUM(K20:K30)</formula>
    </cfRule>
  </conditionalFormatting>
  <conditionalFormatting sqref="N31">
    <cfRule type="cellIs" dxfId="561" priority="20" operator="notEqual">
      <formula>SUM(N20:N30)</formula>
    </cfRule>
  </conditionalFormatting>
  <conditionalFormatting sqref="H43">
    <cfRule type="cellIs" dxfId="560" priority="18" operator="notEqual">
      <formula>SUM(H32:H42)</formula>
    </cfRule>
  </conditionalFormatting>
  <conditionalFormatting sqref="K43">
    <cfRule type="cellIs" dxfId="559" priority="16" operator="notEqual">
      <formula>SUM(K32:K42)</formula>
    </cfRule>
  </conditionalFormatting>
  <conditionalFormatting sqref="N43">
    <cfRule type="cellIs" dxfId="558" priority="14" operator="notEqual">
      <formula>SUM(N32:N42)</formula>
    </cfRule>
  </conditionalFormatting>
  <conditionalFormatting sqref="H55">
    <cfRule type="cellIs" dxfId="557" priority="12" operator="notEqual">
      <formula>SUM(H44:H54)</formula>
    </cfRule>
  </conditionalFormatting>
  <conditionalFormatting sqref="K55">
    <cfRule type="cellIs" dxfId="556" priority="10" operator="notEqual">
      <formula>SUM(K44:K54)</formula>
    </cfRule>
  </conditionalFormatting>
  <conditionalFormatting sqref="N55">
    <cfRule type="cellIs" dxfId="555" priority="8" operator="notEqual">
      <formula>SUM(N44:N54)</formula>
    </cfRule>
  </conditionalFormatting>
  <conditionalFormatting sqref="H67">
    <cfRule type="cellIs" dxfId="554" priority="6" operator="notEqual">
      <formula>SUM(H56:H66)</formula>
    </cfRule>
  </conditionalFormatting>
  <conditionalFormatting sqref="K67">
    <cfRule type="cellIs" dxfId="553" priority="4" operator="notEqual">
      <formula>SUM(K56:K66)</formula>
    </cfRule>
  </conditionalFormatting>
  <conditionalFormatting sqref="N67">
    <cfRule type="cellIs" dxfId="552" priority="2" operator="notEqual">
      <formula>SUM(N56:N66)</formula>
    </cfRule>
  </conditionalFormatting>
  <conditionalFormatting sqref="D32:D43">
    <cfRule type="cellIs" dxfId="55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33</v>
      </c>
      <c r="B2" s="116"/>
      <c r="C2" s="116"/>
      <c r="D2" s="116"/>
      <c r="E2" s="116"/>
      <c r="F2" s="116"/>
      <c r="G2" s="116"/>
      <c r="H2" s="116"/>
      <c r="I2" s="116"/>
      <c r="J2" s="116"/>
      <c r="K2" s="116"/>
      <c r="L2" s="116"/>
      <c r="M2" s="116"/>
      <c r="N2" s="116"/>
      <c r="O2" s="116"/>
      <c r="P2" s="116"/>
    </row>
    <row r="3" spans="1:16" s="21" customFormat="1" ht="15" customHeight="1" x14ac:dyDescent="0.2">
      <c r="A3" s="117" t="str">
        <f>+Notas!C6</f>
        <v>ABRIL 2025 Y ABRIL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2</v>
      </c>
      <c r="E8" s="53">
        <v>0.2</v>
      </c>
      <c r="F8" s="44">
        <v>76169.814568000002</v>
      </c>
      <c r="G8" s="66">
        <v>0</v>
      </c>
      <c r="H8" s="43">
        <v>2</v>
      </c>
      <c r="I8" s="44">
        <v>76169.814568000002</v>
      </c>
      <c r="J8" s="74">
        <v>0</v>
      </c>
      <c r="K8" s="44">
        <v>0</v>
      </c>
      <c r="L8" s="44">
        <v>0</v>
      </c>
      <c r="M8" s="66">
        <v>0</v>
      </c>
      <c r="N8" s="43">
        <v>0</v>
      </c>
      <c r="O8" s="44">
        <v>0</v>
      </c>
      <c r="P8" s="74">
        <v>0</v>
      </c>
    </row>
    <row r="9" spans="1:16" ht="15" customHeight="1" x14ac:dyDescent="0.2">
      <c r="A9" s="111"/>
      <c r="B9" s="114"/>
      <c r="C9" s="84" t="s">
        <v>47</v>
      </c>
      <c r="D9" s="44">
        <v>14</v>
      </c>
      <c r="E9" s="53">
        <v>0.77777799999999997</v>
      </c>
      <c r="F9" s="44">
        <v>122689.236017</v>
      </c>
      <c r="G9" s="66">
        <v>0.14285700000000001</v>
      </c>
      <c r="H9" s="43">
        <v>3</v>
      </c>
      <c r="I9" s="44">
        <v>69557.976028999998</v>
      </c>
      <c r="J9" s="74">
        <v>0</v>
      </c>
      <c r="K9" s="44">
        <v>11</v>
      </c>
      <c r="L9" s="44">
        <v>137179.57965</v>
      </c>
      <c r="M9" s="66">
        <v>0.18181800000000001</v>
      </c>
      <c r="N9" s="43">
        <v>0</v>
      </c>
      <c r="O9" s="44">
        <v>0</v>
      </c>
      <c r="P9" s="74">
        <v>0</v>
      </c>
    </row>
    <row r="10" spans="1:16" ht="15" customHeight="1" x14ac:dyDescent="0.2">
      <c r="A10" s="111"/>
      <c r="B10" s="114"/>
      <c r="C10" s="84" t="s">
        <v>48</v>
      </c>
      <c r="D10" s="44">
        <v>64</v>
      </c>
      <c r="E10" s="53">
        <v>0.242424</v>
      </c>
      <c r="F10" s="44">
        <v>146812.738923</v>
      </c>
      <c r="G10" s="66">
        <v>0.1875</v>
      </c>
      <c r="H10" s="43">
        <v>22</v>
      </c>
      <c r="I10" s="44">
        <v>143327.92747299999</v>
      </c>
      <c r="J10" s="74">
        <v>0.227273</v>
      </c>
      <c r="K10" s="44">
        <v>42</v>
      </c>
      <c r="L10" s="44">
        <v>148638.11634899999</v>
      </c>
      <c r="M10" s="66">
        <v>0.16666700000000001</v>
      </c>
      <c r="N10" s="43">
        <v>0</v>
      </c>
      <c r="O10" s="44">
        <v>0</v>
      </c>
      <c r="P10" s="74">
        <v>0</v>
      </c>
    </row>
    <row r="11" spans="1:16" ht="15" customHeight="1" x14ac:dyDescent="0.2">
      <c r="A11" s="111"/>
      <c r="B11" s="114"/>
      <c r="C11" s="84" t="s">
        <v>49</v>
      </c>
      <c r="D11" s="44">
        <v>126</v>
      </c>
      <c r="E11" s="53">
        <v>0.14840999999999999</v>
      </c>
      <c r="F11" s="44">
        <v>169993.532825</v>
      </c>
      <c r="G11" s="66">
        <v>0.25396800000000003</v>
      </c>
      <c r="H11" s="43">
        <v>33</v>
      </c>
      <c r="I11" s="44">
        <v>194053.88797099999</v>
      </c>
      <c r="J11" s="74">
        <v>0.54545500000000002</v>
      </c>
      <c r="K11" s="44">
        <v>93</v>
      </c>
      <c r="L11" s="44">
        <v>161455.98745099999</v>
      </c>
      <c r="M11" s="66">
        <v>0.15053800000000001</v>
      </c>
      <c r="N11" s="43">
        <v>0</v>
      </c>
      <c r="O11" s="44">
        <v>0</v>
      </c>
      <c r="P11" s="74">
        <v>0</v>
      </c>
    </row>
    <row r="12" spans="1:16" ht="15" customHeight="1" x14ac:dyDescent="0.2">
      <c r="A12" s="111"/>
      <c r="B12" s="114"/>
      <c r="C12" s="84" t="s">
        <v>50</v>
      </c>
      <c r="D12" s="44">
        <v>206</v>
      </c>
      <c r="E12" s="53">
        <v>0.15102599999999999</v>
      </c>
      <c r="F12" s="44">
        <v>182957.953492</v>
      </c>
      <c r="G12" s="66">
        <v>0.32038800000000001</v>
      </c>
      <c r="H12" s="43">
        <v>72</v>
      </c>
      <c r="I12" s="44">
        <v>191309.383761</v>
      </c>
      <c r="J12" s="74">
        <v>0.48611100000000002</v>
      </c>
      <c r="K12" s="44">
        <v>134</v>
      </c>
      <c r="L12" s="44">
        <v>178470.617826</v>
      </c>
      <c r="M12" s="66">
        <v>0.23134299999999999</v>
      </c>
      <c r="N12" s="43">
        <v>0</v>
      </c>
      <c r="O12" s="44">
        <v>0</v>
      </c>
      <c r="P12" s="74">
        <v>0</v>
      </c>
    </row>
    <row r="13" spans="1:16" ht="15" customHeight="1" x14ac:dyDescent="0.2">
      <c r="A13" s="111"/>
      <c r="B13" s="114"/>
      <c r="C13" s="84" t="s">
        <v>51</v>
      </c>
      <c r="D13" s="44">
        <v>205</v>
      </c>
      <c r="E13" s="53">
        <v>0.13603199999999999</v>
      </c>
      <c r="F13" s="44">
        <v>211615.74894799999</v>
      </c>
      <c r="G13" s="66">
        <v>0.60975599999999996</v>
      </c>
      <c r="H13" s="43">
        <v>60</v>
      </c>
      <c r="I13" s="44">
        <v>219589.04936500001</v>
      </c>
      <c r="J13" s="74">
        <v>0.68333299999999997</v>
      </c>
      <c r="K13" s="44">
        <v>145</v>
      </c>
      <c r="L13" s="44">
        <v>208316.45222400001</v>
      </c>
      <c r="M13" s="66">
        <v>0.57930999999999999</v>
      </c>
      <c r="N13" s="43">
        <v>0</v>
      </c>
      <c r="O13" s="44">
        <v>0</v>
      </c>
      <c r="P13" s="74">
        <v>0</v>
      </c>
    </row>
    <row r="14" spans="1:16" s="3" customFormat="1" ht="15" customHeight="1" x14ac:dyDescent="0.2">
      <c r="A14" s="111"/>
      <c r="B14" s="114"/>
      <c r="C14" s="84" t="s">
        <v>52</v>
      </c>
      <c r="D14" s="35">
        <v>151</v>
      </c>
      <c r="E14" s="55">
        <v>0.111357</v>
      </c>
      <c r="F14" s="35">
        <v>216906.62724199999</v>
      </c>
      <c r="G14" s="68">
        <v>0.62251699999999999</v>
      </c>
      <c r="H14" s="43">
        <v>56</v>
      </c>
      <c r="I14" s="44">
        <v>217034.15012499999</v>
      </c>
      <c r="J14" s="74">
        <v>0.625</v>
      </c>
      <c r="K14" s="35">
        <v>95</v>
      </c>
      <c r="L14" s="35">
        <v>216831.455858</v>
      </c>
      <c r="M14" s="68">
        <v>0.62105299999999997</v>
      </c>
      <c r="N14" s="43">
        <v>0</v>
      </c>
      <c r="O14" s="44">
        <v>0</v>
      </c>
      <c r="P14" s="74">
        <v>0</v>
      </c>
    </row>
    <row r="15" spans="1:16" ht="15" customHeight="1" x14ac:dyDescent="0.2">
      <c r="A15" s="111"/>
      <c r="B15" s="114"/>
      <c r="C15" s="84" t="s">
        <v>53</v>
      </c>
      <c r="D15" s="44">
        <v>144</v>
      </c>
      <c r="E15" s="53">
        <v>0.11465</v>
      </c>
      <c r="F15" s="44">
        <v>212971.76319100001</v>
      </c>
      <c r="G15" s="66">
        <v>0.68055600000000005</v>
      </c>
      <c r="H15" s="43">
        <v>47</v>
      </c>
      <c r="I15" s="44">
        <v>209554.97473300001</v>
      </c>
      <c r="J15" s="74">
        <v>0.59574499999999997</v>
      </c>
      <c r="K15" s="44">
        <v>97</v>
      </c>
      <c r="L15" s="44">
        <v>214627.32048600001</v>
      </c>
      <c r="M15" s="66">
        <v>0.72164899999999998</v>
      </c>
      <c r="N15" s="43">
        <v>0</v>
      </c>
      <c r="O15" s="44">
        <v>0</v>
      </c>
      <c r="P15" s="74">
        <v>0</v>
      </c>
    </row>
    <row r="16" spans="1:16" ht="15" customHeight="1" x14ac:dyDescent="0.2">
      <c r="A16" s="111"/>
      <c r="B16" s="114"/>
      <c r="C16" s="84" t="s">
        <v>54</v>
      </c>
      <c r="D16" s="44">
        <v>93</v>
      </c>
      <c r="E16" s="53">
        <v>9.6673999999999996E-2</v>
      </c>
      <c r="F16" s="44">
        <v>211774.21649699999</v>
      </c>
      <c r="G16" s="66">
        <v>0.40860200000000002</v>
      </c>
      <c r="H16" s="43">
        <v>28</v>
      </c>
      <c r="I16" s="44">
        <v>217879.91458499999</v>
      </c>
      <c r="J16" s="74">
        <v>0.17857100000000001</v>
      </c>
      <c r="K16" s="44">
        <v>65</v>
      </c>
      <c r="L16" s="44">
        <v>209144.069628</v>
      </c>
      <c r="M16" s="66">
        <v>0.50769200000000003</v>
      </c>
      <c r="N16" s="43">
        <v>0</v>
      </c>
      <c r="O16" s="44">
        <v>0</v>
      </c>
      <c r="P16" s="74">
        <v>0</v>
      </c>
    </row>
    <row r="17" spans="1:16" ht="15" customHeight="1" x14ac:dyDescent="0.2">
      <c r="A17" s="111"/>
      <c r="B17" s="114"/>
      <c r="C17" s="84" t="s">
        <v>55</v>
      </c>
      <c r="D17" s="44">
        <v>92</v>
      </c>
      <c r="E17" s="53">
        <v>0.119017</v>
      </c>
      <c r="F17" s="44">
        <v>220919.18145599999</v>
      </c>
      <c r="G17" s="66">
        <v>0.42391299999999998</v>
      </c>
      <c r="H17" s="43">
        <v>37</v>
      </c>
      <c r="I17" s="44">
        <v>213625.034801</v>
      </c>
      <c r="J17" s="74">
        <v>0.13513500000000001</v>
      </c>
      <c r="K17" s="44">
        <v>55</v>
      </c>
      <c r="L17" s="44">
        <v>225826.152841</v>
      </c>
      <c r="M17" s="66">
        <v>0.61818200000000001</v>
      </c>
      <c r="N17" s="43">
        <v>0</v>
      </c>
      <c r="O17" s="44">
        <v>0</v>
      </c>
      <c r="P17" s="74">
        <v>0</v>
      </c>
    </row>
    <row r="18" spans="1:16" s="3" customFormat="1" ht="15" customHeight="1" x14ac:dyDescent="0.2">
      <c r="A18" s="111"/>
      <c r="B18" s="114"/>
      <c r="C18" s="84" t="s">
        <v>56</v>
      </c>
      <c r="D18" s="35">
        <v>145</v>
      </c>
      <c r="E18" s="55">
        <v>0.117504</v>
      </c>
      <c r="F18" s="35">
        <v>246242.65480600001</v>
      </c>
      <c r="G18" s="68">
        <v>0.317241</v>
      </c>
      <c r="H18" s="43">
        <v>49</v>
      </c>
      <c r="I18" s="44">
        <v>218144.347251</v>
      </c>
      <c r="J18" s="74">
        <v>0.10204100000000001</v>
      </c>
      <c r="K18" s="35">
        <v>96</v>
      </c>
      <c r="L18" s="35">
        <v>260584.49928799999</v>
      </c>
      <c r="M18" s="68">
        <v>0.42708299999999999</v>
      </c>
      <c r="N18" s="43">
        <v>0</v>
      </c>
      <c r="O18" s="44">
        <v>0</v>
      </c>
      <c r="P18" s="74">
        <v>0</v>
      </c>
    </row>
    <row r="19" spans="1:16" s="3" customFormat="1" ht="15" customHeight="1" x14ac:dyDescent="0.2">
      <c r="A19" s="112"/>
      <c r="B19" s="115"/>
      <c r="C19" s="85" t="s">
        <v>9</v>
      </c>
      <c r="D19" s="46">
        <v>1242</v>
      </c>
      <c r="E19" s="54">
        <v>0.129469</v>
      </c>
      <c r="F19" s="46">
        <v>203624.26948700001</v>
      </c>
      <c r="G19" s="67">
        <v>0.44444400000000001</v>
      </c>
      <c r="H19" s="87">
        <v>409</v>
      </c>
      <c r="I19" s="46">
        <v>204314.07821100001</v>
      </c>
      <c r="J19" s="75">
        <v>0.43276300000000001</v>
      </c>
      <c r="K19" s="46">
        <v>833</v>
      </c>
      <c r="L19" s="46">
        <v>203285.57588700001</v>
      </c>
      <c r="M19" s="67">
        <v>0.45018000000000002</v>
      </c>
      <c r="N19" s="87">
        <v>0</v>
      </c>
      <c r="O19" s="46">
        <v>0</v>
      </c>
      <c r="P19" s="75">
        <v>0</v>
      </c>
    </row>
    <row r="20" spans="1:16" ht="15" customHeight="1" x14ac:dyDescent="0.2">
      <c r="A20" s="110">
        <v>2</v>
      </c>
      <c r="B20" s="113" t="s">
        <v>57</v>
      </c>
      <c r="C20" s="84" t="s">
        <v>46</v>
      </c>
      <c r="D20" s="44">
        <v>3</v>
      </c>
      <c r="E20" s="53">
        <v>0.3</v>
      </c>
      <c r="F20" s="44">
        <v>22804.333332999999</v>
      </c>
      <c r="G20" s="66">
        <v>0</v>
      </c>
      <c r="H20" s="43">
        <v>2</v>
      </c>
      <c r="I20" s="44">
        <v>22046.5</v>
      </c>
      <c r="J20" s="74">
        <v>0</v>
      </c>
      <c r="K20" s="44">
        <v>1</v>
      </c>
      <c r="L20" s="44">
        <v>24320</v>
      </c>
      <c r="M20" s="66">
        <v>0</v>
      </c>
      <c r="N20" s="43">
        <v>0</v>
      </c>
      <c r="O20" s="44">
        <v>0</v>
      </c>
      <c r="P20" s="74">
        <v>0</v>
      </c>
    </row>
    <row r="21" spans="1:16" ht="15" customHeight="1" x14ac:dyDescent="0.2">
      <c r="A21" s="111"/>
      <c r="B21" s="114"/>
      <c r="C21" s="84" t="s">
        <v>47</v>
      </c>
      <c r="D21" s="44">
        <v>9</v>
      </c>
      <c r="E21" s="53">
        <v>0.5</v>
      </c>
      <c r="F21" s="44">
        <v>114261.44444399999</v>
      </c>
      <c r="G21" s="66">
        <v>0.111111</v>
      </c>
      <c r="H21" s="43">
        <v>2</v>
      </c>
      <c r="I21" s="44">
        <v>81993.5</v>
      </c>
      <c r="J21" s="74">
        <v>0</v>
      </c>
      <c r="K21" s="44">
        <v>7</v>
      </c>
      <c r="L21" s="44">
        <v>123480.857143</v>
      </c>
      <c r="M21" s="66">
        <v>0.14285700000000001</v>
      </c>
      <c r="N21" s="43">
        <v>0</v>
      </c>
      <c r="O21" s="44">
        <v>0</v>
      </c>
      <c r="P21" s="74">
        <v>0</v>
      </c>
    </row>
    <row r="22" spans="1:16" ht="15" customHeight="1" x14ac:dyDescent="0.2">
      <c r="A22" s="111"/>
      <c r="B22" s="114"/>
      <c r="C22" s="84" t="s">
        <v>48</v>
      </c>
      <c r="D22" s="44">
        <v>74</v>
      </c>
      <c r="E22" s="53">
        <v>0.28030300000000002</v>
      </c>
      <c r="F22" s="44">
        <v>142742.283784</v>
      </c>
      <c r="G22" s="66">
        <v>4.0541000000000001E-2</v>
      </c>
      <c r="H22" s="43">
        <v>25</v>
      </c>
      <c r="I22" s="44">
        <v>150760.28</v>
      </c>
      <c r="J22" s="74">
        <v>0</v>
      </c>
      <c r="K22" s="44">
        <v>49</v>
      </c>
      <c r="L22" s="44">
        <v>138651.469388</v>
      </c>
      <c r="M22" s="66">
        <v>6.1224000000000001E-2</v>
      </c>
      <c r="N22" s="43">
        <v>0</v>
      </c>
      <c r="O22" s="44">
        <v>0</v>
      </c>
      <c r="P22" s="74">
        <v>0</v>
      </c>
    </row>
    <row r="23" spans="1:16" ht="15" customHeight="1" x14ac:dyDescent="0.2">
      <c r="A23" s="111"/>
      <c r="B23" s="114"/>
      <c r="C23" s="84" t="s">
        <v>49</v>
      </c>
      <c r="D23" s="44">
        <v>85</v>
      </c>
      <c r="E23" s="53">
        <v>0.100118</v>
      </c>
      <c r="F23" s="44">
        <v>159037.24705899999</v>
      </c>
      <c r="G23" s="66">
        <v>0.117647</v>
      </c>
      <c r="H23" s="43">
        <v>24</v>
      </c>
      <c r="I23" s="44">
        <v>165394.08333299999</v>
      </c>
      <c r="J23" s="74">
        <v>0.125</v>
      </c>
      <c r="K23" s="44">
        <v>61</v>
      </c>
      <c r="L23" s="44">
        <v>156536.19672099999</v>
      </c>
      <c r="M23" s="66">
        <v>0.11475399999999999</v>
      </c>
      <c r="N23" s="43">
        <v>0</v>
      </c>
      <c r="O23" s="44">
        <v>0</v>
      </c>
      <c r="P23" s="74">
        <v>0</v>
      </c>
    </row>
    <row r="24" spans="1:16" ht="15" customHeight="1" x14ac:dyDescent="0.2">
      <c r="A24" s="111"/>
      <c r="B24" s="114"/>
      <c r="C24" s="84" t="s">
        <v>50</v>
      </c>
      <c r="D24" s="44">
        <v>92</v>
      </c>
      <c r="E24" s="53">
        <v>6.7448999999999995E-2</v>
      </c>
      <c r="F24" s="44">
        <v>176482.51087</v>
      </c>
      <c r="G24" s="66">
        <v>0.32608700000000002</v>
      </c>
      <c r="H24" s="43">
        <v>26</v>
      </c>
      <c r="I24" s="44">
        <v>180777.192308</v>
      </c>
      <c r="J24" s="74">
        <v>0.34615400000000002</v>
      </c>
      <c r="K24" s="44">
        <v>66</v>
      </c>
      <c r="L24" s="44">
        <v>174790.66666700001</v>
      </c>
      <c r="M24" s="66">
        <v>0.31818200000000002</v>
      </c>
      <c r="N24" s="43">
        <v>0</v>
      </c>
      <c r="O24" s="44">
        <v>0</v>
      </c>
      <c r="P24" s="74">
        <v>0</v>
      </c>
    </row>
    <row r="25" spans="1:16" ht="15" customHeight="1" x14ac:dyDescent="0.2">
      <c r="A25" s="111"/>
      <c r="B25" s="114"/>
      <c r="C25" s="84" t="s">
        <v>51</v>
      </c>
      <c r="D25" s="44">
        <v>82</v>
      </c>
      <c r="E25" s="53">
        <v>5.4413000000000003E-2</v>
      </c>
      <c r="F25" s="44">
        <v>183806.81707300001</v>
      </c>
      <c r="G25" s="66">
        <v>0.30487799999999998</v>
      </c>
      <c r="H25" s="43">
        <v>15</v>
      </c>
      <c r="I25" s="44">
        <v>199869.86666699999</v>
      </c>
      <c r="J25" s="74">
        <v>0.4</v>
      </c>
      <c r="K25" s="44">
        <v>67</v>
      </c>
      <c r="L25" s="44">
        <v>180210.61194</v>
      </c>
      <c r="M25" s="66">
        <v>0.283582</v>
      </c>
      <c r="N25" s="43">
        <v>0</v>
      </c>
      <c r="O25" s="44">
        <v>0</v>
      </c>
      <c r="P25" s="74">
        <v>0</v>
      </c>
    </row>
    <row r="26" spans="1:16" s="3" customFormat="1" ht="15" customHeight="1" x14ac:dyDescent="0.2">
      <c r="A26" s="111"/>
      <c r="B26" s="114"/>
      <c r="C26" s="84" t="s">
        <v>52</v>
      </c>
      <c r="D26" s="35">
        <v>48</v>
      </c>
      <c r="E26" s="55">
        <v>3.5397999999999999E-2</v>
      </c>
      <c r="F26" s="35">
        <v>188586.27083299999</v>
      </c>
      <c r="G26" s="68">
        <v>0.41666700000000001</v>
      </c>
      <c r="H26" s="43">
        <v>15</v>
      </c>
      <c r="I26" s="44">
        <v>207962.8</v>
      </c>
      <c r="J26" s="74">
        <v>0.466667</v>
      </c>
      <c r="K26" s="35">
        <v>33</v>
      </c>
      <c r="L26" s="35">
        <v>179778.757576</v>
      </c>
      <c r="M26" s="68">
        <v>0.39393899999999998</v>
      </c>
      <c r="N26" s="43">
        <v>0</v>
      </c>
      <c r="O26" s="44">
        <v>0</v>
      </c>
      <c r="P26" s="74">
        <v>0</v>
      </c>
    </row>
    <row r="27" spans="1:16" ht="15" customHeight="1" x14ac:dyDescent="0.2">
      <c r="A27" s="111"/>
      <c r="B27" s="114"/>
      <c r="C27" s="84" t="s">
        <v>53</v>
      </c>
      <c r="D27" s="44">
        <v>37</v>
      </c>
      <c r="E27" s="53">
        <v>2.9458999999999999E-2</v>
      </c>
      <c r="F27" s="44">
        <v>193489.10810799999</v>
      </c>
      <c r="G27" s="66">
        <v>0.24324299999999999</v>
      </c>
      <c r="H27" s="43">
        <v>8</v>
      </c>
      <c r="I27" s="44">
        <v>201972.375</v>
      </c>
      <c r="J27" s="74">
        <v>0.25</v>
      </c>
      <c r="K27" s="44">
        <v>29</v>
      </c>
      <c r="L27" s="44">
        <v>191148.89655199999</v>
      </c>
      <c r="M27" s="66">
        <v>0.24137900000000001</v>
      </c>
      <c r="N27" s="43">
        <v>0</v>
      </c>
      <c r="O27" s="44">
        <v>0</v>
      </c>
      <c r="P27" s="74">
        <v>0</v>
      </c>
    </row>
    <row r="28" spans="1:16" ht="15" customHeight="1" x14ac:dyDescent="0.2">
      <c r="A28" s="111"/>
      <c r="B28" s="114"/>
      <c r="C28" s="84" t="s">
        <v>54</v>
      </c>
      <c r="D28" s="44">
        <v>15</v>
      </c>
      <c r="E28" s="53">
        <v>1.5592999999999999E-2</v>
      </c>
      <c r="F28" s="44">
        <v>207568.2</v>
      </c>
      <c r="G28" s="66">
        <v>0.2</v>
      </c>
      <c r="H28" s="43">
        <v>4</v>
      </c>
      <c r="I28" s="44">
        <v>181382.5</v>
      </c>
      <c r="J28" s="74">
        <v>0</v>
      </c>
      <c r="K28" s="44">
        <v>11</v>
      </c>
      <c r="L28" s="44">
        <v>217090.272727</v>
      </c>
      <c r="M28" s="66">
        <v>0.272727</v>
      </c>
      <c r="N28" s="43">
        <v>0</v>
      </c>
      <c r="O28" s="44">
        <v>0</v>
      </c>
      <c r="P28" s="74">
        <v>0</v>
      </c>
    </row>
    <row r="29" spans="1:16" ht="15" customHeight="1" x14ac:dyDescent="0.2">
      <c r="A29" s="111"/>
      <c r="B29" s="114"/>
      <c r="C29" s="84" t="s">
        <v>55</v>
      </c>
      <c r="D29" s="44">
        <v>7</v>
      </c>
      <c r="E29" s="53">
        <v>9.0559999999999998E-3</v>
      </c>
      <c r="F29" s="44">
        <v>229169.285714</v>
      </c>
      <c r="G29" s="66">
        <v>0</v>
      </c>
      <c r="H29" s="43">
        <v>1</v>
      </c>
      <c r="I29" s="44">
        <v>261282</v>
      </c>
      <c r="J29" s="74">
        <v>0</v>
      </c>
      <c r="K29" s="44">
        <v>6</v>
      </c>
      <c r="L29" s="44">
        <v>223817.16666700001</v>
      </c>
      <c r="M29" s="66">
        <v>0</v>
      </c>
      <c r="N29" s="43">
        <v>0</v>
      </c>
      <c r="O29" s="44">
        <v>0</v>
      </c>
      <c r="P29" s="74">
        <v>0</v>
      </c>
    </row>
    <row r="30" spans="1:16" s="3" customFormat="1" ht="15" customHeight="1" x14ac:dyDescent="0.2">
      <c r="A30" s="111"/>
      <c r="B30" s="114"/>
      <c r="C30" s="84" t="s">
        <v>56</v>
      </c>
      <c r="D30" s="35">
        <v>4</v>
      </c>
      <c r="E30" s="55">
        <v>3.241E-3</v>
      </c>
      <c r="F30" s="35">
        <v>124210.75</v>
      </c>
      <c r="G30" s="68">
        <v>0</v>
      </c>
      <c r="H30" s="43">
        <v>4</v>
      </c>
      <c r="I30" s="44">
        <v>124210.75</v>
      </c>
      <c r="J30" s="74">
        <v>0</v>
      </c>
      <c r="K30" s="35">
        <v>0</v>
      </c>
      <c r="L30" s="35">
        <v>0</v>
      </c>
      <c r="M30" s="68">
        <v>0</v>
      </c>
      <c r="N30" s="43">
        <v>0</v>
      </c>
      <c r="O30" s="44">
        <v>0</v>
      </c>
      <c r="P30" s="74">
        <v>0</v>
      </c>
    </row>
    <row r="31" spans="1:16" s="3" customFormat="1" ht="15" customHeight="1" x14ac:dyDescent="0.2">
      <c r="A31" s="112"/>
      <c r="B31" s="115"/>
      <c r="C31" s="85" t="s">
        <v>9</v>
      </c>
      <c r="D31" s="46">
        <v>456</v>
      </c>
      <c r="E31" s="54">
        <v>4.7535000000000001E-2</v>
      </c>
      <c r="F31" s="46">
        <v>170860.087719</v>
      </c>
      <c r="G31" s="67">
        <v>0.22149099999999999</v>
      </c>
      <c r="H31" s="87">
        <v>126</v>
      </c>
      <c r="I31" s="46">
        <v>173521.23809500001</v>
      </c>
      <c r="J31" s="75">
        <v>0.214286</v>
      </c>
      <c r="K31" s="46">
        <v>330</v>
      </c>
      <c r="L31" s="46">
        <v>169844.01212100001</v>
      </c>
      <c r="M31" s="67">
        <v>0.224242</v>
      </c>
      <c r="N31" s="87">
        <v>0</v>
      </c>
      <c r="O31" s="46">
        <v>0</v>
      </c>
      <c r="P31" s="75">
        <v>0</v>
      </c>
    </row>
    <row r="32" spans="1:16" ht="15" customHeight="1" x14ac:dyDescent="0.2">
      <c r="A32" s="110">
        <v>3</v>
      </c>
      <c r="B32" s="113" t="s">
        <v>58</v>
      </c>
      <c r="C32" s="84" t="s">
        <v>46</v>
      </c>
      <c r="D32" s="44">
        <v>1</v>
      </c>
      <c r="E32" s="44">
        <v>0</v>
      </c>
      <c r="F32" s="44">
        <v>-53365.481233999999</v>
      </c>
      <c r="G32" s="66">
        <v>0</v>
      </c>
      <c r="H32" s="43">
        <v>0</v>
      </c>
      <c r="I32" s="44">
        <v>-54123.314568000002</v>
      </c>
      <c r="J32" s="74">
        <v>0</v>
      </c>
      <c r="K32" s="44">
        <v>1</v>
      </c>
      <c r="L32" s="44">
        <v>24320</v>
      </c>
      <c r="M32" s="66">
        <v>0</v>
      </c>
      <c r="N32" s="43">
        <v>0</v>
      </c>
      <c r="O32" s="44">
        <v>0</v>
      </c>
      <c r="P32" s="74">
        <v>0</v>
      </c>
    </row>
    <row r="33" spans="1:16" ht="15" customHeight="1" x14ac:dyDescent="0.2">
      <c r="A33" s="111"/>
      <c r="B33" s="114"/>
      <c r="C33" s="84" t="s">
        <v>47</v>
      </c>
      <c r="D33" s="44">
        <v>-5</v>
      </c>
      <c r="E33" s="44">
        <v>0</v>
      </c>
      <c r="F33" s="44">
        <v>-8427.7915720000001</v>
      </c>
      <c r="G33" s="66">
        <v>-3.1746000000000003E-2</v>
      </c>
      <c r="H33" s="43">
        <v>-1</v>
      </c>
      <c r="I33" s="44">
        <v>12435.523971000001</v>
      </c>
      <c r="J33" s="74">
        <v>0</v>
      </c>
      <c r="K33" s="44">
        <v>-4</v>
      </c>
      <c r="L33" s="44">
        <v>-13698.722507</v>
      </c>
      <c r="M33" s="66">
        <v>-3.8961000000000003E-2</v>
      </c>
      <c r="N33" s="43">
        <v>0</v>
      </c>
      <c r="O33" s="44">
        <v>0</v>
      </c>
      <c r="P33" s="74">
        <v>0</v>
      </c>
    </row>
    <row r="34" spans="1:16" ht="15" customHeight="1" x14ac:dyDescent="0.2">
      <c r="A34" s="111"/>
      <c r="B34" s="114"/>
      <c r="C34" s="84" t="s">
        <v>48</v>
      </c>
      <c r="D34" s="44">
        <v>10</v>
      </c>
      <c r="E34" s="44">
        <v>0</v>
      </c>
      <c r="F34" s="44">
        <v>-4070.4551390000001</v>
      </c>
      <c r="G34" s="66">
        <v>-0.14695900000000001</v>
      </c>
      <c r="H34" s="43">
        <v>3</v>
      </c>
      <c r="I34" s="44">
        <v>7432.352527</v>
      </c>
      <c r="J34" s="74">
        <v>-0.227273</v>
      </c>
      <c r="K34" s="44">
        <v>7</v>
      </c>
      <c r="L34" s="44">
        <v>-9986.6469610000004</v>
      </c>
      <c r="M34" s="66">
        <v>-0.10544199999999999</v>
      </c>
      <c r="N34" s="43">
        <v>0</v>
      </c>
      <c r="O34" s="44">
        <v>0</v>
      </c>
      <c r="P34" s="74">
        <v>0</v>
      </c>
    </row>
    <row r="35" spans="1:16" ht="15" customHeight="1" x14ac:dyDescent="0.2">
      <c r="A35" s="111"/>
      <c r="B35" s="114"/>
      <c r="C35" s="84" t="s">
        <v>49</v>
      </c>
      <c r="D35" s="44">
        <v>-41</v>
      </c>
      <c r="E35" s="44">
        <v>0</v>
      </c>
      <c r="F35" s="44">
        <v>-10956.285766000001</v>
      </c>
      <c r="G35" s="66">
        <v>-0.136321</v>
      </c>
      <c r="H35" s="43">
        <v>-9</v>
      </c>
      <c r="I35" s="44">
        <v>-28659.804637000001</v>
      </c>
      <c r="J35" s="74">
        <v>-0.42045500000000002</v>
      </c>
      <c r="K35" s="44">
        <v>-32</v>
      </c>
      <c r="L35" s="44">
        <v>-4919.7907290000003</v>
      </c>
      <c r="M35" s="66">
        <v>-3.5784000000000003E-2</v>
      </c>
      <c r="N35" s="43">
        <v>0</v>
      </c>
      <c r="O35" s="44">
        <v>0</v>
      </c>
      <c r="P35" s="74">
        <v>0</v>
      </c>
    </row>
    <row r="36" spans="1:16" ht="15" customHeight="1" x14ac:dyDescent="0.2">
      <c r="A36" s="111"/>
      <c r="B36" s="114"/>
      <c r="C36" s="84" t="s">
        <v>50</v>
      </c>
      <c r="D36" s="44">
        <v>-114</v>
      </c>
      <c r="E36" s="44">
        <v>0</v>
      </c>
      <c r="F36" s="44">
        <v>-6475.4426229999999</v>
      </c>
      <c r="G36" s="66">
        <v>5.6990000000000001E-3</v>
      </c>
      <c r="H36" s="43">
        <v>-46</v>
      </c>
      <c r="I36" s="44">
        <v>-10532.191452999999</v>
      </c>
      <c r="J36" s="74">
        <v>-0.139957</v>
      </c>
      <c r="K36" s="44">
        <v>-68</v>
      </c>
      <c r="L36" s="44">
        <v>-3679.9511590000002</v>
      </c>
      <c r="M36" s="66">
        <v>8.6839E-2</v>
      </c>
      <c r="N36" s="43">
        <v>0</v>
      </c>
      <c r="O36" s="44">
        <v>0</v>
      </c>
      <c r="P36" s="74">
        <v>0</v>
      </c>
    </row>
    <row r="37" spans="1:16" ht="15" customHeight="1" x14ac:dyDescent="0.2">
      <c r="A37" s="111"/>
      <c r="B37" s="114"/>
      <c r="C37" s="84" t="s">
        <v>51</v>
      </c>
      <c r="D37" s="44">
        <v>-123</v>
      </c>
      <c r="E37" s="44">
        <v>0</v>
      </c>
      <c r="F37" s="44">
        <v>-27808.931874999998</v>
      </c>
      <c r="G37" s="66">
        <v>-0.30487799999999998</v>
      </c>
      <c r="H37" s="43">
        <v>-45</v>
      </c>
      <c r="I37" s="44">
        <v>-19719.182699000001</v>
      </c>
      <c r="J37" s="74">
        <v>-0.283333</v>
      </c>
      <c r="K37" s="44">
        <v>-78</v>
      </c>
      <c r="L37" s="44">
        <v>-28105.840283000001</v>
      </c>
      <c r="M37" s="66">
        <v>-0.29572799999999999</v>
      </c>
      <c r="N37" s="43">
        <v>0</v>
      </c>
      <c r="O37" s="44">
        <v>0</v>
      </c>
      <c r="P37" s="74">
        <v>0</v>
      </c>
    </row>
    <row r="38" spans="1:16" s="3" customFormat="1" ht="15" customHeight="1" x14ac:dyDescent="0.2">
      <c r="A38" s="111"/>
      <c r="B38" s="114"/>
      <c r="C38" s="84" t="s">
        <v>52</v>
      </c>
      <c r="D38" s="35">
        <v>-103</v>
      </c>
      <c r="E38" s="35">
        <v>0</v>
      </c>
      <c r="F38" s="35">
        <v>-28320.356409</v>
      </c>
      <c r="G38" s="68">
        <v>-0.20585000000000001</v>
      </c>
      <c r="H38" s="43">
        <v>-41</v>
      </c>
      <c r="I38" s="44">
        <v>-9071.3501250000008</v>
      </c>
      <c r="J38" s="74">
        <v>-0.158333</v>
      </c>
      <c r="K38" s="35">
        <v>-62</v>
      </c>
      <c r="L38" s="35">
        <v>-37052.698282999998</v>
      </c>
      <c r="M38" s="68">
        <v>-0.22711300000000001</v>
      </c>
      <c r="N38" s="43">
        <v>0</v>
      </c>
      <c r="O38" s="44">
        <v>0</v>
      </c>
      <c r="P38" s="74">
        <v>0</v>
      </c>
    </row>
    <row r="39" spans="1:16" ht="15" customHeight="1" x14ac:dyDescent="0.2">
      <c r="A39" s="111"/>
      <c r="B39" s="114"/>
      <c r="C39" s="84" t="s">
        <v>53</v>
      </c>
      <c r="D39" s="44">
        <v>-107</v>
      </c>
      <c r="E39" s="44">
        <v>0</v>
      </c>
      <c r="F39" s="44">
        <v>-19482.655083000001</v>
      </c>
      <c r="G39" s="66">
        <v>-0.43731199999999998</v>
      </c>
      <c r="H39" s="43">
        <v>-39</v>
      </c>
      <c r="I39" s="44">
        <v>-7582.599733</v>
      </c>
      <c r="J39" s="74">
        <v>-0.34574500000000002</v>
      </c>
      <c r="K39" s="44">
        <v>-68</v>
      </c>
      <c r="L39" s="44">
        <v>-23478.423933999999</v>
      </c>
      <c r="M39" s="66">
        <v>-0.48026999999999997</v>
      </c>
      <c r="N39" s="43">
        <v>0</v>
      </c>
      <c r="O39" s="44">
        <v>0</v>
      </c>
      <c r="P39" s="74">
        <v>0</v>
      </c>
    </row>
    <row r="40" spans="1:16" ht="15" customHeight="1" x14ac:dyDescent="0.2">
      <c r="A40" s="111"/>
      <c r="B40" s="114"/>
      <c r="C40" s="84" t="s">
        <v>54</v>
      </c>
      <c r="D40" s="44">
        <v>-78</v>
      </c>
      <c r="E40" s="44">
        <v>0</v>
      </c>
      <c r="F40" s="44">
        <v>-4206.0164969999996</v>
      </c>
      <c r="G40" s="66">
        <v>-0.20860200000000001</v>
      </c>
      <c r="H40" s="43">
        <v>-24</v>
      </c>
      <c r="I40" s="44">
        <v>-36497.414584999999</v>
      </c>
      <c r="J40" s="74">
        <v>-0.17857100000000001</v>
      </c>
      <c r="K40" s="44">
        <v>-54</v>
      </c>
      <c r="L40" s="44">
        <v>7946.2030990000003</v>
      </c>
      <c r="M40" s="66">
        <v>-0.23496500000000001</v>
      </c>
      <c r="N40" s="43">
        <v>0</v>
      </c>
      <c r="O40" s="44">
        <v>0</v>
      </c>
      <c r="P40" s="74">
        <v>0</v>
      </c>
    </row>
    <row r="41" spans="1:16" ht="15" customHeight="1" x14ac:dyDescent="0.2">
      <c r="A41" s="111"/>
      <c r="B41" s="114"/>
      <c r="C41" s="84" t="s">
        <v>55</v>
      </c>
      <c r="D41" s="44">
        <v>-85</v>
      </c>
      <c r="E41" s="44">
        <v>0</v>
      </c>
      <c r="F41" s="44">
        <v>8250.1042589999997</v>
      </c>
      <c r="G41" s="66">
        <v>-0.42391299999999998</v>
      </c>
      <c r="H41" s="43">
        <v>-36</v>
      </c>
      <c r="I41" s="44">
        <v>47656.965198999998</v>
      </c>
      <c r="J41" s="74">
        <v>-0.13513500000000001</v>
      </c>
      <c r="K41" s="44">
        <v>-49</v>
      </c>
      <c r="L41" s="44">
        <v>-2008.986175</v>
      </c>
      <c r="M41" s="66">
        <v>-0.61818200000000001</v>
      </c>
      <c r="N41" s="43">
        <v>0</v>
      </c>
      <c r="O41" s="44">
        <v>0</v>
      </c>
      <c r="P41" s="74">
        <v>0</v>
      </c>
    </row>
    <row r="42" spans="1:16" s="3" customFormat="1" ht="15" customHeight="1" x14ac:dyDescent="0.2">
      <c r="A42" s="111"/>
      <c r="B42" s="114"/>
      <c r="C42" s="84" t="s">
        <v>56</v>
      </c>
      <c r="D42" s="35">
        <v>-141</v>
      </c>
      <c r="E42" s="35">
        <v>0</v>
      </c>
      <c r="F42" s="35">
        <v>-122031.90480600001</v>
      </c>
      <c r="G42" s="68">
        <v>-0.317241</v>
      </c>
      <c r="H42" s="43">
        <v>-45</v>
      </c>
      <c r="I42" s="44">
        <v>-93933.597250999999</v>
      </c>
      <c r="J42" s="74">
        <v>-0.10204100000000001</v>
      </c>
      <c r="K42" s="35">
        <v>-96</v>
      </c>
      <c r="L42" s="35">
        <v>-260584.49928799999</v>
      </c>
      <c r="M42" s="68">
        <v>-0.42708299999999999</v>
      </c>
      <c r="N42" s="43">
        <v>0</v>
      </c>
      <c r="O42" s="44">
        <v>0</v>
      </c>
      <c r="P42" s="74">
        <v>0</v>
      </c>
    </row>
    <row r="43" spans="1:16" s="3" customFormat="1" ht="15" customHeight="1" x14ac:dyDescent="0.2">
      <c r="A43" s="112"/>
      <c r="B43" s="115"/>
      <c r="C43" s="85" t="s">
        <v>9</v>
      </c>
      <c r="D43" s="46">
        <v>-786</v>
      </c>
      <c r="E43" s="46">
        <v>0</v>
      </c>
      <c r="F43" s="46">
        <v>-32764.181766999998</v>
      </c>
      <c r="G43" s="67">
        <v>-0.22295300000000001</v>
      </c>
      <c r="H43" s="87">
        <v>-283</v>
      </c>
      <c r="I43" s="46">
        <v>-30792.840114999999</v>
      </c>
      <c r="J43" s="75">
        <v>-0.218477</v>
      </c>
      <c r="K43" s="46">
        <v>-503</v>
      </c>
      <c r="L43" s="46">
        <v>-33441.563765999999</v>
      </c>
      <c r="M43" s="67">
        <v>-0.225938</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16</v>
      </c>
      <c r="E46" s="53">
        <v>6.0606E-2</v>
      </c>
      <c r="F46" s="44">
        <v>161854.4375</v>
      </c>
      <c r="G46" s="66">
        <v>6.25E-2</v>
      </c>
      <c r="H46" s="43">
        <v>3</v>
      </c>
      <c r="I46" s="44">
        <v>157852.66666700001</v>
      </c>
      <c r="J46" s="74">
        <v>0</v>
      </c>
      <c r="K46" s="44">
        <v>13</v>
      </c>
      <c r="L46" s="44">
        <v>162777.92307700001</v>
      </c>
      <c r="M46" s="66">
        <v>7.6923000000000005E-2</v>
      </c>
      <c r="N46" s="43">
        <v>0</v>
      </c>
      <c r="O46" s="44">
        <v>0</v>
      </c>
      <c r="P46" s="74">
        <v>0</v>
      </c>
    </row>
    <row r="47" spans="1:16" ht="15" customHeight="1" x14ac:dyDescent="0.2">
      <c r="A47" s="111"/>
      <c r="B47" s="114"/>
      <c r="C47" s="84" t="s">
        <v>49</v>
      </c>
      <c r="D47" s="44">
        <v>71</v>
      </c>
      <c r="E47" s="53">
        <v>8.3627999999999994E-2</v>
      </c>
      <c r="F47" s="44">
        <v>176944.647887</v>
      </c>
      <c r="G47" s="66">
        <v>0.21126800000000001</v>
      </c>
      <c r="H47" s="43">
        <v>8</v>
      </c>
      <c r="I47" s="44">
        <v>179506.625</v>
      </c>
      <c r="J47" s="74">
        <v>0.625</v>
      </c>
      <c r="K47" s="44">
        <v>63</v>
      </c>
      <c r="L47" s="44">
        <v>176619.31745999999</v>
      </c>
      <c r="M47" s="66">
        <v>0.15873000000000001</v>
      </c>
      <c r="N47" s="43">
        <v>0</v>
      </c>
      <c r="O47" s="44">
        <v>0</v>
      </c>
      <c r="P47" s="74">
        <v>0</v>
      </c>
    </row>
    <row r="48" spans="1:16" ht="15" customHeight="1" x14ac:dyDescent="0.2">
      <c r="A48" s="111"/>
      <c r="B48" s="114"/>
      <c r="C48" s="84" t="s">
        <v>50</v>
      </c>
      <c r="D48" s="44">
        <v>129</v>
      </c>
      <c r="E48" s="53">
        <v>9.4575000000000006E-2</v>
      </c>
      <c r="F48" s="44">
        <v>191353.56589100001</v>
      </c>
      <c r="G48" s="66">
        <v>0.28682200000000002</v>
      </c>
      <c r="H48" s="43">
        <v>26</v>
      </c>
      <c r="I48" s="44">
        <v>193943.346154</v>
      </c>
      <c r="J48" s="74">
        <v>0.42307699999999998</v>
      </c>
      <c r="K48" s="44">
        <v>103</v>
      </c>
      <c r="L48" s="44">
        <v>190699.834951</v>
      </c>
      <c r="M48" s="66">
        <v>0.25242700000000001</v>
      </c>
      <c r="N48" s="43">
        <v>0</v>
      </c>
      <c r="O48" s="44">
        <v>0</v>
      </c>
      <c r="P48" s="74">
        <v>0</v>
      </c>
    </row>
    <row r="49" spans="1:16" ht="15" customHeight="1" x14ac:dyDescent="0.2">
      <c r="A49" s="111"/>
      <c r="B49" s="114"/>
      <c r="C49" s="84" t="s">
        <v>51</v>
      </c>
      <c r="D49" s="44">
        <v>119</v>
      </c>
      <c r="E49" s="53">
        <v>7.8964999999999994E-2</v>
      </c>
      <c r="F49" s="44">
        <v>203602.66386599999</v>
      </c>
      <c r="G49" s="66">
        <v>0.34453800000000001</v>
      </c>
      <c r="H49" s="43">
        <v>25</v>
      </c>
      <c r="I49" s="44">
        <v>205242.32</v>
      </c>
      <c r="J49" s="74">
        <v>0.44</v>
      </c>
      <c r="K49" s="44">
        <v>94</v>
      </c>
      <c r="L49" s="44">
        <v>203166.58510600001</v>
      </c>
      <c r="M49" s="66">
        <v>0.31914900000000002</v>
      </c>
      <c r="N49" s="43">
        <v>0</v>
      </c>
      <c r="O49" s="44">
        <v>0</v>
      </c>
      <c r="P49" s="74">
        <v>0</v>
      </c>
    </row>
    <row r="50" spans="1:16" s="3" customFormat="1" ht="15" customHeight="1" x14ac:dyDescent="0.2">
      <c r="A50" s="111"/>
      <c r="B50" s="114"/>
      <c r="C50" s="84" t="s">
        <v>52</v>
      </c>
      <c r="D50" s="35">
        <v>93</v>
      </c>
      <c r="E50" s="55">
        <v>6.8584000000000006E-2</v>
      </c>
      <c r="F50" s="35">
        <v>206847.84946200001</v>
      </c>
      <c r="G50" s="68">
        <v>0.40860200000000002</v>
      </c>
      <c r="H50" s="43">
        <v>17</v>
      </c>
      <c r="I50" s="44">
        <v>197239.76470599999</v>
      </c>
      <c r="J50" s="74">
        <v>0.17647099999999999</v>
      </c>
      <c r="K50" s="35">
        <v>76</v>
      </c>
      <c r="L50" s="35">
        <v>208997.026316</v>
      </c>
      <c r="M50" s="68">
        <v>0.46052599999999999</v>
      </c>
      <c r="N50" s="43">
        <v>0</v>
      </c>
      <c r="O50" s="44">
        <v>0</v>
      </c>
      <c r="P50" s="74">
        <v>0</v>
      </c>
    </row>
    <row r="51" spans="1:16" ht="15" customHeight="1" x14ac:dyDescent="0.2">
      <c r="A51" s="111"/>
      <c r="B51" s="114"/>
      <c r="C51" s="84" t="s">
        <v>53</v>
      </c>
      <c r="D51" s="44">
        <v>76</v>
      </c>
      <c r="E51" s="53">
        <v>6.0510000000000001E-2</v>
      </c>
      <c r="F51" s="44">
        <v>226838.223684</v>
      </c>
      <c r="G51" s="66">
        <v>0.644737</v>
      </c>
      <c r="H51" s="43">
        <v>19</v>
      </c>
      <c r="I51" s="44">
        <v>213941.63157900001</v>
      </c>
      <c r="J51" s="74">
        <v>0.47368399999999999</v>
      </c>
      <c r="K51" s="44">
        <v>57</v>
      </c>
      <c r="L51" s="44">
        <v>231137.087719</v>
      </c>
      <c r="M51" s="66">
        <v>0.70175399999999999</v>
      </c>
      <c r="N51" s="43">
        <v>0</v>
      </c>
      <c r="O51" s="44">
        <v>0</v>
      </c>
      <c r="P51" s="74">
        <v>0</v>
      </c>
    </row>
    <row r="52" spans="1:16" ht="15" customHeight="1" x14ac:dyDescent="0.2">
      <c r="A52" s="111"/>
      <c r="B52" s="114"/>
      <c r="C52" s="84" t="s">
        <v>54</v>
      </c>
      <c r="D52" s="44">
        <v>39</v>
      </c>
      <c r="E52" s="53">
        <v>4.0541000000000001E-2</v>
      </c>
      <c r="F52" s="44">
        <v>226508.25641</v>
      </c>
      <c r="G52" s="66">
        <v>0.230769</v>
      </c>
      <c r="H52" s="43">
        <v>10</v>
      </c>
      <c r="I52" s="44">
        <v>238245.4</v>
      </c>
      <c r="J52" s="74">
        <v>0.3</v>
      </c>
      <c r="K52" s="44">
        <v>29</v>
      </c>
      <c r="L52" s="44">
        <v>222460.965517</v>
      </c>
      <c r="M52" s="66">
        <v>0.206897</v>
      </c>
      <c r="N52" s="43">
        <v>0</v>
      </c>
      <c r="O52" s="44">
        <v>0</v>
      </c>
      <c r="P52" s="74">
        <v>0</v>
      </c>
    </row>
    <row r="53" spans="1:16" ht="15" customHeight="1" x14ac:dyDescent="0.2">
      <c r="A53" s="111"/>
      <c r="B53" s="114"/>
      <c r="C53" s="84" t="s">
        <v>55</v>
      </c>
      <c r="D53" s="44">
        <v>8</v>
      </c>
      <c r="E53" s="53">
        <v>1.0349000000000001E-2</v>
      </c>
      <c r="F53" s="44">
        <v>224777.125</v>
      </c>
      <c r="G53" s="66">
        <v>0.25</v>
      </c>
      <c r="H53" s="43">
        <v>2</v>
      </c>
      <c r="I53" s="44">
        <v>230624</v>
      </c>
      <c r="J53" s="74">
        <v>0</v>
      </c>
      <c r="K53" s="44">
        <v>6</v>
      </c>
      <c r="L53" s="44">
        <v>222828.16666700001</v>
      </c>
      <c r="M53" s="66">
        <v>0.33333299999999999</v>
      </c>
      <c r="N53" s="43">
        <v>0</v>
      </c>
      <c r="O53" s="44">
        <v>0</v>
      </c>
      <c r="P53" s="74">
        <v>0</v>
      </c>
    </row>
    <row r="54" spans="1:16" s="3" customFormat="1" ht="15" customHeight="1" x14ac:dyDescent="0.2">
      <c r="A54" s="111"/>
      <c r="B54" s="114"/>
      <c r="C54" s="84" t="s">
        <v>56</v>
      </c>
      <c r="D54" s="35">
        <v>3</v>
      </c>
      <c r="E54" s="55">
        <v>2.431E-3</v>
      </c>
      <c r="F54" s="35">
        <v>238399.33333299999</v>
      </c>
      <c r="G54" s="68">
        <v>0.33333299999999999</v>
      </c>
      <c r="H54" s="43">
        <v>0</v>
      </c>
      <c r="I54" s="44">
        <v>0</v>
      </c>
      <c r="J54" s="74">
        <v>0</v>
      </c>
      <c r="K54" s="35">
        <v>3</v>
      </c>
      <c r="L54" s="35">
        <v>238399.33333299999</v>
      </c>
      <c r="M54" s="68">
        <v>0.33333299999999999</v>
      </c>
      <c r="N54" s="43">
        <v>0</v>
      </c>
      <c r="O54" s="44">
        <v>0</v>
      </c>
      <c r="P54" s="74">
        <v>0</v>
      </c>
    </row>
    <row r="55" spans="1:16" s="3" customFormat="1" ht="15" customHeight="1" x14ac:dyDescent="0.2">
      <c r="A55" s="112"/>
      <c r="B55" s="115"/>
      <c r="C55" s="85" t="s">
        <v>9</v>
      </c>
      <c r="D55" s="46">
        <v>554</v>
      </c>
      <c r="E55" s="54">
        <v>5.7750000000000003E-2</v>
      </c>
      <c r="F55" s="46">
        <v>201967.256318</v>
      </c>
      <c r="G55" s="67">
        <v>0.34837499999999999</v>
      </c>
      <c r="H55" s="87">
        <v>110</v>
      </c>
      <c r="I55" s="46">
        <v>203135.13636400001</v>
      </c>
      <c r="J55" s="75">
        <v>0.38181799999999999</v>
      </c>
      <c r="K55" s="46">
        <v>444</v>
      </c>
      <c r="L55" s="46">
        <v>201677.91666700001</v>
      </c>
      <c r="M55" s="67">
        <v>0.34009</v>
      </c>
      <c r="N55" s="87">
        <v>0</v>
      </c>
      <c r="O55" s="46">
        <v>0</v>
      </c>
      <c r="P55" s="75">
        <v>0</v>
      </c>
    </row>
    <row r="56" spans="1:16" ht="15" customHeight="1" x14ac:dyDescent="0.2">
      <c r="A56" s="110">
        <v>5</v>
      </c>
      <c r="B56" s="113" t="s">
        <v>60</v>
      </c>
      <c r="C56" s="84" t="s">
        <v>46</v>
      </c>
      <c r="D56" s="44">
        <v>10</v>
      </c>
      <c r="E56" s="53">
        <v>1</v>
      </c>
      <c r="F56" s="44">
        <v>40202.5</v>
      </c>
      <c r="G56" s="66">
        <v>0.1</v>
      </c>
      <c r="H56" s="43">
        <v>6</v>
      </c>
      <c r="I56" s="44">
        <v>21579.333332999999</v>
      </c>
      <c r="J56" s="74">
        <v>0</v>
      </c>
      <c r="K56" s="44">
        <v>4</v>
      </c>
      <c r="L56" s="44">
        <v>68137.25</v>
      </c>
      <c r="M56" s="66">
        <v>0.25</v>
      </c>
      <c r="N56" s="43">
        <v>0</v>
      </c>
      <c r="O56" s="44">
        <v>0</v>
      </c>
      <c r="P56" s="74">
        <v>0</v>
      </c>
    </row>
    <row r="57" spans="1:16" ht="15" customHeight="1" x14ac:dyDescent="0.2">
      <c r="A57" s="111"/>
      <c r="B57" s="114"/>
      <c r="C57" s="84" t="s">
        <v>47</v>
      </c>
      <c r="D57" s="44">
        <v>18</v>
      </c>
      <c r="E57" s="53">
        <v>1</v>
      </c>
      <c r="F57" s="44">
        <v>104419.38888899999</v>
      </c>
      <c r="G57" s="66">
        <v>5.5556000000000001E-2</v>
      </c>
      <c r="H57" s="43">
        <v>4</v>
      </c>
      <c r="I57" s="44">
        <v>83572.75</v>
      </c>
      <c r="J57" s="74">
        <v>0</v>
      </c>
      <c r="K57" s="44">
        <v>14</v>
      </c>
      <c r="L57" s="44">
        <v>110375.571429</v>
      </c>
      <c r="M57" s="66">
        <v>7.1429000000000006E-2</v>
      </c>
      <c r="N57" s="43">
        <v>0</v>
      </c>
      <c r="O57" s="44">
        <v>0</v>
      </c>
      <c r="P57" s="74">
        <v>0</v>
      </c>
    </row>
    <row r="58" spans="1:16" ht="15" customHeight="1" x14ac:dyDescent="0.2">
      <c r="A58" s="111"/>
      <c r="B58" s="114"/>
      <c r="C58" s="84" t="s">
        <v>48</v>
      </c>
      <c r="D58" s="44">
        <v>264</v>
      </c>
      <c r="E58" s="53">
        <v>1</v>
      </c>
      <c r="F58" s="44">
        <v>149465.57954499999</v>
      </c>
      <c r="G58" s="66">
        <v>7.1970000000000006E-2</v>
      </c>
      <c r="H58" s="43">
        <v>89</v>
      </c>
      <c r="I58" s="44">
        <v>156130.752809</v>
      </c>
      <c r="J58" s="74">
        <v>5.6180000000000001E-2</v>
      </c>
      <c r="K58" s="44">
        <v>175</v>
      </c>
      <c r="L58" s="44">
        <v>146075.862857</v>
      </c>
      <c r="M58" s="66">
        <v>0.08</v>
      </c>
      <c r="N58" s="43">
        <v>0</v>
      </c>
      <c r="O58" s="44">
        <v>0</v>
      </c>
      <c r="P58" s="74">
        <v>0</v>
      </c>
    </row>
    <row r="59" spans="1:16" ht="15" customHeight="1" x14ac:dyDescent="0.2">
      <c r="A59" s="111"/>
      <c r="B59" s="114"/>
      <c r="C59" s="84" t="s">
        <v>49</v>
      </c>
      <c r="D59" s="44">
        <v>849</v>
      </c>
      <c r="E59" s="53">
        <v>1</v>
      </c>
      <c r="F59" s="44">
        <v>176878.35924600001</v>
      </c>
      <c r="G59" s="66">
        <v>0.157833</v>
      </c>
      <c r="H59" s="43">
        <v>262</v>
      </c>
      <c r="I59" s="44">
        <v>183337.31679400001</v>
      </c>
      <c r="J59" s="74">
        <v>0.18702299999999999</v>
      </c>
      <c r="K59" s="44">
        <v>587</v>
      </c>
      <c r="L59" s="44">
        <v>173995.48551999999</v>
      </c>
      <c r="M59" s="66">
        <v>0.14480399999999999</v>
      </c>
      <c r="N59" s="43">
        <v>0</v>
      </c>
      <c r="O59" s="44">
        <v>0</v>
      </c>
      <c r="P59" s="74">
        <v>0</v>
      </c>
    </row>
    <row r="60" spans="1:16" ht="15" customHeight="1" x14ac:dyDescent="0.2">
      <c r="A60" s="111"/>
      <c r="B60" s="114"/>
      <c r="C60" s="84" t="s">
        <v>50</v>
      </c>
      <c r="D60" s="44">
        <v>1364</v>
      </c>
      <c r="E60" s="53">
        <v>1</v>
      </c>
      <c r="F60" s="44">
        <v>199870.034457</v>
      </c>
      <c r="G60" s="66">
        <v>0.32697900000000002</v>
      </c>
      <c r="H60" s="43">
        <v>399</v>
      </c>
      <c r="I60" s="44">
        <v>213591.31077700001</v>
      </c>
      <c r="J60" s="74">
        <v>0.43358400000000002</v>
      </c>
      <c r="K60" s="44">
        <v>965</v>
      </c>
      <c r="L60" s="44">
        <v>194196.67772000001</v>
      </c>
      <c r="M60" s="66">
        <v>0.28290199999999999</v>
      </c>
      <c r="N60" s="43">
        <v>0</v>
      </c>
      <c r="O60" s="44">
        <v>0</v>
      </c>
      <c r="P60" s="74">
        <v>0</v>
      </c>
    </row>
    <row r="61" spans="1:16" ht="15" customHeight="1" x14ac:dyDescent="0.2">
      <c r="A61" s="111"/>
      <c r="B61" s="114"/>
      <c r="C61" s="84" t="s">
        <v>51</v>
      </c>
      <c r="D61" s="44">
        <v>1507</v>
      </c>
      <c r="E61" s="53">
        <v>1</v>
      </c>
      <c r="F61" s="44">
        <v>223838.86595899999</v>
      </c>
      <c r="G61" s="66">
        <v>0.499668</v>
      </c>
      <c r="H61" s="43">
        <v>443</v>
      </c>
      <c r="I61" s="44">
        <v>224626.03386</v>
      </c>
      <c r="J61" s="74">
        <v>0.45372499999999999</v>
      </c>
      <c r="K61" s="44">
        <v>1064</v>
      </c>
      <c r="L61" s="44">
        <v>223511.12594</v>
      </c>
      <c r="M61" s="66">
        <v>0.51879699999999995</v>
      </c>
      <c r="N61" s="43">
        <v>0</v>
      </c>
      <c r="O61" s="44">
        <v>0</v>
      </c>
      <c r="P61" s="74">
        <v>0</v>
      </c>
    </row>
    <row r="62" spans="1:16" s="3" customFormat="1" ht="15" customHeight="1" x14ac:dyDescent="0.2">
      <c r="A62" s="111"/>
      <c r="B62" s="114"/>
      <c r="C62" s="84" t="s">
        <v>52</v>
      </c>
      <c r="D62" s="35">
        <v>1356</v>
      </c>
      <c r="E62" s="55">
        <v>1</v>
      </c>
      <c r="F62" s="35">
        <v>236825.43141600001</v>
      </c>
      <c r="G62" s="68">
        <v>0.66666700000000001</v>
      </c>
      <c r="H62" s="43">
        <v>452</v>
      </c>
      <c r="I62" s="44">
        <v>229780.60177000001</v>
      </c>
      <c r="J62" s="74">
        <v>0.52654900000000004</v>
      </c>
      <c r="K62" s="35">
        <v>904</v>
      </c>
      <c r="L62" s="35">
        <v>240347.84623900001</v>
      </c>
      <c r="M62" s="68">
        <v>0.73672599999999999</v>
      </c>
      <c r="N62" s="43">
        <v>0</v>
      </c>
      <c r="O62" s="44">
        <v>0</v>
      </c>
      <c r="P62" s="74">
        <v>0</v>
      </c>
    </row>
    <row r="63" spans="1:16" ht="15" customHeight="1" x14ac:dyDescent="0.2">
      <c r="A63" s="111"/>
      <c r="B63" s="114"/>
      <c r="C63" s="84" t="s">
        <v>53</v>
      </c>
      <c r="D63" s="44">
        <v>1256</v>
      </c>
      <c r="E63" s="53">
        <v>1</v>
      </c>
      <c r="F63" s="44">
        <v>250926.94108300001</v>
      </c>
      <c r="G63" s="66">
        <v>0.76671999999999996</v>
      </c>
      <c r="H63" s="43">
        <v>438</v>
      </c>
      <c r="I63" s="44">
        <v>229680.52511399999</v>
      </c>
      <c r="J63" s="74">
        <v>0.51826499999999998</v>
      </c>
      <c r="K63" s="44">
        <v>818</v>
      </c>
      <c r="L63" s="44">
        <v>262303.38386300002</v>
      </c>
      <c r="M63" s="66">
        <v>0.899756</v>
      </c>
      <c r="N63" s="43">
        <v>0</v>
      </c>
      <c r="O63" s="44">
        <v>0</v>
      </c>
      <c r="P63" s="74">
        <v>0</v>
      </c>
    </row>
    <row r="64" spans="1:16" ht="15" customHeight="1" x14ac:dyDescent="0.2">
      <c r="A64" s="111"/>
      <c r="B64" s="114"/>
      <c r="C64" s="84" t="s">
        <v>54</v>
      </c>
      <c r="D64" s="44">
        <v>962</v>
      </c>
      <c r="E64" s="53">
        <v>1</v>
      </c>
      <c r="F64" s="44">
        <v>251039.55301500001</v>
      </c>
      <c r="G64" s="66">
        <v>0.70166300000000004</v>
      </c>
      <c r="H64" s="43">
        <v>323</v>
      </c>
      <c r="I64" s="44">
        <v>230397.86996899999</v>
      </c>
      <c r="J64" s="74">
        <v>0.41795700000000002</v>
      </c>
      <c r="K64" s="44">
        <v>639</v>
      </c>
      <c r="L64" s="44">
        <v>261473.455399</v>
      </c>
      <c r="M64" s="66">
        <v>0.84506999999999999</v>
      </c>
      <c r="N64" s="43">
        <v>0</v>
      </c>
      <c r="O64" s="44">
        <v>0</v>
      </c>
      <c r="P64" s="74">
        <v>0</v>
      </c>
    </row>
    <row r="65" spans="1:16" ht="15" customHeight="1" x14ac:dyDescent="0.2">
      <c r="A65" s="111"/>
      <c r="B65" s="114"/>
      <c r="C65" s="84" t="s">
        <v>55</v>
      </c>
      <c r="D65" s="44">
        <v>773</v>
      </c>
      <c r="E65" s="53">
        <v>1</v>
      </c>
      <c r="F65" s="44">
        <v>259149.963777</v>
      </c>
      <c r="G65" s="66">
        <v>0.59637799999999996</v>
      </c>
      <c r="H65" s="43">
        <v>278</v>
      </c>
      <c r="I65" s="44">
        <v>239085.92086300001</v>
      </c>
      <c r="J65" s="74">
        <v>0.28777000000000003</v>
      </c>
      <c r="K65" s="44">
        <v>495</v>
      </c>
      <c r="L65" s="44">
        <v>270418.25454499997</v>
      </c>
      <c r="M65" s="66">
        <v>0.76969699999999996</v>
      </c>
      <c r="N65" s="43">
        <v>0</v>
      </c>
      <c r="O65" s="44">
        <v>0</v>
      </c>
      <c r="P65" s="74">
        <v>0</v>
      </c>
    </row>
    <row r="66" spans="1:16" s="3" customFormat="1" ht="15" customHeight="1" x14ac:dyDescent="0.2">
      <c r="A66" s="111"/>
      <c r="B66" s="114"/>
      <c r="C66" s="84" t="s">
        <v>56</v>
      </c>
      <c r="D66" s="35">
        <v>1234</v>
      </c>
      <c r="E66" s="55">
        <v>1</v>
      </c>
      <c r="F66" s="35">
        <v>245608.06482999999</v>
      </c>
      <c r="G66" s="68">
        <v>0.34197699999999998</v>
      </c>
      <c r="H66" s="43">
        <v>538</v>
      </c>
      <c r="I66" s="44">
        <v>214352.44609700001</v>
      </c>
      <c r="J66" s="74">
        <v>0.10223</v>
      </c>
      <c r="K66" s="35">
        <v>696</v>
      </c>
      <c r="L66" s="35">
        <v>269768.29885100003</v>
      </c>
      <c r="M66" s="68">
        <v>0.52729899999999996</v>
      </c>
      <c r="N66" s="43">
        <v>0</v>
      </c>
      <c r="O66" s="44">
        <v>0</v>
      </c>
      <c r="P66" s="74">
        <v>0</v>
      </c>
    </row>
    <row r="67" spans="1:16" s="3" customFormat="1" ht="15" customHeight="1" x14ac:dyDescent="0.2">
      <c r="A67" s="112"/>
      <c r="B67" s="115"/>
      <c r="C67" s="85" t="s">
        <v>9</v>
      </c>
      <c r="D67" s="46">
        <v>9593</v>
      </c>
      <c r="E67" s="54">
        <v>1</v>
      </c>
      <c r="F67" s="46">
        <v>227568.118315</v>
      </c>
      <c r="G67" s="67">
        <v>0.49817600000000001</v>
      </c>
      <c r="H67" s="87">
        <v>3232</v>
      </c>
      <c r="I67" s="46">
        <v>218995.34746300001</v>
      </c>
      <c r="J67" s="75">
        <v>0.35983900000000002</v>
      </c>
      <c r="K67" s="46">
        <v>6361</v>
      </c>
      <c r="L67" s="46">
        <v>231923.910706</v>
      </c>
      <c r="M67" s="67">
        <v>0.56846399999999997</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46167</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550" priority="30" operator="notEqual">
      <formula>H8+K8+N8</formula>
    </cfRule>
  </conditionalFormatting>
  <conditionalFormatting sqref="D20:D30">
    <cfRule type="cellIs" dxfId="549" priority="29" operator="notEqual">
      <formula>H20+K20+N20</formula>
    </cfRule>
  </conditionalFormatting>
  <conditionalFormatting sqref="D32:D42">
    <cfRule type="cellIs" dxfId="548" priority="28" operator="notEqual">
      <formula>H32+K32+N32</formula>
    </cfRule>
  </conditionalFormatting>
  <conditionalFormatting sqref="D44:D54">
    <cfRule type="cellIs" dxfId="547" priority="27" operator="notEqual">
      <formula>H44+K44+N44</formula>
    </cfRule>
  </conditionalFormatting>
  <conditionalFormatting sqref="D56:D66">
    <cfRule type="cellIs" dxfId="546" priority="26" operator="notEqual">
      <formula>H56+K56+N56</formula>
    </cfRule>
  </conditionalFormatting>
  <conditionalFormatting sqref="D19">
    <cfRule type="cellIs" dxfId="545" priority="25" operator="notEqual">
      <formula>SUM(D8:D18)</formula>
    </cfRule>
  </conditionalFormatting>
  <conditionalFormatting sqref="D31">
    <cfRule type="cellIs" dxfId="544" priority="24" operator="notEqual">
      <formula>H31+K31+N31</formula>
    </cfRule>
  </conditionalFormatting>
  <conditionalFormatting sqref="D31">
    <cfRule type="cellIs" dxfId="543" priority="23" operator="notEqual">
      <formula>SUM(D20:D30)</formula>
    </cfRule>
  </conditionalFormatting>
  <conditionalFormatting sqref="D43">
    <cfRule type="cellIs" dxfId="542" priority="22" operator="notEqual">
      <formula>H43+K43+N43</formula>
    </cfRule>
  </conditionalFormatting>
  <conditionalFormatting sqref="D43">
    <cfRule type="cellIs" dxfId="541" priority="21" operator="notEqual">
      <formula>SUM(D32:D42)</formula>
    </cfRule>
  </conditionalFormatting>
  <conditionalFormatting sqref="D55">
    <cfRule type="cellIs" dxfId="540" priority="20" operator="notEqual">
      <formula>H55+K55+N55</formula>
    </cfRule>
  </conditionalFormatting>
  <conditionalFormatting sqref="D55">
    <cfRule type="cellIs" dxfId="539" priority="19" operator="notEqual">
      <formula>SUM(D44:D54)</formula>
    </cfRule>
  </conditionalFormatting>
  <conditionalFormatting sqref="D67">
    <cfRule type="cellIs" dxfId="538" priority="18" operator="notEqual">
      <formula>H67+K67+N67</formula>
    </cfRule>
  </conditionalFormatting>
  <conditionalFormatting sqref="D67">
    <cfRule type="cellIs" dxfId="537" priority="17" operator="notEqual">
      <formula>SUM(D56:D66)</formula>
    </cfRule>
  </conditionalFormatting>
  <conditionalFormatting sqref="H19">
    <cfRule type="cellIs" dxfId="536" priority="16" operator="notEqual">
      <formula>SUM(H8:H18)</formula>
    </cfRule>
  </conditionalFormatting>
  <conditionalFormatting sqref="K19">
    <cfRule type="cellIs" dxfId="535" priority="15" operator="notEqual">
      <formula>SUM(K8:K18)</formula>
    </cfRule>
  </conditionalFormatting>
  <conditionalFormatting sqref="N19">
    <cfRule type="cellIs" dxfId="534" priority="14" operator="notEqual">
      <formula>SUM(N8:N18)</formula>
    </cfRule>
  </conditionalFormatting>
  <conditionalFormatting sqref="H31">
    <cfRule type="cellIs" dxfId="533" priority="13" operator="notEqual">
      <formula>SUM(H20:H30)</formula>
    </cfRule>
  </conditionalFormatting>
  <conditionalFormatting sqref="K31">
    <cfRule type="cellIs" dxfId="532" priority="12" operator="notEqual">
      <formula>SUM(K20:K30)</formula>
    </cfRule>
  </conditionalFormatting>
  <conditionalFormatting sqref="N31">
    <cfRule type="cellIs" dxfId="531" priority="11" operator="notEqual">
      <formula>SUM(N20:N30)</formula>
    </cfRule>
  </conditionalFormatting>
  <conditionalFormatting sqref="H43">
    <cfRule type="cellIs" dxfId="530" priority="10" operator="notEqual">
      <formula>SUM(H32:H42)</formula>
    </cfRule>
  </conditionalFormatting>
  <conditionalFormatting sqref="K43">
    <cfRule type="cellIs" dxfId="529" priority="9" operator="notEqual">
      <formula>SUM(K32:K42)</formula>
    </cfRule>
  </conditionalFormatting>
  <conditionalFormatting sqref="N43">
    <cfRule type="cellIs" dxfId="528" priority="8" operator="notEqual">
      <formula>SUM(N32:N42)</formula>
    </cfRule>
  </conditionalFormatting>
  <conditionalFormatting sqref="H55">
    <cfRule type="cellIs" dxfId="527" priority="7" operator="notEqual">
      <formula>SUM(H44:H54)</formula>
    </cfRule>
  </conditionalFormatting>
  <conditionalFormatting sqref="K55">
    <cfRule type="cellIs" dxfId="526" priority="6" operator="notEqual">
      <formula>SUM(K44:K54)</formula>
    </cfRule>
  </conditionalFormatting>
  <conditionalFormatting sqref="N55">
    <cfRule type="cellIs" dxfId="525" priority="5" operator="notEqual">
      <formula>SUM(N44:N54)</formula>
    </cfRule>
  </conditionalFormatting>
  <conditionalFormatting sqref="H67">
    <cfRule type="cellIs" dxfId="524" priority="4" operator="notEqual">
      <formula>SUM(H56:H66)</formula>
    </cfRule>
  </conditionalFormatting>
  <conditionalFormatting sqref="K67">
    <cfRule type="cellIs" dxfId="523" priority="3" operator="notEqual">
      <formula>SUM(K56:K66)</formula>
    </cfRule>
  </conditionalFormatting>
  <conditionalFormatting sqref="N67">
    <cfRule type="cellIs" dxfId="522" priority="2" operator="notEqual">
      <formula>SUM(N56:N66)</formula>
    </cfRule>
  </conditionalFormatting>
  <conditionalFormatting sqref="D32:D43">
    <cfRule type="cellIs" dxfId="52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62</v>
      </c>
      <c r="B2" s="116"/>
      <c r="C2" s="116"/>
      <c r="D2" s="116"/>
      <c r="E2" s="116"/>
      <c r="F2" s="116"/>
      <c r="G2" s="116"/>
      <c r="H2" s="116"/>
      <c r="I2" s="116"/>
      <c r="J2" s="116"/>
      <c r="K2" s="116"/>
      <c r="L2" s="116"/>
      <c r="M2" s="116"/>
      <c r="N2" s="116"/>
      <c r="O2" s="116"/>
      <c r="P2" s="116"/>
    </row>
    <row r="3" spans="1:16" s="21" customFormat="1" ht="15" customHeight="1" x14ac:dyDescent="0.2">
      <c r="A3" s="117" t="str">
        <f>+Notas!C6</f>
        <v>ABRIL 2025 Y ABRIL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4</v>
      </c>
      <c r="E8" s="53">
        <v>0.117647</v>
      </c>
      <c r="F8" s="44">
        <v>68301.828932000004</v>
      </c>
      <c r="G8" s="66">
        <v>0</v>
      </c>
      <c r="H8" s="43">
        <v>0</v>
      </c>
      <c r="I8" s="44">
        <v>0</v>
      </c>
      <c r="J8" s="74">
        <v>0</v>
      </c>
      <c r="K8" s="44">
        <v>4</v>
      </c>
      <c r="L8" s="44">
        <v>68301.828932000004</v>
      </c>
      <c r="M8" s="66">
        <v>0</v>
      </c>
      <c r="N8" s="43">
        <v>0</v>
      </c>
      <c r="O8" s="44">
        <v>0</v>
      </c>
      <c r="P8" s="74">
        <v>0</v>
      </c>
    </row>
    <row r="9" spans="1:16" ht="15" customHeight="1" x14ac:dyDescent="0.2">
      <c r="A9" s="111"/>
      <c r="B9" s="114"/>
      <c r="C9" s="84" t="s">
        <v>47</v>
      </c>
      <c r="D9" s="44">
        <v>40</v>
      </c>
      <c r="E9" s="53">
        <v>0.144404</v>
      </c>
      <c r="F9" s="44">
        <v>119054.02675800001</v>
      </c>
      <c r="G9" s="66">
        <v>0.05</v>
      </c>
      <c r="H9" s="43">
        <v>5</v>
      </c>
      <c r="I9" s="44">
        <v>93318.041700999995</v>
      </c>
      <c r="J9" s="74">
        <v>0</v>
      </c>
      <c r="K9" s="44">
        <v>35</v>
      </c>
      <c r="L9" s="44">
        <v>122730.59605199999</v>
      </c>
      <c r="M9" s="66">
        <v>5.7142999999999999E-2</v>
      </c>
      <c r="N9" s="43">
        <v>0</v>
      </c>
      <c r="O9" s="44">
        <v>0</v>
      </c>
      <c r="P9" s="74">
        <v>0</v>
      </c>
    </row>
    <row r="10" spans="1:16" ht="15" customHeight="1" x14ac:dyDescent="0.2">
      <c r="A10" s="111"/>
      <c r="B10" s="114"/>
      <c r="C10" s="84" t="s">
        <v>48</v>
      </c>
      <c r="D10" s="44">
        <v>157</v>
      </c>
      <c r="E10" s="53">
        <v>0.15668699999999999</v>
      </c>
      <c r="F10" s="44">
        <v>158269.46891299999</v>
      </c>
      <c r="G10" s="66">
        <v>0.165605</v>
      </c>
      <c r="H10" s="43">
        <v>53</v>
      </c>
      <c r="I10" s="44">
        <v>160926.987413</v>
      </c>
      <c r="J10" s="74">
        <v>0.15094299999999999</v>
      </c>
      <c r="K10" s="44">
        <v>104</v>
      </c>
      <c r="L10" s="44">
        <v>156915.156601</v>
      </c>
      <c r="M10" s="66">
        <v>0.17307700000000001</v>
      </c>
      <c r="N10" s="43">
        <v>0</v>
      </c>
      <c r="O10" s="44">
        <v>0</v>
      </c>
      <c r="P10" s="74">
        <v>0</v>
      </c>
    </row>
    <row r="11" spans="1:16" ht="15" customHeight="1" x14ac:dyDescent="0.2">
      <c r="A11" s="111"/>
      <c r="B11" s="114"/>
      <c r="C11" s="84" t="s">
        <v>49</v>
      </c>
      <c r="D11" s="44">
        <v>327</v>
      </c>
      <c r="E11" s="53">
        <v>0.15287500000000001</v>
      </c>
      <c r="F11" s="44">
        <v>175856.97905299999</v>
      </c>
      <c r="G11" s="66">
        <v>0.34250799999999998</v>
      </c>
      <c r="H11" s="43">
        <v>109</v>
      </c>
      <c r="I11" s="44">
        <v>188051.12893599999</v>
      </c>
      <c r="J11" s="74">
        <v>0.56880699999999995</v>
      </c>
      <c r="K11" s="44">
        <v>218</v>
      </c>
      <c r="L11" s="44">
        <v>169759.90411100001</v>
      </c>
      <c r="M11" s="66">
        <v>0.22935800000000001</v>
      </c>
      <c r="N11" s="43">
        <v>0</v>
      </c>
      <c r="O11" s="44">
        <v>0</v>
      </c>
      <c r="P11" s="74">
        <v>0</v>
      </c>
    </row>
    <row r="12" spans="1:16" ht="15" customHeight="1" x14ac:dyDescent="0.2">
      <c r="A12" s="111"/>
      <c r="B12" s="114"/>
      <c r="C12" s="84" t="s">
        <v>50</v>
      </c>
      <c r="D12" s="44">
        <v>424</v>
      </c>
      <c r="E12" s="53">
        <v>0.13888</v>
      </c>
      <c r="F12" s="44">
        <v>199960.93875599999</v>
      </c>
      <c r="G12" s="66">
        <v>0.50943400000000005</v>
      </c>
      <c r="H12" s="43">
        <v>133</v>
      </c>
      <c r="I12" s="44">
        <v>217880.88380800001</v>
      </c>
      <c r="J12" s="74">
        <v>0.74436100000000005</v>
      </c>
      <c r="K12" s="44">
        <v>291</v>
      </c>
      <c r="L12" s="44">
        <v>191770.72331900001</v>
      </c>
      <c r="M12" s="66">
        <v>0.40206199999999997</v>
      </c>
      <c r="N12" s="43">
        <v>0</v>
      </c>
      <c r="O12" s="44">
        <v>0</v>
      </c>
      <c r="P12" s="74">
        <v>0</v>
      </c>
    </row>
    <row r="13" spans="1:16" ht="15" customHeight="1" x14ac:dyDescent="0.2">
      <c r="A13" s="111"/>
      <c r="B13" s="114"/>
      <c r="C13" s="84" t="s">
        <v>51</v>
      </c>
      <c r="D13" s="44">
        <v>351</v>
      </c>
      <c r="E13" s="53">
        <v>0.113189</v>
      </c>
      <c r="F13" s="44">
        <v>215594.33085</v>
      </c>
      <c r="G13" s="66">
        <v>0.603989</v>
      </c>
      <c r="H13" s="43">
        <v>114</v>
      </c>
      <c r="I13" s="44">
        <v>223774.91358299999</v>
      </c>
      <c r="J13" s="74">
        <v>0.64912300000000001</v>
      </c>
      <c r="K13" s="44">
        <v>237</v>
      </c>
      <c r="L13" s="44">
        <v>211659.36700299999</v>
      </c>
      <c r="M13" s="66">
        <v>0.58227799999999996</v>
      </c>
      <c r="N13" s="43">
        <v>0</v>
      </c>
      <c r="O13" s="44">
        <v>0</v>
      </c>
      <c r="P13" s="74">
        <v>0</v>
      </c>
    </row>
    <row r="14" spans="1:16" s="3" customFormat="1" ht="15" customHeight="1" x14ac:dyDescent="0.2">
      <c r="A14" s="111"/>
      <c r="B14" s="114"/>
      <c r="C14" s="84" t="s">
        <v>52</v>
      </c>
      <c r="D14" s="35">
        <v>249</v>
      </c>
      <c r="E14" s="55">
        <v>9.1983999999999996E-2</v>
      </c>
      <c r="F14" s="35">
        <v>219364.70326800001</v>
      </c>
      <c r="G14" s="68">
        <v>0.55421699999999996</v>
      </c>
      <c r="H14" s="43">
        <v>62</v>
      </c>
      <c r="I14" s="44">
        <v>219815.419089</v>
      </c>
      <c r="J14" s="74">
        <v>0.5</v>
      </c>
      <c r="K14" s="35">
        <v>187</v>
      </c>
      <c r="L14" s="35">
        <v>219215.26807600001</v>
      </c>
      <c r="M14" s="68">
        <v>0.57219299999999995</v>
      </c>
      <c r="N14" s="43">
        <v>0</v>
      </c>
      <c r="O14" s="44">
        <v>0</v>
      </c>
      <c r="P14" s="74">
        <v>0</v>
      </c>
    </row>
    <row r="15" spans="1:16" ht="15" customHeight="1" x14ac:dyDescent="0.2">
      <c r="A15" s="111"/>
      <c r="B15" s="114"/>
      <c r="C15" s="84" t="s">
        <v>53</v>
      </c>
      <c r="D15" s="44">
        <v>235</v>
      </c>
      <c r="E15" s="53">
        <v>0.102441</v>
      </c>
      <c r="F15" s="44">
        <v>222592.86369100001</v>
      </c>
      <c r="G15" s="66">
        <v>0.58723400000000003</v>
      </c>
      <c r="H15" s="43">
        <v>62</v>
      </c>
      <c r="I15" s="44">
        <v>234306.23699599999</v>
      </c>
      <c r="J15" s="74">
        <v>0.53225800000000001</v>
      </c>
      <c r="K15" s="44">
        <v>173</v>
      </c>
      <c r="L15" s="44">
        <v>218395.007362</v>
      </c>
      <c r="M15" s="66">
        <v>0.60693600000000003</v>
      </c>
      <c r="N15" s="43">
        <v>0</v>
      </c>
      <c r="O15" s="44">
        <v>0</v>
      </c>
      <c r="P15" s="74">
        <v>0</v>
      </c>
    </row>
    <row r="16" spans="1:16" ht="15" customHeight="1" x14ac:dyDescent="0.2">
      <c r="A16" s="111"/>
      <c r="B16" s="114"/>
      <c r="C16" s="84" t="s">
        <v>54</v>
      </c>
      <c r="D16" s="44">
        <v>165</v>
      </c>
      <c r="E16" s="53">
        <v>9.2384999999999995E-2</v>
      </c>
      <c r="F16" s="44">
        <v>242771.71107600001</v>
      </c>
      <c r="G16" s="66">
        <v>0.62424199999999996</v>
      </c>
      <c r="H16" s="43">
        <v>39</v>
      </c>
      <c r="I16" s="44">
        <v>225366.09052699999</v>
      </c>
      <c r="J16" s="74">
        <v>0.25641000000000003</v>
      </c>
      <c r="K16" s="44">
        <v>126</v>
      </c>
      <c r="L16" s="44">
        <v>248159.16505499999</v>
      </c>
      <c r="M16" s="66">
        <v>0.73809499999999995</v>
      </c>
      <c r="N16" s="43">
        <v>0</v>
      </c>
      <c r="O16" s="44">
        <v>0</v>
      </c>
      <c r="P16" s="74">
        <v>0</v>
      </c>
    </row>
    <row r="17" spans="1:16" ht="15" customHeight="1" x14ac:dyDescent="0.2">
      <c r="A17" s="111"/>
      <c r="B17" s="114"/>
      <c r="C17" s="84" t="s">
        <v>55</v>
      </c>
      <c r="D17" s="44">
        <v>125</v>
      </c>
      <c r="E17" s="53">
        <v>9.3284000000000006E-2</v>
      </c>
      <c r="F17" s="44">
        <v>240475.289578</v>
      </c>
      <c r="G17" s="66">
        <v>0.48799999999999999</v>
      </c>
      <c r="H17" s="43">
        <v>41</v>
      </c>
      <c r="I17" s="44">
        <v>222910.18016399999</v>
      </c>
      <c r="J17" s="74">
        <v>0.21951200000000001</v>
      </c>
      <c r="K17" s="44">
        <v>84</v>
      </c>
      <c r="L17" s="44">
        <v>249048.73584000001</v>
      </c>
      <c r="M17" s="66">
        <v>0.61904800000000004</v>
      </c>
      <c r="N17" s="43">
        <v>0</v>
      </c>
      <c r="O17" s="44">
        <v>0</v>
      </c>
      <c r="P17" s="74">
        <v>0</v>
      </c>
    </row>
    <row r="18" spans="1:16" s="3" customFormat="1" ht="15" customHeight="1" x14ac:dyDescent="0.2">
      <c r="A18" s="111"/>
      <c r="B18" s="114"/>
      <c r="C18" s="84" t="s">
        <v>56</v>
      </c>
      <c r="D18" s="35">
        <v>167</v>
      </c>
      <c r="E18" s="55">
        <v>8.5421999999999998E-2</v>
      </c>
      <c r="F18" s="35">
        <v>245063.81491099999</v>
      </c>
      <c r="G18" s="68">
        <v>0.35928100000000002</v>
      </c>
      <c r="H18" s="43">
        <v>58</v>
      </c>
      <c r="I18" s="44">
        <v>224323.88390399999</v>
      </c>
      <c r="J18" s="74">
        <v>0.137931</v>
      </c>
      <c r="K18" s="35">
        <v>109</v>
      </c>
      <c r="L18" s="35">
        <v>256099.74150199999</v>
      </c>
      <c r="M18" s="68">
        <v>0.47706399999999999</v>
      </c>
      <c r="N18" s="43">
        <v>0</v>
      </c>
      <c r="O18" s="44">
        <v>0</v>
      </c>
      <c r="P18" s="74">
        <v>0</v>
      </c>
    </row>
    <row r="19" spans="1:16" s="3" customFormat="1" ht="15" customHeight="1" x14ac:dyDescent="0.2">
      <c r="A19" s="112"/>
      <c r="B19" s="115"/>
      <c r="C19" s="85" t="s">
        <v>9</v>
      </c>
      <c r="D19" s="46">
        <v>2244</v>
      </c>
      <c r="E19" s="54">
        <v>0.113978</v>
      </c>
      <c r="F19" s="46">
        <v>207584.44296499999</v>
      </c>
      <c r="G19" s="67">
        <v>0.47593600000000003</v>
      </c>
      <c r="H19" s="87">
        <v>676</v>
      </c>
      <c r="I19" s="46">
        <v>211651.94401100001</v>
      </c>
      <c r="J19" s="75">
        <v>0.49408299999999999</v>
      </c>
      <c r="K19" s="46">
        <v>1568</v>
      </c>
      <c r="L19" s="46">
        <v>205830.851952</v>
      </c>
      <c r="M19" s="67">
        <v>0.46811199999999997</v>
      </c>
      <c r="N19" s="87">
        <v>0</v>
      </c>
      <c r="O19" s="46">
        <v>0</v>
      </c>
      <c r="P19" s="75">
        <v>0</v>
      </c>
    </row>
    <row r="20" spans="1:16" ht="15" customHeight="1" x14ac:dyDescent="0.2">
      <c r="A20" s="110">
        <v>2</v>
      </c>
      <c r="B20" s="113" t="s">
        <v>57</v>
      </c>
      <c r="C20" s="84" t="s">
        <v>46</v>
      </c>
      <c r="D20" s="44">
        <v>20</v>
      </c>
      <c r="E20" s="53">
        <v>0.58823499999999995</v>
      </c>
      <c r="F20" s="44">
        <v>98630.6</v>
      </c>
      <c r="G20" s="66">
        <v>0.1</v>
      </c>
      <c r="H20" s="43">
        <v>3</v>
      </c>
      <c r="I20" s="44">
        <v>60805.333333000002</v>
      </c>
      <c r="J20" s="74">
        <v>0</v>
      </c>
      <c r="K20" s="44">
        <v>17</v>
      </c>
      <c r="L20" s="44">
        <v>105305.647059</v>
      </c>
      <c r="M20" s="66">
        <v>0.117647</v>
      </c>
      <c r="N20" s="43">
        <v>0</v>
      </c>
      <c r="O20" s="44">
        <v>0</v>
      </c>
      <c r="P20" s="74">
        <v>0</v>
      </c>
    </row>
    <row r="21" spans="1:16" ht="15" customHeight="1" x14ac:dyDescent="0.2">
      <c r="A21" s="111"/>
      <c r="B21" s="114"/>
      <c r="C21" s="84" t="s">
        <v>47</v>
      </c>
      <c r="D21" s="44">
        <v>104</v>
      </c>
      <c r="E21" s="53">
        <v>0.37545099999999998</v>
      </c>
      <c r="F21" s="44">
        <v>133924.846154</v>
      </c>
      <c r="G21" s="66">
        <v>5.7692E-2</v>
      </c>
      <c r="H21" s="43">
        <v>22</v>
      </c>
      <c r="I21" s="44">
        <v>137755.95454499999</v>
      </c>
      <c r="J21" s="74">
        <v>9.0909000000000004E-2</v>
      </c>
      <c r="K21" s="44">
        <v>82</v>
      </c>
      <c r="L21" s="44">
        <v>132896.98780500001</v>
      </c>
      <c r="M21" s="66">
        <v>4.8779999999999997E-2</v>
      </c>
      <c r="N21" s="43">
        <v>0</v>
      </c>
      <c r="O21" s="44">
        <v>0</v>
      </c>
      <c r="P21" s="74">
        <v>0</v>
      </c>
    </row>
    <row r="22" spans="1:16" ht="15" customHeight="1" x14ac:dyDescent="0.2">
      <c r="A22" s="111"/>
      <c r="B22" s="114"/>
      <c r="C22" s="84" t="s">
        <v>48</v>
      </c>
      <c r="D22" s="44">
        <v>202</v>
      </c>
      <c r="E22" s="53">
        <v>0.201597</v>
      </c>
      <c r="F22" s="44">
        <v>149011.980198</v>
      </c>
      <c r="G22" s="66">
        <v>7.9208000000000001E-2</v>
      </c>
      <c r="H22" s="43">
        <v>76</v>
      </c>
      <c r="I22" s="44">
        <v>155156.09210499999</v>
      </c>
      <c r="J22" s="74">
        <v>0.131579</v>
      </c>
      <c r="K22" s="44">
        <v>126</v>
      </c>
      <c r="L22" s="44">
        <v>145306.00793699999</v>
      </c>
      <c r="M22" s="66">
        <v>4.7619000000000002E-2</v>
      </c>
      <c r="N22" s="43">
        <v>0</v>
      </c>
      <c r="O22" s="44">
        <v>0</v>
      </c>
      <c r="P22" s="74">
        <v>0</v>
      </c>
    </row>
    <row r="23" spans="1:16" ht="15" customHeight="1" x14ac:dyDescent="0.2">
      <c r="A23" s="111"/>
      <c r="B23" s="114"/>
      <c r="C23" s="84" t="s">
        <v>49</v>
      </c>
      <c r="D23" s="44">
        <v>209</v>
      </c>
      <c r="E23" s="53">
        <v>9.7709000000000004E-2</v>
      </c>
      <c r="F23" s="44">
        <v>164956.277512</v>
      </c>
      <c r="G23" s="66">
        <v>0.23444999999999999</v>
      </c>
      <c r="H23" s="43">
        <v>57</v>
      </c>
      <c r="I23" s="44">
        <v>173560.19298200001</v>
      </c>
      <c r="J23" s="74">
        <v>0.33333299999999999</v>
      </c>
      <c r="K23" s="44">
        <v>152</v>
      </c>
      <c r="L23" s="44">
        <v>161729.80921100001</v>
      </c>
      <c r="M23" s="66">
        <v>0.19736799999999999</v>
      </c>
      <c r="N23" s="43">
        <v>0</v>
      </c>
      <c r="O23" s="44">
        <v>0</v>
      </c>
      <c r="P23" s="74">
        <v>0</v>
      </c>
    </row>
    <row r="24" spans="1:16" ht="15" customHeight="1" x14ac:dyDescent="0.2">
      <c r="A24" s="111"/>
      <c r="B24" s="114"/>
      <c r="C24" s="84" t="s">
        <v>50</v>
      </c>
      <c r="D24" s="44">
        <v>170</v>
      </c>
      <c r="E24" s="53">
        <v>5.5683000000000003E-2</v>
      </c>
      <c r="F24" s="44">
        <v>177527.858824</v>
      </c>
      <c r="G24" s="66">
        <v>0.25294100000000003</v>
      </c>
      <c r="H24" s="43">
        <v>47</v>
      </c>
      <c r="I24" s="44">
        <v>194569.97872300001</v>
      </c>
      <c r="J24" s="74">
        <v>0.29787200000000003</v>
      </c>
      <c r="K24" s="44">
        <v>123</v>
      </c>
      <c r="L24" s="44">
        <v>171015.829268</v>
      </c>
      <c r="M24" s="66">
        <v>0.23577200000000001</v>
      </c>
      <c r="N24" s="43">
        <v>0</v>
      </c>
      <c r="O24" s="44">
        <v>0</v>
      </c>
      <c r="P24" s="74">
        <v>0</v>
      </c>
    </row>
    <row r="25" spans="1:16" ht="15" customHeight="1" x14ac:dyDescent="0.2">
      <c r="A25" s="111"/>
      <c r="B25" s="114"/>
      <c r="C25" s="84" t="s">
        <v>51</v>
      </c>
      <c r="D25" s="44">
        <v>158</v>
      </c>
      <c r="E25" s="53">
        <v>5.0951000000000003E-2</v>
      </c>
      <c r="F25" s="44">
        <v>194418.297468</v>
      </c>
      <c r="G25" s="66">
        <v>0.41772199999999998</v>
      </c>
      <c r="H25" s="43">
        <v>52</v>
      </c>
      <c r="I25" s="44">
        <v>199951.192308</v>
      </c>
      <c r="J25" s="74">
        <v>0.38461499999999998</v>
      </c>
      <c r="K25" s="44">
        <v>106</v>
      </c>
      <c r="L25" s="44">
        <v>191704.04717000001</v>
      </c>
      <c r="M25" s="66">
        <v>0.43396200000000001</v>
      </c>
      <c r="N25" s="43">
        <v>0</v>
      </c>
      <c r="O25" s="44">
        <v>0</v>
      </c>
      <c r="P25" s="74">
        <v>0</v>
      </c>
    </row>
    <row r="26" spans="1:16" s="3" customFormat="1" ht="15" customHeight="1" x14ac:dyDescent="0.2">
      <c r="A26" s="111"/>
      <c r="B26" s="114"/>
      <c r="C26" s="84" t="s">
        <v>52</v>
      </c>
      <c r="D26" s="35">
        <v>113</v>
      </c>
      <c r="E26" s="55">
        <v>4.1744000000000003E-2</v>
      </c>
      <c r="F26" s="35">
        <v>204707.433628</v>
      </c>
      <c r="G26" s="68">
        <v>0.51327400000000001</v>
      </c>
      <c r="H26" s="43">
        <v>25</v>
      </c>
      <c r="I26" s="44">
        <v>199826.24</v>
      </c>
      <c r="J26" s="74">
        <v>0.36</v>
      </c>
      <c r="K26" s="35">
        <v>88</v>
      </c>
      <c r="L26" s="35">
        <v>206094.13636400001</v>
      </c>
      <c r="M26" s="68">
        <v>0.55681800000000004</v>
      </c>
      <c r="N26" s="43">
        <v>0</v>
      </c>
      <c r="O26" s="44">
        <v>0</v>
      </c>
      <c r="P26" s="74">
        <v>0</v>
      </c>
    </row>
    <row r="27" spans="1:16" ht="15" customHeight="1" x14ac:dyDescent="0.2">
      <c r="A27" s="111"/>
      <c r="B27" s="114"/>
      <c r="C27" s="84" t="s">
        <v>53</v>
      </c>
      <c r="D27" s="44">
        <v>59</v>
      </c>
      <c r="E27" s="53">
        <v>2.5718999999999999E-2</v>
      </c>
      <c r="F27" s="44">
        <v>187491.32203400001</v>
      </c>
      <c r="G27" s="66">
        <v>0.305085</v>
      </c>
      <c r="H27" s="43">
        <v>13</v>
      </c>
      <c r="I27" s="44">
        <v>159159.38461499999</v>
      </c>
      <c r="J27" s="74">
        <v>0.230769</v>
      </c>
      <c r="K27" s="44">
        <v>46</v>
      </c>
      <c r="L27" s="44">
        <v>195498.17391300001</v>
      </c>
      <c r="M27" s="66">
        <v>0.32608700000000002</v>
      </c>
      <c r="N27" s="43">
        <v>0</v>
      </c>
      <c r="O27" s="44">
        <v>0</v>
      </c>
      <c r="P27" s="74">
        <v>0</v>
      </c>
    </row>
    <row r="28" spans="1:16" ht="15" customHeight="1" x14ac:dyDescent="0.2">
      <c r="A28" s="111"/>
      <c r="B28" s="114"/>
      <c r="C28" s="84" t="s">
        <v>54</v>
      </c>
      <c r="D28" s="44">
        <v>33</v>
      </c>
      <c r="E28" s="53">
        <v>1.8477E-2</v>
      </c>
      <c r="F28" s="44">
        <v>212659.393939</v>
      </c>
      <c r="G28" s="66">
        <v>0.30303000000000002</v>
      </c>
      <c r="H28" s="43">
        <v>8</v>
      </c>
      <c r="I28" s="44">
        <v>225095.75</v>
      </c>
      <c r="J28" s="74">
        <v>0.125</v>
      </c>
      <c r="K28" s="44">
        <v>25</v>
      </c>
      <c r="L28" s="44">
        <v>208679.76</v>
      </c>
      <c r="M28" s="66">
        <v>0.36</v>
      </c>
      <c r="N28" s="43">
        <v>0</v>
      </c>
      <c r="O28" s="44">
        <v>0</v>
      </c>
      <c r="P28" s="74">
        <v>0</v>
      </c>
    </row>
    <row r="29" spans="1:16" ht="15" customHeight="1" x14ac:dyDescent="0.2">
      <c r="A29" s="111"/>
      <c r="B29" s="114"/>
      <c r="C29" s="84" t="s">
        <v>55</v>
      </c>
      <c r="D29" s="44">
        <v>13</v>
      </c>
      <c r="E29" s="53">
        <v>9.7009999999999996E-3</v>
      </c>
      <c r="F29" s="44">
        <v>226920.07692299999</v>
      </c>
      <c r="G29" s="66">
        <v>0.30769200000000002</v>
      </c>
      <c r="H29" s="43">
        <v>3</v>
      </c>
      <c r="I29" s="44">
        <v>246009.33333299999</v>
      </c>
      <c r="J29" s="74">
        <v>0.33333299999999999</v>
      </c>
      <c r="K29" s="44">
        <v>10</v>
      </c>
      <c r="L29" s="44">
        <v>221193.3</v>
      </c>
      <c r="M29" s="66">
        <v>0.3</v>
      </c>
      <c r="N29" s="43">
        <v>0</v>
      </c>
      <c r="O29" s="44">
        <v>0</v>
      </c>
      <c r="P29" s="74">
        <v>0</v>
      </c>
    </row>
    <row r="30" spans="1:16" s="3" customFormat="1" ht="15" customHeight="1" x14ac:dyDescent="0.2">
      <c r="A30" s="111"/>
      <c r="B30" s="114"/>
      <c r="C30" s="84" t="s">
        <v>56</v>
      </c>
      <c r="D30" s="35">
        <v>10</v>
      </c>
      <c r="E30" s="55">
        <v>5.1149999999999998E-3</v>
      </c>
      <c r="F30" s="35">
        <v>249422.6</v>
      </c>
      <c r="G30" s="68">
        <v>0.2</v>
      </c>
      <c r="H30" s="43">
        <v>5</v>
      </c>
      <c r="I30" s="44">
        <v>204853.2</v>
      </c>
      <c r="J30" s="74">
        <v>0.2</v>
      </c>
      <c r="K30" s="35">
        <v>5</v>
      </c>
      <c r="L30" s="35">
        <v>293992</v>
      </c>
      <c r="M30" s="68">
        <v>0.2</v>
      </c>
      <c r="N30" s="43">
        <v>0</v>
      </c>
      <c r="O30" s="44">
        <v>0</v>
      </c>
      <c r="P30" s="74">
        <v>0</v>
      </c>
    </row>
    <row r="31" spans="1:16" s="3" customFormat="1" ht="15" customHeight="1" x14ac:dyDescent="0.2">
      <c r="A31" s="112"/>
      <c r="B31" s="115"/>
      <c r="C31" s="85" t="s">
        <v>9</v>
      </c>
      <c r="D31" s="46">
        <v>1091</v>
      </c>
      <c r="E31" s="54">
        <v>5.5413999999999998E-2</v>
      </c>
      <c r="F31" s="46">
        <v>172347.18606800001</v>
      </c>
      <c r="G31" s="67">
        <v>0.25114599999999998</v>
      </c>
      <c r="H31" s="87">
        <v>311</v>
      </c>
      <c r="I31" s="46">
        <v>177067.13826400001</v>
      </c>
      <c r="J31" s="75">
        <v>0.25723499999999999</v>
      </c>
      <c r="K31" s="46">
        <v>780</v>
      </c>
      <c r="L31" s="46">
        <v>170465.25641</v>
      </c>
      <c r="M31" s="67">
        <v>0.24871799999999999</v>
      </c>
      <c r="N31" s="87">
        <v>0</v>
      </c>
      <c r="O31" s="46">
        <v>0</v>
      </c>
      <c r="P31" s="75">
        <v>0</v>
      </c>
    </row>
    <row r="32" spans="1:16" ht="15" customHeight="1" x14ac:dyDescent="0.2">
      <c r="A32" s="110">
        <v>3</v>
      </c>
      <c r="B32" s="113" t="s">
        <v>58</v>
      </c>
      <c r="C32" s="84" t="s">
        <v>46</v>
      </c>
      <c r="D32" s="44">
        <v>16</v>
      </c>
      <c r="E32" s="44">
        <v>0</v>
      </c>
      <c r="F32" s="44">
        <v>30328.771067999998</v>
      </c>
      <c r="G32" s="66">
        <v>0.1</v>
      </c>
      <c r="H32" s="43">
        <v>3</v>
      </c>
      <c r="I32" s="44">
        <v>60805.333333000002</v>
      </c>
      <c r="J32" s="74">
        <v>0</v>
      </c>
      <c r="K32" s="44">
        <v>13</v>
      </c>
      <c r="L32" s="44">
        <v>37003.818126999999</v>
      </c>
      <c r="M32" s="66">
        <v>0.117647</v>
      </c>
      <c r="N32" s="43">
        <v>0</v>
      </c>
      <c r="O32" s="44">
        <v>0</v>
      </c>
      <c r="P32" s="74">
        <v>0</v>
      </c>
    </row>
    <row r="33" spans="1:16" ht="15" customHeight="1" x14ac:dyDescent="0.2">
      <c r="A33" s="111"/>
      <c r="B33" s="114"/>
      <c r="C33" s="84" t="s">
        <v>47</v>
      </c>
      <c r="D33" s="44">
        <v>64</v>
      </c>
      <c r="E33" s="44">
        <v>0</v>
      </c>
      <c r="F33" s="44">
        <v>14870.819395</v>
      </c>
      <c r="G33" s="66">
        <v>7.6920000000000001E-3</v>
      </c>
      <c r="H33" s="43">
        <v>17</v>
      </c>
      <c r="I33" s="44">
        <v>44437.912843999999</v>
      </c>
      <c r="J33" s="74">
        <v>9.0909000000000004E-2</v>
      </c>
      <c r="K33" s="44">
        <v>47</v>
      </c>
      <c r="L33" s="44">
        <v>10166.391753</v>
      </c>
      <c r="M33" s="66">
        <v>-8.3619999999999996E-3</v>
      </c>
      <c r="N33" s="43">
        <v>0</v>
      </c>
      <c r="O33" s="44">
        <v>0</v>
      </c>
      <c r="P33" s="74">
        <v>0</v>
      </c>
    </row>
    <row r="34" spans="1:16" ht="15" customHeight="1" x14ac:dyDescent="0.2">
      <c r="A34" s="111"/>
      <c r="B34" s="114"/>
      <c r="C34" s="84" t="s">
        <v>48</v>
      </c>
      <c r="D34" s="44">
        <v>45</v>
      </c>
      <c r="E34" s="44">
        <v>0</v>
      </c>
      <c r="F34" s="44">
        <v>-9257.4887149999995</v>
      </c>
      <c r="G34" s="66">
        <v>-8.6397000000000002E-2</v>
      </c>
      <c r="H34" s="43">
        <v>23</v>
      </c>
      <c r="I34" s="44">
        <v>-5770.8953069999998</v>
      </c>
      <c r="J34" s="74">
        <v>-1.9363999999999999E-2</v>
      </c>
      <c r="K34" s="44">
        <v>22</v>
      </c>
      <c r="L34" s="44">
        <v>-11609.148665000001</v>
      </c>
      <c r="M34" s="66">
        <v>-0.12545799999999999</v>
      </c>
      <c r="N34" s="43">
        <v>0</v>
      </c>
      <c r="O34" s="44">
        <v>0</v>
      </c>
      <c r="P34" s="74">
        <v>0</v>
      </c>
    </row>
    <row r="35" spans="1:16" ht="15" customHeight="1" x14ac:dyDescent="0.2">
      <c r="A35" s="111"/>
      <c r="B35" s="114"/>
      <c r="C35" s="84" t="s">
        <v>49</v>
      </c>
      <c r="D35" s="44">
        <v>-118</v>
      </c>
      <c r="E35" s="44">
        <v>0</v>
      </c>
      <c r="F35" s="44">
        <v>-10900.701541</v>
      </c>
      <c r="G35" s="66">
        <v>-0.108058</v>
      </c>
      <c r="H35" s="43">
        <v>-52</v>
      </c>
      <c r="I35" s="44">
        <v>-14490.935954</v>
      </c>
      <c r="J35" s="74">
        <v>-0.23547399999999999</v>
      </c>
      <c r="K35" s="44">
        <v>-66</v>
      </c>
      <c r="L35" s="44">
        <v>-8030.0949010000004</v>
      </c>
      <c r="M35" s="66">
        <v>-3.1988999999999997E-2</v>
      </c>
      <c r="N35" s="43">
        <v>0</v>
      </c>
      <c r="O35" s="44">
        <v>0</v>
      </c>
      <c r="P35" s="74">
        <v>0</v>
      </c>
    </row>
    <row r="36" spans="1:16" ht="15" customHeight="1" x14ac:dyDescent="0.2">
      <c r="A36" s="111"/>
      <c r="B36" s="114"/>
      <c r="C36" s="84" t="s">
        <v>50</v>
      </c>
      <c r="D36" s="44">
        <v>-254</v>
      </c>
      <c r="E36" s="44">
        <v>0</v>
      </c>
      <c r="F36" s="44">
        <v>-22433.079932000001</v>
      </c>
      <c r="G36" s="66">
        <v>-0.25649300000000003</v>
      </c>
      <c r="H36" s="43">
        <v>-86</v>
      </c>
      <c r="I36" s="44">
        <v>-23310.905084999999</v>
      </c>
      <c r="J36" s="74">
        <v>-0.44648900000000002</v>
      </c>
      <c r="K36" s="44">
        <v>-168</v>
      </c>
      <c r="L36" s="44">
        <v>-20754.894050999999</v>
      </c>
      <c r="M36" s="66">
        <v>-0.16628899999999999</v>
      </c>
      <c r="N36" s="43">
        <v>0</v>
      </c>
      <c r="O36" s="44">
        <v>0</v>
      </c>
      <c r="P36" s="74">
        <v>0</v>
      </c>
    </row>
    <row r="37" spans="1:16" ht="15" customHeight="1" x14ac:dyDescent="0.2">
      <c r="A37" s="111"/>
      <c r="B37" s="114"/>
      <c r="C37" s="84" t="s">
        <v>51</v>
      </c>
      <c r="D37" s="44">
        <v>-193</v>
      </c>
      <c r="E37" s="44">
        <v>0</v>
      </c>
      <c r="F37" s="44">
        <v>-21176.033381000001</v>
      </c>
      <c r="G37" s="66">
        <v>-0.18626699999999999</v>
      </c>
      <c r="H37" s="43">
        <v>-62</v>
      </c>
      <c r="I37" s="44">
        <v>-23823.721275</v>
      </c>
      <c r="J37" s="74">
        <v>-0.26450699999999999</v>
      </c>
      <c r="K37" s="44">
        <v>-131</v>
      </c>
      <c r="L37" s="44">
        <v>-19955.319834000002</v>
      </c>
      <c r="M37" s="66">
        <v>-0.148316</v>
      </c>
      <c r="N37" s="43">
        <v>0</v>
      </c>
      <c r="O37" s="44">
        <v>0</v>
      </c>
      <c r="P37" s="74">
        <v>0</v>
      </c>
    </row>
    <row r="38" spans="1:16" s="3" customFormat="1" ht="15" customHeight="1" x14ac:dyDescent="0.2">
      <c r="A38" s="111"/>
      <c r="B38" s="114"/>
      <c r="C38" s="84" t="s">
        <v>52</v>
      </c>
      <c r="D38" s="35">
        <v>-136</v>
      </c>
      <c r="E38" s="35">
        <v>0</v>
      </c>
      <c r="F38" s="35">
        <v>-14657.26964</v>
      </c>
      <c r="G38" s="68">
        <v>-4.0943E-2</v>
      </c>
      <c r="H38" s="43">
        <v>-37</v>
      </c>
      <c r="I38" s="44">
        <v>-19989.179089000001</v>
      </c>
      <c r="J38" s="74">
        <v>-0.14000000000000001</v>
      </c>
      <c r="K38" s="35">
        <v>-99</v>
      </c>
      <c r="L38" s="35">
        <v>-13121.131712</v>
      </c>
      <c r="M38" s="68">
        <v>-1.5374000000000001E-2</v>
      </c>
      <c r="N38" s="43">
        <v>0</v>
      </c>
      <c r="O38" s="44">
        <v>0</v>
      </c>
      <c r="P38" s="74">
        <v>0</v>
      </c>
    </row>
    <row r="39" spans="1:16" ht="15" customHeight="1" x14ac:dyDescent="0.2">
      <c r="A39" s="111"/>
      <c r="B39" s="114"/>
      <c r="C39" s="84" t="s">
        <v>53</v>
      </c>
      <c r="D39" s="44">
        <v>-176</v>
      </c>
      <c r="E39" s="44">
        <v>0</v>
      </c>
      <c r="F39" s="44">
        <v>-35101.541657000002</v>
      </c>
      <c r="G39" s="66">
        <v>-0.28214899999999998</v>
      </c>
      <c r="H39" s="43">
        <v>-49</v>
      </c>
      <c r="I39" s="44">
        <v>-75146.852379999997</v>
      </c>
      <c r="J39" s="74">
        <v>-0.30148900000000001</v>
      </c>
      <c r="K39" s="44">
        <v>-127</v>
      </c>
      <c r="L39" s="44">
        <v>-22896.833449000002</v>
      </c>
      <c r="M39" s="66">
        <v>-0.28084900000000002</v>
      </c>
      <c r="N39" s="43">
        <v>0</v>
      </c>
      <c r="O39" s="44">
        <v>0</v>
      </c>
      <c r="P39" s="74">
        <v>0</v>
      </c>
    </row>
    <row r="40" spans="1:16" ht="15" customHeight="1" x14ac:dyDescent="0.2">
      <c r="A40" s="111"/>
      <c r="B40" s="114"/>
      <c r="C40" s="84" t="s">
        <v>54</v>
      </c>
      <c r="D40" s="44">
        <v>-132</v>
      </c>
      <c r="E40" s="44">
        <v>0</v>
      </c>
      <c r="F40" s="44">
        <v>-30112.317136000001</v>
      </c>
      <c r="G40" s="66">
        <v>-0.321212</v>
      </c>
      <c r="H40" s="43">
        <v>-31</v>
      </c>
      <c r="I40" s="44">
        <v>-270.34052700000001</v>
      </c>
      <c r="J40" s="74">
        <v>-0.13141</v>
      </c>
      <c r="K40" s="44">
        <v>-101</v>
      </c>
      <c r="L40" s="44">
        <v>-39479.405055000003</v>
      </c>
      <c r="M40" s="66">
        <v>-0.37809500000000001</v>
      </c>
      <c r="N40" s="43">
        <v>0</v>
      </c>
      <c r="O40" s="44">
        <v>0</v>
      </c>
      <c r="P40" s="74">
        <v>0</v>
      </c>
    </row>
    <row r="41" spans="1:16" ht="15" customHeight="1" x14ac:dyDescent="0.2">
      <c r="A41" s="111"/>
      <c r="B41" s="114"/>
      <c r="C41" s="84" t="s">
        <v>55</v>
      </c>
      <c r="D41" s="44">
        <v>-112</v>
      </c>
      <c r="E41" s="44">
        <v>0</v>
      </c>
      <c r="F41" s="44">
        <v>-13555.212654999999</v>
      </c>
      <c r="G41" s="66">
        <v>-0.180308</v>
      </c>
      <c r="H41" s="43">
        <v>-38</v>
      </c>
      <c r="I41" s="44">
        <v>23099.153170000001</v>
      </c>
      <c r="J41" s="74">
        <v>0.11382100000000001</v>
      </c>
      <c r="K41" s="44">
        <v>-74</v>
      </c>
      <c r="L41" s="44">
        <v>-27855.435839999998</v>
      </c>
      <c r="M41" s="66">
        <v>-0.319048</v>
      </c>
      <c r="N41" s="43">
        <v>0</v>
      </c>
      <c r="O41" s="44">
        <v>0</v>
      </c>
      <c r="P41" s="74">
        <v>0</v>
      </c>
    </row>
    <row r="42" spans="1:16" s="3" customFormat="1" ht="15" customHeight="1" x14ac:dyDescent="0.2">
      <c r="A42" s="111"/>
      <c r="B42" s="114"/>
      <c r="C42" s="84" t="s">
        <v>56</v>
      </c>
      <c r="D42" s="35">
        <v>-157</v>
      </c>
      <c r="E42" s="35">
        <v>0</v>
      </c>
      <c r="F42" s="35">
        <v>4358.785089</v>
      </c>
      <c r="G42" s="68">
        <v>-0.15928100000000001</v>
      </c>
      <c r="H42" s="43">
        <v>-53</v>
      </c>
      <c r="I42" s="44">
        <v>-19470.683904000001</v>
      </c>
      <c r="J42" s="74">
        <v>6.2068999999999999E-2</v>
      </c>
      <c r="K42" s="35">
        <v>-104</v>
      </c>
      <c r="L42" s="35">
        <v>37892.258498000003</v>
      </c>
      <c r="M42" s="68">
        <v>-0.27706399999999998</v>
      </c>
      <c r="N42" s="43">
        <v>0</v>
      </c>
      <c r="O42" s="44">
        <v>0</v>
      </c>
      <c r="P42" s="74">
        <v>0</v>
      </c>
    </row>
    <row r="43" spans="1:16" s="3" customFormat="1" ht="15" customHeight="1" x14ac:dyDescent="0.2">
      <c r="A43" s="112"/>
      <c r="B43" s="115"/>
      <c r="C43" s="85" t="s">
        <v>9</v>
      </c>
      <c r="D43" s="46">
        <v>-1153</v>
      </c>
      <c r="E43" s="46">
        <v>0</v>
      </c>
      <c r="F43" s="46">
        <v>-35237.256896999999</v>
      </c>
      <c r="G43" s="67">
        <v>-0.22478999999999999</v>
      </c>
      <c r="H43" s="87">
        <v>-365</v>
      </c>
      <c r="I43" s="46">
        <v>-34584.805746999999</v>
      </c>
      <c r="J43" s="75">
        <v>-0.236848</v>
      </c>
      <c r="K43" s="46">
        <v>-788</v>
      </c>
      <c r="L43" s="46">
        <v>-35365.595542000003</v>
      </c>
      <c r="M43" s="67">
        <v>-0.21939400000000001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37</v>
      </c>
      <c r="E45" s="53">
        <v>0.133574</v>
      </c>
      <c r="F45" s="44">
        <v>222046.432432</v>
      </c>
      <c r="G45" s="66">
        <v>0.29729699999999998</v>
      </c>
      <c r="H45" s="43">
        <v>12</v>
      </c>
      <c r="I45" s="44">
        <v>218900.25</v>
      </c>
      <c r="J45" s="74">
        <v>0.25</v>
      </c>
      <c r="K45" s="44">
        <v>25</v>
      </c>
      <c r="L45" s="44">
        <v>223556.6</v>
      </c>
      <c r="M45" s="66">
        <v>0.32</v>
      </c>
      <c r="N45" s="43">
        <v>0</v>
      </c>
      <c r="O45" s="44">
        <v>0</v>
      </c>
      <c r="P45" s="74">
        <v>0</v>
      </c>
    </row>
    <row r="46" spans="1:16" ht="15" customHeight="1" x14ac:dyDescent="0.2">
      <c r="A46" s="111"/>
      <c r="B46" s="114"/>
      <c r="C46" s="84" t="s">
        <v>48</v>
      </c>
      <c r="D46" s="44">
        <v>110</v>
      </c>
      <c r="E46" s="53">
        <v>0.10978</v>
      </c>
      <c r="F46" s="44">
        <v>197583.6</v>
      </c>
      <c r="G46" s="66">
        <v>0.38181799999999999</v>
      </c>
      <c r="H46" s="43">
        <v>22</v>
      </c>
      <c r="I46" s="44">
        <v>197324.09090899999</v>
      </c>
      <c r="J46" s="74">
        <v>0.31818200000000002</v>
      </c>
      <c r="K46" s="44">
        <v>88</v>
      </c>
      <c r="L46" s="44">
        <v>197648.477273</v>
      </c>
      <c r="M46" s="66">
        <v>0.397727</v>
      </c>
      <c r="N46" s="43">
        <v>0</v>
      </c>
      <c r="O46" s="44">
        <v>0</v>
      </c>
      <c r="P46" s="74">
        <v>0</v>
      </c>
    </row>
    <row r="47" spans="1:16" ht="15" customHeight="1" x14ac:dyDescent="0.2">
      <c r="A47" s="111"/>
      <c r="B47" s="114"/>
      <c r="C47" s="84" t="s">
        <v>49</v>
      </c>
      <c r="D47" s="44">
        <v>241</v>
      </c>
      <c r="E47" s="53">
        <v>0.11266900000000001</v>
      </c>
      <c r="F47" s="44">
        <v>196320.82572600001</v>
      </c>
      <c r="G47" s="66">
        <v>0.32780100000000001</v>
      </c>
      <c r="H47" s="43">
        <v>66</v>
      </c>
      <c r="I47" s="44">
        <v>192972.227273</v>
      </c>
      <c r="J47" s="74">
        <v>0.31818200000000002</v>
      </c>
      <c r="K47" s="44">
        <v>175</v>
      </c>
      <c r="L47" s="44">
        <v>197583.725714</v>
      </c>
      <c r="M47" s="66">
        <v>0.33142899999999997</v>
      </c>
      <c r="N47" s="43">
        <v>0</v>
      </c>
      <c r="O47" s="44">
        <v>0</v>
      </c>
      <c r="P47" s="74">
        <v>0</v>
      </c>
    </row>
    <row r="48" spans="1:16" ht="15" customHeight="1" x14ac:dyDescent="0.2">
      <c r="A48" s="111"/>
      <c r="B48" s="114"/>
      <c r="C48" s="84" t="s">
        <v>50</v>
      </c>
      <c r="D48" s="44">
        <v>277</v>
      </c>
      <c r="E48" s="53">
        <v>9.0730000000000005E-2</v>
      </c>
      <c r="F48" s="44">
        <v>214222.40433200001</v>
      </c>
      <c r="G48" s="66">
        <v>0.51985599999999998</v>
      </c>
      <c r="H48" s="43">
        <v>69</v>
      </c>
      <c r="I48" s="44">
        <v>216476.72463800001</v>
      </c>
      <c r="J48" s="74">
        <v>0.47826099999999999</v>
      </c>
      <c r="K48" s="44">
        <v>208</v>
      </c>
      <c r="L48" s="44">
        <v>213474.57692299999</v>
      </c>
      <c r="M48" s="66">
        <v>0.53365399999999996</v>
      </c>
      <c r="N48" s="43">
        <v>0</v>
      </c>
      <c r="O48" s="44">
        <v>0</v>
      </c>
      <c r="P48" s="74">
        <v>0</v>
      </c>
    </row>
    <row r="49" spans="1:16" ht="15" customHeight="1" x14ac:dyDescent="0.2">
      <c r="A49" s="111"/>
      <c r="B49" s="114"/>
      <c r="C49" s="84" t="s">
        <v>51</v>
      </c>
      <c r="D49" s="44">
        <v>241</v>
      </c>
      <c r="E49" s="53">
        <v>7.7716999999999994E-2</v>
      </c>
      <c r="F49" s="44">
        <v>220760.95435700001</v>
      </c>
      <c r="G49" s="66">
        <v>0.57676300000000003</v>
      </c>
      <c r="H49" s="43">
        <v>60</v>
      </c>
      <c r="I49" s="44">
        <v>218468.1</v>
      </c>
      <c r="J49" s="74">
        <v>0.48333300000000001</v>
      </c>
      <c r="K49" s="44">
        <v>181</v>
      </c>
      <c r="L49" s="44">
        <v>221521.01657499999</v>
      </c>
      <c r="M49" s="66">
        <v>0.60773500000000003</v>
      </c>
      <c r="N49" s="43">
        <v>0</v>
      </c>
      <c r="O49" s="44">
        <v>0</v>
      </c>
      <c r="P49" s="74">
        <v>0</v>
      </c>
    </row>
    <row r="50" spans="1:16" s="3" customFormat="1" ht="15" customHeight="1" x14ac:dyDescent="0.2">
      <c r="A50" s="111"/>
      <c r="B50" s="114"/>
      <c r="C50" s="84" t="s">
        <v>52</v>
      </c>
      <c r="D50" s="35">
        <v>181</v>
      </c>
      <c r="E50" s="55">
        <v>6.6864000000000007E-2</v>
      </c>
      <c r="F50" s="35">
        <v>234376.883978</v>
      </c>
      <c r="G50" s="68">
        <v>0.73480699999999999</v>
      </c>
      <c r="H50" s="43">
        <v>49</v>
      </c>
      <c r="I50" s="44">
        <v>228951.65306099999</v>
      </c>
      <c r="J50" s="74">
        <v>0.67346899999999998</v>
      </c>
      <c r="K50" s="35">
        <v>132</v>
      </c>
      <c r="L50" s="35">
        <v>236390.79545500001</v>
      </c>
      <c r="M50" s="68">
        <v>0.75757600000000003</v>
      </c>
      <c r="N50" s="43">
        <v>0</v>
      </c>
      <c r="O50" s="44">
        <v>0</v>
      </c>
      <c r="P50" s="74">
        <v>0</v>
      </c>
    </row>
    <row r="51" spans="1:16" ht="15" customHeight="1" x14ac:dyDescent="0.2">
      <c r="A51" s="111"/>
      <c r="B51" s="114"/>
      <c r="C51" s="84" t="s">
        <v>53</v>
      </c>
      <c r="D51" s="44">
        <v>117</v>
      </c>
      <c r="E51" s="53">
        <v>5.1003E-2</v>
      </c>
      <c r="F51" s="44">
        <v>244326.98290599999</v>
      </c>
      <c r="G51" s="66">
        <v>0.77777799999999997</v>
      </c>
      <c r="H51" s="43">
        <v>30</v>
      </c>
      <c r="I51" s="44">
        <v>223517.4</v>
      </c>
      <c r="J51" s="74">
        <v>0.53333299999999995</v>
      </c>
      <c r="K51" s="44">
        <v>87</v>
      </c>
      <c r="L51" s="44">
        <v>251502.701149</v>
      </c>
      <c r="M51" s="66">
        <v>0.86206899999999997</v>
      </c>
      <c r="N51" s="43">
        <v>0</v>
      </c>
      <c r="O51" s="44">
        <v>0</v>
      </c>
      <c r="P51" s="74">
        <v>0</v>
      </c>
    </row>
    <row r="52" spans="1:16" ht="15" customHeight="1" x14ac:dyDescent="0.2">
      <c r="A52" s="111"/>
      <c r="B52" s="114"/>
      <c r="C52" s="84" t="s">
        <v>54</v>
      </c>
      <c r="D52" s="44">
        <v>46</v>
      </c>
      <c r="E52" s="53">
        <v>2.5756000000000001E-2</v>
      </c>
      <c r="F52" s="44">
        <v>249437.73913</v>
      </c>
      <c r="G52" s="66">
        <v>0.69565200000000005</v>
      </c>
      <c r="H52" s="43">
        <v>8</v>
      </c>
      <c r="I52" s="44">
        <v>280017.375</v>
      </c>
      <c r="J52" s="74">
        <v>0.625</v>
      </c>
      <c r="K52" s="44">
        <v>38</v>
      </c>
      <c r="L52" s="44">
        <v>242999.921053</v>
      </c>
      <c r="M52" s="66">
        <v>0.71052599999999999</v>
      </c>
      <c r="N52" s="43">
        <v>0</v>
      </c>
      <c r="O52" s="44">
        <v>0</v>
      </c>
      <c r="P52" s="74">
        <v>0</v>
      </c>
    </row>
    <row r="53" spans="1:16" ht="15" customHeight="1" x14ac:dyDescent="0.2">
      <c r="A53" s="111"/>
      <c r="B53" s="114"/>
      <c r="C53" s="84" t="s">
        <v>55</v>
      </c>
      <c r="D53" s="44">
        <v>17</v>
      </c>
      <c r="E53" s="53">
        <v>1.2687E-2</v>
      </c>
      <c r="F53" s="44">
        <v>313186.23529400001</v>
      </c>
      <c r="G53" s="66">
        <v>0.82352899999999996</v>
      </c>
      <c r="H53" s="43">
        <v>2</v>
      </c>
      <c r="I53" s="44">
        <v>294490</v>
      </c>
      <c r="J53" s="74">
        <v>0.5</v>
      </c>
      <c r="K53" s="44">
        <v>15</v>
      </c>
      <c r="L53" s="44">
        <v>315679.06666700001</v>
      </c>
      <c r="M53" s="66">
        <v>0.86666699999999997</v>
      </c>
      <c r="N53" s="43">
        <v>0</v>
      </c>
      <c r="O53" s="44">
        <v>0</v>
      </c>
      <c r="P53" s="74">
        <v>0</v>
      </c>
    </row>
    <row r="54" spans="1:16" s="3" customFormat="1" ht="15" customHeight="1" x14ac:dyDescent="0.2">
      <c r="A54" s="111"/>
      <c r="B54" s="114"/>
      <c r="C54" s="84" t="s">
        <v>56</v>
      </c>
      <c r="D54" s="35">
        <v>6</v>
      </c>
      <c r="E54" s="55">
        <v>3.0690000000000001E-3</v>
      </c>
      <c r="F54" s="35">
        <v>330559.83333300002</v>
      </c>
      <c r="G54" s="68">
        <v>0.66666700000000001</v>
      </c>
      <c r="H54" s="43">
        <v>2</v>
      </c>
      <c r="I54" s="44">
        <v>291681</v>
      </c>
      <c r="J54" s="74">
        <v>0</v>
      </c>
      <c r="K54" s="35">
        <v>4</v>
      </c>
      <c r="L54" s="35">
        <v>349999.25</v>
      </c>
      <c r="M54" s="68">
        <v>1</v>
      </c>
      <c r="N54" s="43">
        <v>0</v>
      </c>
      <c r="O54" s="44">
        <v>0</v>
      </c>
      <c r="P54" s="74">
        <v>0</v>
      </c>
    </row>
    <row r="55" spans="1:16" s="3" customFormat="1" ht="15" customHeight="1" x14ac:dyDescent="0.2">
      <c r="A55" s="112"/>
      <c r="B55" s="115"/>
      <c r="C55" s="85" t="s">
        <v>9</v>
      </c>
      <c r="D55" s="46">
        <v>1273</v>
      </c>
      <c r="E55" s="54">
        <v>6.4658999999999994E-2</v>
      </c>
      <c r="F55" s="46">
        <v>219635.79183</v>
      </c>
      <c r="G55" s="67">
        <v>0.54124099999999997</v>
      </c>
      <c r="H55" s="87">
        <v>320</v>
      </c>
      <c r="I55" s="46">
        <v>215892.85625000001</v>
      </c>
      <c r="J55" s="75">
        <v>0.46250000000000002</v>
      </c>
      <c r="K55" s="46">
        <v>953</v>
      </c>
      <c r="L55" s="46">
        <v>220892.60125899999</v>
      </c>
      <c r="M55" s="67">
        <v>0.56768099999999999</v>
      </c>
      <c r="N55" s="87">
        <v>0</v>
      </c>
      <c r="O55" s="46">
        <v>0</v>
      </c>
      <c r="P55" s="75">
        <v>0</v>
      </c>
    </row>
    <row r="56" spans="1:16" ht="15" customHeight="1" x14ac:dyDescent="0.2">
      <c r="A56" s="110">
        <v>5</v>
      </c>
      <c r="B56" s="113" t="s">
        <v>60</v>
      </c>
      <c r="C56" s="84" t="s">
        <v>46</v>
      </c>
      <c r="D56" s="44">
        <v>34</v>
      </c>
      <c r="E56" s="53">
        <v>1</v>
      </c>
      <c r="F56" s="44">
        <v>80309.176470999999</v>
      </c>
      <c r="G56" s="66">
        <v>5.8824000000000001E-2</v>
      </c>
      <c r="H56" s="43">
        <v>6</v>
      </c>
      <c r="I56" s="44">
        <v>37585.5</v>
      </c>
      <c r="J56" s="74">
        <v>0</v>
      </c>
      <c r="K56" s="44">
        <v>28</v>
      </c>
      <c r="L56" s="44">
        <v>89464.25</v>
      </c>
      <c r="M56" s="66">
        <v>7.1429000000000006E-2</v>
      </c>
      <c r="N56" s="43">
        <v>0</v>
      </c>
      <c r="O56" s="44">
        <v>0</v>
      </c>
      <c r="P56" s="74">
        <v>0</v>
      </c>
    </row>
    <row r="57" spans="1:16" ht="15" customHeight="1" x14ac:dyDescent="0.2">
      <c r="A57" s="111"/>
      <c r="B57" s="114"/>
      <c r="C57" s="84" t="s">
        <v>47</v>
      </c>
      <c r="D57" s="44">
        <v>277</v>
      </c>
      <c r="E57" s="53">
        <v>1</v>
      </c>
      <c r="F57" s="44">
        <v>171040.888087</v>
      </c>
      <c r="G57" s="66">
        <v>0.10469299999999999</v>
      </c>
      <c r="H57" s="43">
        <v>65</v>
      </c>
      <c r="I57" s="44">
        <v>177451.61538500001</v>
      </c>
      <c r="J57" s="74">
        <v>0.12307700000000001</v>
      </c>
      <c r="K57" s="44">
        <v>212</v>
      </c>
      <c r="L57" s="44">
        <v>169075.334906</v>
      </c>
      <c r="M57" s="66">
        <v>9.9057000000000006E-2</v>
      </c>
      <c r="N57" s="43">
        <v>0</v>
      </c>
      <c r="O57" s="44">
        <v>0</v>
      </c>
      <c r="P57" s="74">
        <v>0</v>
      </c>
    </row>
    <row r="58" spans="1:16" ht="15" customHeight="1" x14ac:dyDescent="0.2">
      <c r="A58" s="111"/>
      <c r="B58" s="114"/>
      <c r="C58" s="84" t="s">
        <v>48</v>
      </c>
      <c r="D58" s="44">
        <v>1002</v>
      </c>
      <c r="E58" s="53">
        <v>1</v>
      </c>
      <c r="F58" s="44">
        <v>184039.02295399999</v>
      </c>
      <c r="G58" s="66">
        <v>0.23752499999999999</v>
      </c>
      <c r="H58" s="43">
        <v>293</v>
      </c>
      <c r="I58" s="44">
        <v>183866.92150200001</v>
      </c>
      <c r="J58" s="74">
        <v>0.23549500000000001</v>
      </c>
      <c r="K58" s="44">
        <v>709</v>
      </c>
      <c r="L58" s="44">
        <v>184110.14527499999</v>
      </c>
      <c r="M58" s="66">
        <v>0.23836399999999999</v>
      </c>
      <c r="N58" s="43">
        <v>0</v>
      </c>
      <c r="O58" s="44">
        <v>0</v>
      </c>
      <c r="P58" s="74">
        <v>0</v>
      </c>
    </row>
    <row r="59" spans="1:16" ht="15" customHeight="1" x14ac:dyDescent="0.2">
      <c r="A59" s="111"/>
      <c r="B59" s="114"/>
      <c r="C59" s="84" t="s">
        <v>49</v>
      </c>
      <c r="D59" s="44">
        <v>2139</v>
      </c>
      <c r="E59" s="53">
        <v>1</v>
      </c>
      <c r="F59" s="44">
        <v>192336.676484</v>
      </c>
      <c r="G59" s="66">
        <v>0.30668499999999999</v>
      </c>
      <c r="H59" s="43">
        <v>728</v>
      </c>
      <c r="I59" s="44">
        <v>197352.88736299999</v>
      </c>
      <c r="J59" s="74">
        <v>0.33516499999999999</v>
      </c>
      <c r="K59" s="44">
        <v>1411</v>
      </c>
      <c r="L59" s="44">
        <v>189748.58185700001</v>
      </c>
      <c r="M59" s="66">
        <v>0.291991</v>
      </c>
      <c r="N59" s="43">
        <v>0</v>
      </c>
      <c r="O59" s="44">
        <v>0</v>
      </c>
      <c r="P59" s="74">
        <v>0</v>
      </c>
    </row>
    <row r="60" spans="1:16" ht="15" customHeight="1" x14ac:dyDescent="0.2">
      <c r="A60" s="111"/>
      <c r="B60" s="114"/>
      <c r="C60" s="84" t="s">
        <v>50</v>
      </c>
      <c r="D60" s="44">
        <v>3053</v>
      </c>
      <c r="E60" s="53">
        <v>1</v>
      </c>
      <c r="F60" s="44">
        <v>215479.49001000001</v>
      </c>
      <c r="G60" s="66">
        <v>0.48771700000000001</v>
      </c>
      <c r="H60" s="43">
        <v>978</v>
      </c>
      <c r="I60" s="44">
        <v>220509.39468299999</v>
      </c>
      <c r="J60" s="74">
        <v>0.49897799999999998</v>
      </c>
      <c r="K60" s="44">
        <v>2075</v>
      </c>
      <c r="L60" s="44">
        <v>213108.768675</v>
      </c>
      <c r="M60" s="66">
        <v>0.48241000000000001</v>
      </c>
      <c r="N60" s="43">
        <v>0</v>
      </c>
      <c r="O60" s="44">
        <v>0</v>
      </c>
      <c r="P60" s="74">
        <v>0</v>
      </c>
    </row>
    <row r="61" spans="1:16" ht="15" customHeight="1" x14ac:dyDescent="0.2">
      <c r="A61" s="111"/>
      <c r="B61" s="114"/>
      <c r="C61" s="84" t="s">
        <v>51</v>
      </c>
      <c r="D61" s="44">
        <v>3101</v>
      </c>
      <c r="E61" s="53">
        <v>1</v>
      </c>
      <c r="F61" s="44">
        <v>240434.69138999999</v>
      </c>
      <c r="G61" s="66">
        <v>0.69300200000000001</v>
      </c>
      <c r="H61" s="43">
        <v>1035</v>
      </c>
      <c r="I61" s="44">
        <v>238722.76908200001</v>
      </c>
      <c r="J61" s="74">
        <v>0.60772899999999996</v>
      </c>
      <c r="K61" s="44">
        <v>2066</v>
      </c>
      <c r="L61" s="44">
        <v>241292.30977699999</v>
      </c>
      <c r="M61" s="66">
        <v>0.73572099999999996</v>
      </c>
      <c r="N61" s="43">
        <v>0</v>
      </c>
      <c r="O61" s="44">
        <v>0</v>
      </c>
      <c r="P61" s="74">
        <v>0</v>
      </c>
    </row>
    <row r="62" spans="1:16" s="3" customFormat="1" ht="15" customHeight="1" x14ac:dyDescent="0.2">
      <c r="A62" s="111"/>
      <c r="B62" s="114"/>
      <c r="C62" s="84" t="s">
        <v>52</v>
      </c>
      <c r="D62" s="35">
        <v>2707</v>
      </c>
      <c r="E62" s="55">
        <v>1</v>
      </c>
      <c r="F62" s="35">
        <v>256128.02696700001</v>
      </c>
      <c r="G62" s="68">
        <v>0.86294800000000005</v>
      </c>
      <c r="H62" s="43">
        <v>909</v>
      </c>
      <c r="I62" s="44">
        <v>236546.41474099999</v>
      </c>
      <c r="J62" s="74">
        <v>0.57205700000000004</v>
      </c>
      <c r="K62" s="35">
        <v>1798</v>
      </c>
      <c r="L62" s="35">
        <v>266027.74082299997</v>
      </c>
      <c r="M62" s="68">
        <v>1.010011</v>
      </c>
      <c r="N62" s="43">
        <v>0</v>
      </c>
      <c r="O62" s="44">
        <v>0</v>
      </c>
      <c r="P62" s="74">
        <v>0</v>
      </c>
    </row>
    <row r="63" spans="1:16" ht="15" customHeight="1" x14ac:dyDescent="0.2">
      <c r="A63" s="111"/>
      <c r="B63" s="114"/>
      <c r="C63" s="84" t="s">
        <v>53</v>
      </c>
      <c r="D63" s="44">
        <v>2294</v>
      </c>
      <c r="E63" s="53">
        <v>1</v>
      </c>
      <c r="F63" s="44">
        <v>264217.66477799998</v>
      </c>
      <c r="G63" s="66">
        <v>0.89886699999999997</v>
      </c>
      <c r="H63" s="43">
        <v>713</v>
      </c>
      <c r="I63" s="44">
        <v>237329.26227199999</v>
      </c>
      <c r="J63" s="74">
        <v>0.53997200000000001</v>
      </c>
      <c r="K63" s="44">
        <v>1581</v>
      </c>
      <c r="L63" s="44">
        <v>276343.80708399997</v>
      </c>
      <c r="M63" s="66">
        <v>1.060721</v>
      </c>
      <c r="N63" s="43">
        <v>0</v>
      </c>
      <c r="O63" s="44">
        <v>0</v>
      </c>
      <c r="P63" s="74">
        <v>0</v>
      </c>
    </row>
    <row r="64" spans="1:16" ht="15" customHeight="1" x14ac:dyDescent="0.2">
      <c r="A64" s="111"/>
      <c r="B64" s="114"/>
      <c r="C64" s="84" t="s">
        <v>54</v>
      </c>
      <c r="D64" s="44">
        <v>1786</v>
      </c>
      <c r="E64" s="53">
        <v>1</v>
      </c>
      <c r="F64" s="44">
        <v>259919.69148899999</v>
      </c>
      <c r="G64" s="66">
        <v>0.78275499999999998</v>
      </c>
      <c r="H64" s="43">
        <v>554</v>
      </c>
      <c r="I64" s="44">
        <v>220842.02888100001</v>
      </c>
      <c r="J64" s="74">
        <v>0.32490999999999998</v>
      </c>
      <c r="K64" s="44">
        <v>1232</v>
      </c>
      <c r="L64" s="44">
        <v>277491.95211000001</v>
      </c>
      <c r="M64" s="66">
        <v>0.98863599999999996</v>
      </c>
      <c r="N64" s="43">
        <v>0</v>
      </c>
      <c r="O64" s="44">
        <v>0</v>
      </c>
      <c r="P64" s="74">
        <v>0</v>
      </c>
    </row>
    <row r="65" spans="1:16" ht="15" customHeight="1" x14ac:dyDescent="0.2">
      <c r="A65" s="111"/>
      <c r="B65" s="114"/>
      <c r="C65" s="84" t="s">
        <v>55</v>
      </c>
      <c r="D65" s="44">
        <v>1340</v>
      </c>
      <c r="E65" s="53">
        <v>1</v>
      </c>
      <c r="F65" s="44">
        <v>272891.36193999997</v>
      </c>
      <c r="G65" s="66">
        <v>0.66417899999999996</v>
      </c>
      <c r="H65" s="43">
        <v>440</v>
      </c>
      <c r="I65" s="44">
        <v>236552.48863599999</v>
      </c>
      <c r="J65" s="74">
        <v>0.272727</v>
      </c>
      <c r="K65" s="44">
        <v>900</v>
      </c>
      <c r="L65" s="44">
        <v>290657.03333300003</v>
      </c>
      <c r="M65" s="66">
        <v>0.85555599999999998</v>
      </c>
      <c r="N65" s="43">
        <v>0</v>
      </c>
      <c r="O65" s="44">
        <v>0</v>
      </c>
      <c r="P65" s="74">
        <v>0</v>
      </c>
    </row>
    <row r="66" spans="1:16" s="3" customFormat="1" ht="15" customHeight="1" x14ac:dyDescent="0.2">
      <c r="A66" s="111"/>
      <c r="B66" s="114"/>
      <c r="C66" s="84" t="s">
        <v>56</v>
      </c>
      <c r="D66" s="35">
        <v>1955</v>
      </c>
      <c r="E66" s="55">
        <v>1</v>
      </c>
      <c r="F66" s="35">
        <v>276008.076726</v>
      </c>
      <c r="G66" s="68">
        <v>0.419437</v>
      </c>
      <c r="H66" s="43">
        <v>746</v>
      </c>
      <c r="I66" s="44">
        <v>229089.009383</v>
      </c>
      <c r="J66" s="74">
        <v>0.101877</v>
      </c>
      <c r="K66" s="35">
        <v>1209</v>
      </c>
      <c r="L66" s="35">
        <v>304958.96526099998</v>
      </c>
      <c r="M66" s="68">
        <v>0.61538499999999996</v>
      </c>
      <c r="N66" s="43">
        <v>0</v>
      </c>
      <c r="O66" s="44">
        <v>0</v>
      </c>
      <c r="P66" s="74">
        <v>0</v>
      </c>
    </row>
    <row r="67" spans="1:16" s="3" customFormat="1" ht="15" customHeight="1" x14ac:dyDescent="0.2">
      <c r="A67" s="112"/>
      <c r="B67" s="115"/>
      <c r="C67" s="85" t="s">
        <v>9</v>
      </c>
      <c r="D67" s="46">
        <v>19688</v>
      </c>
      <c r="E67" s="54">
        <v>1</v>
      </c>
      <c r="F67" s="46">
        <v>239654.18666199999</v>
      </c>
      <c r="G67" s="67">
        <v>0.61301300000000003</v>
      </c>
      <c r="H67" s="87">
        <v>6467</v>
      </c>
      <c r="I67" s="46">
        <v>224773.228236</v>
      </c>
      <c r="J67" s="75">
        <v>0.42044199999999998</v>
      </c>
      <c r="K67" s="46">
        <v>13221</v>
      </c>
      <c r="L67" s="46">
        <v>246933.148778</v>
      </c>
      <c r="M67" s="67">
        <v>0.70720799999999995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46167</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520" priority="30" operator="notEqual">
      <formula>H8+K8+N8</formula>
    </cfRule>
  </conditionalFormatting>
  <conditionalFormatting sqref="D20:D30">
    <cfRule type="cellIs" dxfId="519" priority="29" operator="notEqual">
      <formula>H20+K20+N20</formula>
    </cfRule>
  </conditionalFormatting>
  <conditionalFormatting sqref="D32:D42">
    <cfRule type="cellIs" dxfId="518" priority="28" operator="notEqual">
      <formula>H32+K32+N32</formula>
    </cfRule>
  </conditionalFormatting>
  <conditionalFormatting sqref="D44:D54">
    <cfRule type="cellIs" dxfId="517" priority="27" operator="notEqual">
      <formula>H44+K44+N44</formula>
    </cfRule>
  </conditionalFormatting>
  <conditionalFormatting sqref="D56:D66">
    <cfRule type="cellIs" dxfId="516" priority="26" operator="notEqual">
      <formula>H56+K56+N56</formula>
    </cfRule>
  </conditionalFormatting>
  <conditionalFormatting sqref="D19">
    <cfRule type="cellIs" dxfId="515" priority="25" operator="notEqual">
      <formula>SUM(D8:D18)</formula>
    </cfRule>
  </conditionalFormatting>
  <conditionalFormatting sqref="D31">
    <cfRule type="cellIs" dxfId="514" priority="24" operator="notEqual">
      <formula>H31+K31+N31</formula>
    </cfRule>
  </conditionalFormatting>
  <conditionalFormatting sqref="D31">
    <cfRule type="cellIs" dxfId="513" priority="23" operator="notEqual">
      <formula>SUM(D20:D30)</formula>
    </cfRule>
  </conditionalFormatting>
  <conditionalFormatting sqref="D43">
    <cfRule type="cellIs" dxfId="512" priority="22" operator="notEqual">
      <formula>H43+K43+N43</formula>
    </cfRule>
  </conditionalFormatting>
  <conditionalFormatting sqref="D43">
    <cfRule type="cellIs" dxfId="511" priority="21" operator="notEqual">
      <formula>SUM(D32:D42)</formula>
    </cfRule>
  </conditionalFormatting>
  <conditionalFormatting sqref="D55">
    <cfRule type="cellIs" dxfId="510" priority="20" operator="notEqual">
      <formula>H55+K55+N55</formula>
    </cfRule>
  </conditionalFormatting>
  <conditionalFormatting sqref="D55">
    <cfRule type="cellIs" dxfId="509" priority="19" operator="notEqual">
      <formula>SUM(D44:D54)</formula>
    </cfRule>
  </conditionalFormatting>
  <conditionalFormatting sqref="D67">
    <cfRule type="cellIs" dxfId="508" priority="18" operator="notEqual">
      <formula>H67+K67+N67</formula>
    </cfRule>
  </conditionalFormatting>
  <conditionalFormatting sqref="D67">
    <cfRule type="cellIs" dxfId="507" priority="17" operator="notEqual">
      <formula>SUM(D56:D66)</formula>
    </cfRule>
  </conditionalFormatting>
  <conditionalFormatting sqref="H19">
    <cfRule type="cellIs" dxfId="506" priority="16" operator="notEqual">
      <formula>SUM(H8:H18)</formula>
    </cfRule>
  </conditionalFormatting>
  <conditionalFormatting sqref="K19">
    <cfRule type="cellIs" dxfId="505" priority="15" operator="notEqual">
      <formula>SUM(K8:K18)</formula>
    </cfRule>
  </conditionalFormatting>
  <conditionalFormatting sqref="N19">
    <cfRule type="cellIs" dxfId="504" priority="14" operator="notEqual">
      <formula>SUM(N8:N18)</formula>
    </cfRule>
  </conditionalFormatting>
  <conditionalFormatting sqref="H31">
    <cfRule type="cellIs" dxfId="503" priority="13" operator="notEqual">
      <formula>SUM(H20:H30)</formula>
    </cfRule>
  </conditionalFormatting>
  <conditionalFormatting sqref="K31">
    <cfRule type="cellIs" dxfId="502" priority="12" operator="notEqual">
      <formula>SUM(K20:K30)</formula>
    </cfRule>
  </conditionalFormatting>
  <conditionalFormatting sqref="N31">
    <cfRule type="cellIs" dxfId="501" priority="11" operator="notEqual">
      <formula>SUM(N20:N30)</formula>
    </cfRule>
  </conditionalFormatting>
  <conditionalFormatting sqref="H43">
    <cfRule type="cellIs" dxfId="500" priority="10" operator="notEqual">
      <formula>SUM(H32:H42)</formula>
    </cfRule>
  </conditionalFormatting>
  <conditionalFormatting sqref="K43">
    <cfRule type="cellIs" dxfId="499" priority="9" operator="notEqual">
      <formula>SUM(K32:K42)</formula>
    </cfRule>
  </conditionalFormatting>
  <conditionalFormatting sqref="N43">
    <cfRule type="cellIs" dxfId="498" priority="8" operator="notEqual">
      <formula>SUM(N32:N42)</formula>
    </cfRule>
  </conditionalFormatting>
  <conditionalFormatting sqref="H55">
    <cfRule type="cellIs" dxfId="497" priority="7" operator="notEqual">
      <formula>SUM(H44:H54)</formula>
    </cfRule>
  </conditionalFormatting>
  <conditionalFormatting sqref="K55">
    <cfRule type="cellIs" dxfId="496" priority="6" operator="notEqual">
      <formula>SUM(K44:K54)</formula>
    </cfRule>
  </conditionalFormatting>
  <conditionalFormatting sqref="N55">
    <cfRule type="cellIs" dxfId="495" priority="5" operator="notEqual">
      <formula>SUM(N44:N54)</formula>
    </cfRule>
  </conditionalFormatting>
  <conditionalFormatting sqref="H67">
    <cfRule type="cellIs" dxfId="494" priority="4" operator="notEqual">
      <formula>SUM(H56:H66)</formula>
    </cfRule>
  </conditionalFormatting>
  <conditionalFormatting sqref="K67">
    <cfRule type="cellIs" dxfId="493" priority="3" operator="notEqual">
      <formula>SUM(K56:K66)</formula>
    </cfRule>
  </conditionalFormatting>
  <conditionalFormatting sqref="N67">
    <cfRule type="cellIs" dxfId="492" priority="2" operator="notEqual">
      <formula>SUM(N56:N66)</formula>
    </cfRule>
  </conditionalFormatting>
  <conditionalFormatting sqref="D32:D43">
    <cfRule type="cellIs" dxfId="49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63</v>
      </c>
      <c r="B2" s="116"/>
      <c r="C2" s="116"/>
      <c r="D2" s="116"/>
      <c r="E2" s="116"/>
      <c r="F2" s="116"/>
      <c r="G2" s="116"/>
      <c r="H2" s="116"/>
      <c r="I2" s="116"/>
      <c r="J2" s="116"/>
      <c r="K2" s="116"/>
      <c r="L2" s="116"/>
      <c r="M2" s="116"/>
      <c r="N2" s="116"/>
      <c r="O2" s="116"/>
      <c r="P2" s="116"/>
    </row>
    <row r="3" spans="1:16" s="21" customFormat="1" ht="15" customHeight="1" x14ac:dyDescent="0.2">
      <c r="A3" s="117" t="str">
        <f>+Notas!C6</f>
        <v>ABRIL 2025 Y ABRIL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24</v>
      </c>
      <c r="E8" s="53">
        <v>0.338028</v>
      </c>
      <c r="F8" s="44">
        <v>73294.537175999998</v>
      </c>
      <c r="G8" s="66">
        <v>0.20833299999999999</v>
      </c>
      <c r="H8" s="43">
        <v>11</v>
      </c>
      <c r="I8" s="44">
        <v>69028.866395000005</v>
      </c>
      <c r="J8" s="74">
        <v>0.272727</v>
      </c>
      <c r="K8" s="44">
        <v>13</v>
      </c>
      <c r="L8" s="44">
        <v>76903.950914000001</v>
      </c>
      <c r="M8" s="66">
        <v>0.15384600000000001</v>
      </c>
      <c r="N8" s="43">
        <v>0</v>
      </c>
      <c r="O8" s="44">
        <v>0</v>
      </c>
      <c r="P8" s="74">
        <v>0</v>
      </c>
    </row>
    <row r="9" spans="1:16" ht="15" customHeight="1" x14ac:dyDescent="0.2">
      <c r="A9" s="111"/>
      <c r="B9" s="114"/>
      <c r="C9" s="84" t="s">
        <v>47</v>
      </c>
      <c r="D9" s="44">
        <v>96</v>
      </c>
      <c r="E9" s="53">
        <v>0.15815499999999999</v>
      </c>
      <c r="F9" s="44">
        <v>130391.523166</v>
      </c>
      <c r="G9" s="66">
        <v>7.2916999999999996E-2</v>
      </c>
      <c r="H9" s="43">
        <v>28</v>
      </c>
      <c r="I9" s="44">
        <v>130671.425844</v>
      </c>
      <c r="J9" s="74">
        <v>0.107143</v>
      </c>
      <c r="K9" s="44">
        <v>68</v>
      </c>
      <c r="L9" s="44">
        <v>130276.269121</v>
      </c>
      <c r="M9" s="66">
        <v>5.8824000000000001E-2</v>
      </c>
      <c r="N9" s="43">
        <v>0</v>
      </c>
      <c r="O9" s="44">
        <v>0</v>
      </c>
      <c r="P9" s="74">
        <v>0</v>
      </c>
    </row>
    <row r="10" spans="1:16" ht="15" customHeight="1" x14ac:dyDescent="0.2">
      <c r="A10" s="111"/>
      <c r="B10" s="114"/>
      <c r="C10" s="84" t="s">
        <v>48</v>
      </c>
      <c r="D10" s="44">
        <v>529</v>
      </c>
      <c r="E10" s="53">
        <v>0.14355499999999999</v>
      </c>
      <c r="F10" s="44">
        <v>155512.81735699999</v>
      </c>
      <c r="G10" s="66">
        <v>0.185255</v>
      </c>
      <c r="H10" s="43">
        <v>200</v>
      </c>
      <c r="I10" s="44">
        <v>160164.010007</v>
      </c>
      <c r="J10" s="74">
        <v>0.245</v>
      </c>
      <c r="K10" s="44">
        <v>329</v>
      </c>
      <c r="L10" s="44">
        <v>152685.34461999999</v>
      </c>
      <c r="M10" s="66">
        <v>0.14893600000000001</v>
      </c>
      <c r="N10" s="43">
        <v>0</v>
      </c>
      <c r="O10" s="44">
        <v>0</v>
      </c>
      <c r="P10" s="74">
        <v>0</v>
      </c>
    </row>
    <row r="11" spans="1:16" ht="15" customHeight="1" x14ac:dyDescent="0.2">
      <c r="A11" s="111"/>
      <c r="B11" s="114"/>
      <c r="C11" s="84" t="s">
        <v>49</v>
      </c>
      <c r="D11" s="44">
        <v>961</v>
      </c>
      <c r="E11" s="53">
        <v>0.11434999999999999</v>
      </c>
      <c r="F11" s="44">
        <v>179390.33558899999</v>
      </c>
      <c r="G11" s="66">
        <v>0.36316300000000001</v>
      </c>
      <c r="H11" s="43">
        <v>332</v>
      </c>
      <c r="I11" s="44">
        <v>179740.64995699999</v>
      </c>
      <c r="J11" s="74">
        <v>0.40060200000000001</v>
      </c>
      <c r="K11" s="44">
        <v>629</v>
      </c>
      <c r="L11" s="44">
        <v>179205.43197899999</v>
      </c>
      <c r="M11" s="66">
        <v>0.34340199999999999</v>
      </c>
      <c r="N11" s="43">
        <v>0</v>
      </c>
      <c r="O11" s="44">
        <v>0</v>
      </c>
      <c r="P11" s="74">
        <v>0</v>
      </c>
    </row>
    <row r="12" spans="1:16" ht="15" customHeight="1" x14ac:dyDescent="0.2">
      <c r="A12" s="111"/>
      <c r="B12" s="114"/>
      <c r="C12" s="84" t="s">
        <v>50</v>
      </c>
      <c r="D12" s="44">
        <v>1086</v>
      </c>
      <c r="E12" s="53">
        <v>0.100435</v>
      </c>
      <c r="F12" s="44">
        <v>203972.85752200001</v>
      </c>
      <c r="G12" s="66">
        <v>0.58839799999999998</v>
      </c>
      <c r="H12" s="43">
        <v>359</v>
      </c>
      <c r="I12" s="44">
        <v>201014.69187499999</v>
      </c>
      <c r="J12" s="74">
        <v>0.53481900000000004</v>
      </c>
      <c r="K12" s="44">
        <v>727</v>
      </c>
      <c r="L12" s="44">
        <v>205433.62982900001</v>
      </c>
      <c r="M12" s="66">
        <v>0.61485599999999996</v>
      </c>
      <c r="N12" s="43">
        <v>0</v>
      </c>
      <c r="O12" s="44">
        <v>0</v>
      </c>
      <c r="P12" s="74">
        <v>0</v>
      </c>
    </row>
    <row r="13" spans="1:16" ht="15" customHeight="1" x14ac:dyDescent="0.2">
      <c r="A13" s="111"/>
      <c r="B13" s="114"/>
      <c r="C13" s="84" t="s">
        <v>51</v>
      </c>
      <c r="D13" s="44">
        <v>813</v>
      </c>
      <c r="E13" s="53">
        <v>8.6123000000000005E-2</v>
      </c>
      <c r="F13" s="44">
        <v>220527.50815099999</v>
      </c>
      <c r="G13" s="66">
        <v>0.71832700000000005</v>
      </c>
      <c r="H13" s="43">
        <v>247</v>
      </c>
      <c r="I13" s="44">
        <v>205285.72951800001</v>
      </c>
      <c r="J13" s="74">
        <v>0.493927</v>
      </c>
      <c r="K13" s="44">
        <v>566</v>
      </c>
      <c r="L13" s="44">
        <v>227178.955717</v>
      </c>
      <c r="M13" s="66">
        <v>0.81625400000000004</v>
      </c>
      <c r="N13" s="43">
        <v>0</v>
      </c>
      <c r="O13" s="44">
        <v>0</v>
      </c>
      <c r="P13" s="74">
        <v>0</v>
      </c>
    </row>
    <row r="14" spans="1:16" s="3" customFormat="1" ht="15" customHeight="1" x14ac:dyDescent="0.2">
      <c r="A14" s="111"/>
      <c r="B14" s="114"/>
      <c r="C14" s="84" t="s">
        <v>52</v>
      </c>
      <c r="D14" s="35">
        <v>654</v>
      </c>
      <c r="E14" s="55">
        <v>7.7801999999999996E-2</v>
      </c>
      <c r="F14" s="35">
        <v>236965.92610800001</v>
      </c>
      <c r="G14" s="68">
        <v>0.85015300000000005</v>
      </c>
      <c r="H14" s="43">
        <v>188</v>
      </c>
      <c r="I14" s="44">
        <v>217945.41618500001</v>
      </c>
      <c r="J14" s="74">
        <v>0.55851099999999998</v>
      </c>
      <c r="K14" s="35">
        <v>466</v>
      </c>
      <c r="L14" s="35">
        <v>244639.43654900001</v>
      </c>
      <c r="M14" s="68">
        <v>0.96781099999999998</v>
      </c>
      <c r="N14" s="43">
        <v>0</v>
      </c>
      <c r="O14" s="44">
        <v>0</v>
      </c>
      <c r="P14" s="74">
        <v>0</v>
      </c>
    </row>
    <row r="15" spans="1:16" ht="15" customHeight="1" x14ac:dyDescent="0.2">
      <c r="A15" s="111"/>
      <c r="B15" s="114"/>
      <c r="C15" s="84" t="s">
        <v>53</v>
      </c>
      <c r="D15" s="44">
        <v>539</v>
      </c>
      <c r="E15" s="53">
        <v>7.0044999999999996E-2</v>
      </c>
      <c r="F15" s="44">
        <v>229895.06419899999</v>
      </c>
      <c r="G15" s="66">
        <v>0.76623399999999997</v>
      </c>
      <c r="H15" s="43">
        <v>166</v>
      </c>
      <c r="I15" s="44">
        <v>204718.101169</v>
      </c>
      <c r="J15" s="74">
        <v>0.45180700000000001</v>
      </c>
      <c r="K15" s="44">
        <v>373</v>
      </c>
      <c r="L15" s="44">
        <v>241099.82522599999</v>
      </c>
      <c r="M15" s="66">
        <v>0.90616600000000003</v>
      </c>
      <c r="N15" s="43">
        <v>0</v>
      </c>
      <c r="O15" s="44">
        <v>0</v>
      </c>
      <c r="P15" s="74">
        <v>0</v>
      </c>
    </row>
    <row r="16" spans="1:16" ht="15" customHeight="1" x14ac:dyDescent="0.2">
      <c r="A16" s="111"/>
      <c r="B16" s="114"/>
      <c r="C16" s="84" t="s">
        <v>54</v>
      </c>
      <c r="D16" s="44">
        <v>408</v>
      </c>
      <c r="E16" s="53">
        <v>7.2752999999999998E-2</v>
      </c>
      <c r="F16" s="44">
        <v>240222.470126</v>
      </c>
      <c r="G16" s="66">
        <v>0.77696100000000001</v>
      </c>
      <c r="H16" s="43">
        <v>102</v>
      </c>
      <c r="I16" s="44">
        <v>194323.601723</v>
      </c>
      <c r="J16" s="74">
        <v>0.186275</v>
      </c>
      <c r="K16" s="44">
        <v>306</v>
      </c>
      <c r="L16" s="44">
        <v>255522.09292699999</v>
      </c>
      <c r="M16" s="66">
        <v>0.97385600000000005</v>
      </c>
      <c r="N16" s="43">
        <v>0</v>
      </c>
      <c r="O16" s="44">
        <v>0</v>
      </c>
      <c r="P16" s="74">
        <v>0</v>
      </c>
    </row>
    <row r="17" spans="1:16" ht="15" customHeight="1" x14ac:dyDescent="0.2">
      <c r="A17" s="111"/>
      <c r="B17" s="114"/>
      <c r="C17" s="84" t="s">
        <v>55</v>
      </c>
      <c r="D17" s="44">
        <v>394</v>
      </c>
      <c r="E17" s="53">
        <v>8.9913000000000007E-2</v>
      </c>
      <c r="F17" s="44">
        <v>246516.06807000001</v>
      </c>
      <c r="G17" s="66">
        <v>0.68274100000000004</v>
      </c>
      <c r="H17" s="43">
        <v>105</v>
      </c>
      <c r="I17" s="44">
        <v>222663.342535</v>
      </c>
      <c r="J17" s="74">
        <v>0.15238099999999999</v>
      </c>
      <c r="K17" s="44">
        <v>289</v>
      </c>
      <c r="L17" s="44">
        <v>255182.28323</v>
      </c>
      <c r="M17" s="66">
        <v>0.87543300000000002</v>
      </c>
      <c r="N17" s="43">
        <v>0</v>
      </c>
      <c r="O17" s="44">
        <v>0</v>
      </c>
      <c r="P17" s="74">
        <v>0</v>
      </c>
    </row>
    <row r="18" spans="1:16" s="3" customFormat="1" ht="15" customHeight="1" x14ac:dyDescent="0.2">
      <c r="A18" s="111"/>
      <c r="B18" s="114"/>
      <c r="C18" s="84" t="s">
        <v>56</v>
      </c>
      <c r="D18" s="35">
        <v>473</v>
      </c>
      <c r="E18" s="55">
        <v>6.7311999999999997E-2</v>
      </c>
      <c r="F18" s="35">
        <v>260759.939571</v>
      </c>
      <c r="G18" s="68">
        <v>0.56236799999999998</v>
      </c>
      <c r="H18" s="43">
        <v>137</v>
      </c>
      <c r="I18" s="44">
        <v>223342.314075</v>
      </c>
      <c r="J18" s="74">
        <v>0.131387</v>
      </c>
      <c r="K18" s="35">
        <v>336</v>
      </c>
      <c r="L18" s="35">
        <v>276016.53091899998</v>
      </c>
      <c r="M18" s="68">
        <v>0.73809499999999995</v>
      </c>
      <c r="N18" s="43">
        <v>0</v>
      </c>
      <c r="O18" s="44">
        <v>0</v>
      </c>
      <c r="P18" s="74">
        <v>0</v>
      </c>
    </row>
    <row r="19" spans="1:16" s="3" customFormat="1" ht="15" customHeight="1" x14ac:dyDescent="0.2">
      <c r="A19" s="112"/>
      <c r="B19" s="115"/>
      <c r="C19" s="85" t="s">
        <v>9</v>
      </c>
      <c r="D19" s="46">
        <v>5977</v>
      </c>
      <c r="E19" s="54">
        <v>9.0371999999999994E-2</v>
      </c>
      <c r="F19" s="46">
        <v>211997.17930700001</v>
      </c>
      <c r="G19" s="67">
        <v>0.58608000000000005</v>
      </c>
      <c r="H19" s="87">
        <v>1875</v>
      </c>
      <c r="I19" s="46">
        <v>196133.420385</v>
      </c>
      <c r="J19" s="75">
        <v>0.39200000000000002</v>
      </c>
      <c r="K19" s="46">
        <v>4102</v>
      </c>
      <c r="L19" s="46">
        <v>219248.40992100001</v>
      </c>
      <c r="M19" s="67">
        <v>0.67479299999999998</v>
      </c>
      <c r="N19" s="87">
        <v>0</v>
      </c>
      <c r="O19" s="46">
        <v>0</v>
      </c>
      <c r="P19" s="75">
        <v>0</v>
      </c>
    </row>
    <row r="20" spans="1:16" ht="15" customHeight="1" x14ac:dyDescent="0.2">
      <c r="A20" s="110">
        <v>2</v>
      </c>
      <c r="B20" s="113" t="s">
        <v>57</v>
      </c>
      <c r="C20" s="84" t="s">
        <v>46</v>
      </c>
      <c r="D20" s="44">
        <v>27</v>
      </c>
      <c r="E20" s="53">
        <v>0.38028200000000001</v>
      </c>
      <c r="F20" s="44">
        <v>80551.851852000007</v>
      </c>
      <c r="G20" s="66">
        <v>0</v>
      </c>
      <c r="H20" s="43">
        <v>16</v>
      </c>
      <c r="I20" s="44">
        <v>74505.0625</v>
      </c>
      <c r="J20" s="74">
        <v>0</v>
      </c>
      <c r="K20" s="44">
        <v>11</v>
      </c>
      <c r="L20" s="44">
        <v>89347.181817999997</v>
      </c>
      <c r="M20" s="66">
        <v>0</v>
      </c>
      <c r="N20" s="43">
        <v>0</v>
      </c>
      <c r="O20" s="44">
        <v>0</v>
      </c>
      <c r="P20" s="74">
        <v>0</v>
      </c>
    </row>
    <row r="21" spans="1:16" ht="15" customHeight="1" x14ac:dyDescent="0.2">
      <c r="A21" s="111"/>
      <c r="B21" s="114"/>
      <c r="C21" s="84" t="s">
        <v>47</v>
      </c>
      <c r="D21" s="44">
        <v>268</v>
      </c>
      <c r="E21" s="53">
        <v>0.44151600000000002</v>
      </c>
      <c r="F21" s="44">
        <v>131622.529851</v>
      </c>
      <c r="G21" s="66">
        <v>6.3433000000000003E-2</v>
      </c>
      <c r="H21" s="43">
        <v>94</v>
      </c>
      <c r="I21" s="44">
        <v>146742.93617</v>
      </c>
      <c r="J21" s="74">
        <v>6.3829999999999998E-2</v>
      </c>
      <c r="K21" s="44">
        <v>174</v>
      </c>
      <c r="L21" s="44">
        <v>123454.034483</v>
      </c>
      <c r="M21" s="66">
        <v>6.3217999999999996E-2</v>
      </c>
      <c r="N21" s="43">
        <v>0</v>
      </c>
      <c r="O21" s="44">
        <v>0</v>
      </c>
      <c r="P21" s="74">
        <v>0</v>
      </c>
    </row>
    <row r="22" spans="1:16" ht="15" customHeight="1" x14ac:dyDescent="0.2">
      <c r="A22" s="111"/>
      <c r="B22" s="114"/>
      <c r="C22" s="84" t="s">
        <v>48</v>
      </c>
      <c r="D22" s="44">
        <v>857</v>
      </c>
      <c r="E22" s="53">
        <v>0.23256399999999999</v>
      </c>
      <c r="F22" s="44">
        <v>153910.50758500001</v>
      </c>
      <c r="G22" s="66">
        <v>0.102684</v>
      </c>
      <c r="H22" s="43">
        <v>328</v>
      </c>
      <c r="I22" s="44">
        <v>169208.759146</v>
      </c>
      <c r="J22" s="74">
        <v>0.10061</v>
      </c>
      <c r="K22" s="44">
        <v>529</v>
      </c>
      <c r="L22" s="44">
        <v>144425.01323300001</v>
      </c>
      <c r="M22" s="66">
        <v>0.10397000000000001</v>
      </c>
      <c r="N22" s="43">
        <v>0</v>
      </c>
      <c r="O22" s="44">
        <v>0</v>
      </c>
      <c r="P22" s="74">
        <v>0</v>
      </c>
    </row>
    <row r="23" spans="1:16" ht="15" customHeight="1" x14ac:dyDescent="0.2">
      <c r="A23" s="111"/>
      <c r="B23" s="114"/>
      <c r="C23" s="84" t="s">
        <v>49</v>
      </c>
      <c r="D23" s="44">
        <v>715</v>
      </c>
      <c r="E23" s="53">
        <v>8.5079000000000002E-2</v>
      </c>
      <c r="F23" s="44">
        <v>171213.742657</v>
      </c>
      <c r="G23" s="66">
        <v>0.26013999999999998</v>
      </c>
      <c r="H23" s="43">
        <v>266</v>
      </c>
      <c r="I23" s="44">
        <v>177690.87218000001</v>
      </c>
      <c r="J23" s="74">
        <v>0.27443600000000001</v>
      </c>
      <c r="K23" s="44">
        <v>449</v>
      </c>
      <c r="L23" s="44">
        <v>167376.51224899999</v>
      </c>
      <c r="M23" s="66">
        <v>0.25167</v>
      </c>
      <c r="N23" s="43">
        <v>0</v>
      </c>
      <c r="O23" s="44">
        <v>0</v>
      </c>
      <c r="P23" s="74">
        <v>0</v>
      </c>
    </row>
    <row r="24" spans="1:16" ht="15" customHeight="1" x14ac:dyDescent="0.2">
      <c r="A24" s="111"/>
      <c r="B24" s="114"/>
      <c r="C24" s="84" t="s">
        <v>50</v>
      </c>
      <c r="D24" s="44">
        <v>549</v>
      </c>
      <c r="E24" s="53">
        <v>5.0771999999999998E-2</v>
      </c>
      <c r="F24" s="44">
        <v>184680.278689</v>
      </c>
      <c r="G24" s="66">
        <v>0.36976300000000001</v>
      </c>
      <c r="H24" s="43">
        <v>195</v>
      </c>
      <c r="I24" s="44">
        <v>186747.90769200001</v>
      </c>
      <c r="J24" s="74">
        <v>0.35384599999999999</v>
      </c>
      <c r="K24" s="44">
        <v>354</v>
      </c>
      <c r="L24" s="44">
        <v>183541.33050800001</v>
      </c>
      <c r="M24" s="66">
        <v>0.37853100000000001</v>
      </c>
      <c r="N24" s="43">
        <v>0</v>
      </c>
      <c r="O24" s="44">
        <v>0</v>
      </c>
      <c r="P24" s="74">
        <v>0</v>
      </c>
    </row>
    <row r="25" spans="1:16" ht="15" customHeight="1" x14ac:dyDescent="0.2">
      <c r="A25" s="111"/>
      <c r="B25" s="114"/>
      <c r="C25" s="84" t="s">
        <v>51</v>
      </c>
      <c r="D25" s="44">
        <v>424</v>
      </c>
      <c r="E25" s="53">
        <v>4.4914999999999997E-2</v>
      </c>
      <c r="F25" s="44">
        <v>202219.36556599999</v>
      </c>
      <c r="G25" s="66">
        <v>0.51179200000000002</v>
      </c>
      <c r="H25" s="43">
        <v>147</v>
      </c>
      <c r="I25" s="44">
        <v>207969.217687</v>
      </c>
      <c r="J25" s="74">
        <v>0.52381</v>
      </c>
      <c r="K25" s="44">
        <v>277</v>
      </c>
      <c r="L25" s="44">
        <v>199168</v>
      </c>
      <c r="M25" s="66">
        <v>0.50541499999999995</v>
      </c>
      <c r="N25" s="43">
        <v>0</v>
      </c>
      <c r="O25" s="44">
        <v>0</v>
      </c>
      <c r="P25" s="74">
        <v>0</v>
      </c>
    </row>
    <row r="26" spans="1:16" s="3" customFormat="1" ht="15" customHeight="1" x14ac:dyDescent="0.2">
      <c r="A26" s="111"/>
      <c r="B26" s="114"/>
      <c r="C26" s="84" t="s">
        <v>52</v>
      </c>
      <c r="D26" s="35">
        <v>293</v>
      </c>
      <c r="E26" s="55">
        <v>3.4855999999999998E-2</v>
      </c>
      <c r="F26" s="35">
        <v>212159.119454</v>
      </c>
      <c r="G26" s="68">
        <v>0.53583599999999998</v>
      </c>
      <c r="H26" s="43">
        <v>99</v>
      </c>
      <c r="I26" s="44">
        <v>197765.232323</v>
      </c>
      <c r="J26" s="74">
        <v>0.38383800000000001</v>
      </c>
      <c r="K26" s="35">
        <v>194</v>
      </c>
      <c r="L26" s="35">
        <v>219504.45360800001</v>
      </c>
      <c r="M26" s="68">
        <v>0.613402</v>
      </c>
      <c r="N26" s="43">
        <v>0</v>
      </c>
      <c r="O26" s="44">
        <v>0</v>
      </c>
      <c r="P26" s="74">
        <v>0</v>
      </c>
    </row>
    <row r="27" spans="1:16" ht="15" customHeight="1" x14ac:dyDescent="0.2">
      <c r="A27" s="111"/>
      <c r="B27" s="114"/>
      <c r="C27" s="84" t="s">
        <v>53</v>
      </c>
      <c r="D27" s="44">
        <v>221</v>
      </c>
      <c r="E27" s="53">
        <v>2.8719999999999999E-2</v>
      </c>
      <c r="F27" s="44">
        <v>209345.461538</v>
      </c>
      <c r="G27" s="66">
        <v>0.50226199999999999</v>
      </c>
      <c r="H27" s="43">
        <v>60</v>
      </c>
      <c r="I27" s="44">
        <v>188722.85</v>
      </c>
      <c r="J27" s="74">
        <v>0.3</v>
      </c>
      <c r="K27" s="44">
        <v>161</v>
      </c>
      <c r="L27" s="44">
        <v>217030.90683200001</v>
      </c>
      <c r="M27" s="66">
        <v>0.57764000000000004</v>
      </c>
      <c r="N27" s="43">
        <v>0</v>
      </c>
      <c r="O27" s="44">
        <v>0</v>
      </c>
      <c r="P27" s="74">
        <v>0</v>
      </c>
    </row>
    <row r="28" spans="1:16" ht="15" customHeight="1" x14ac:dyDescent="0.2">
      <c r="A28" s="111"/>
      <c r="B28" s="114"/>
      <c r="C28" s="84" t="s">
        <v>54</v>
      </c>
      <c r="D28" s="44">
        <v>90</v>
      </c>
      <c r="E28" s="53">
        <v>1.6049000000000001E-2</v>
      </c>
      <c r="F28" s="44">
        <v>218260.56666700001</v>
      </c>
      <c r="G28" s="66">
        <v>0.43333300000000002</v>
      </c>
      <c r="H28" s="43">
        <v>31</v>
      </c>
      <c r="I28" s="44">
        <v>191491.03225799999</v>
      </c>
      <c r="J28" s="74">
        <v>0.16128999999999999</v>
      </c>
      <c r="K28" s="44">
        <v>59</v>
      </c>
      <c r="L28" s="44">
        <v>232325.91525399999</v>
      </c>
      <c r="M28" s="66">
        <v>0.57627099999999998</v>
      </c>
      <c r="N28" s="43">
        <v>0</v>
      </c>
      <c r="O28" s="44">
        <v>0</v>
      </c>
      <c r="P28" s="74">
        <v>0</v>
      </c>
    </row>
    <row r="29" spans="1:16" ht="15" customHeight="1" x14ac:dyDescent="0.2">
      <c r="A29" s="111"/>
      <c r="B29" s="114"/>
      <c r="C29" s="84" t="s">
        <v>55</v>
      </c>
      <c r="D29" s="44">
        <v>46</v>
      </c>
      <c r="E29" s="53">
        <v>1.0496999999999999E-2</v>
      </c>
      <c r="F29" s="44">
        <v>202928.58695699999</v>
      </c>
      <c r="G29" s="66">
        <v>0.34782600000000002</v>
      </c>
      <c r="H29" s="43">
        <v>20</v>
      </c>
      <c r="I29" s="44">
        <v>144860.75</v>
      </c>
      <c r="J29" s="74">
        <v>0</v>
      </c>
      <c r="K29" s="44">
        <v>26</v>
      </c>
      <c r="L29" s="44">
        <v>247596.153846</v>
      </c>
      <c r="M29" s="66">
        <v>0.61538499999999996</v>
      </c>
      <c r="N29" s="43">
        <v>0</v>
      </c>
      <c r="O29" s="44">
        <v>0</v>
      </c>
      <c r="P29" s="74">
        <v>0</v>
      </c>
    </row>
    <row r="30" spans="1:16" s="3" customFormat="1" ht="15" customHeight="1" x14ac:dyDescent="0.2">
      <c r="A30" s="111"/>
      <c r="B30" s="114"/>
      <c r="C30" s="84" t="s">
        <v>56</v>
      </c>
      <c r="D30" s="35">
        <v>51</v>
      </c>
      <c r="E30" s="55">
        <v>7.2579999999999997E-3</v>
      </c>
      <c r="F30" s="35">
        <v>144087.11764700001</v>
      </c>
      <c r="G30" s="68">
        <v>3.9216000000000001E-2</v>
      </c>
      <c r="H30" s="43">
        <v>48</v>
      </c>
      <c r="I30" s="44">
        <v>136530.85416700001</v>
      </c>
      <c r="J30" s="74">
        <v>4.1667000000000003E-2</v>
      </c>
      <c r="K30" s="35">
        <v>3</v>
      </c>
      <c r="L30" s="35">
        <v>264987.33333300002</v>
      </c>
      <c r="M30" s="68">
        <v>0</v>
      </c>
      <c r="N30" s="43">
        <v>0</v>
      </c>
      <c r="O30" s="44">
        <v>0</v>
      </c>
      <c r="P30" s="74">
        <v>0</v>
      </c>
    </row>
    <row r="31" spans="1:16" s="3" customFormat="1" ht="15" customHeight="1" x14ac:dyDescent="0.2">
      <c r="A31" s="112"/>
      <c r="B31" s="115"/>
      <c r="C31" s="85" t="s">
        <v>9</v>
      </c>
      <c r="D31" s="46">
        <v>3541</v>
      </c>
      <c r="E31" s="54">
        <v>5.3539999999999997E-2</v>
      </c>
      <c r="F31" s="46">
        <v>176123.674386</v>
      </c>
      <c r="G31" s="67">
        <v>0.29257300000000003</v>
      </c>
      <c r="H31" s="87">
        <v>1304</v>
      </c>
      <c r="I31" s="46">
        <v>177169.11503099999</v>
      </c>
      <c r="J31" s="75">
        <v>0.246166</v>
      </c>
      <c r="K31" s="46">
        <v>2237</v>
      </c>
      <c r="L31" s="46">
        <v>175514.26240499999</v>
      </c>
      <c r="M31" s="67">
        <v>0.31962400000000002</v>
      </c>
      <c r="N31" s="87">
        <v>0</v>
      </c>
      <c r="O31" s="46">
        <v>0</v>
      </c>
      <c r="P31" s="75">
        <v>0</v>
      </c>
    </row>
    <row r="32" spans="1:16" ht="15" customHeight="1" x14ac:dyDescent="0.2">
      <c r="A32" s="110">
        <v>3</v>
      </c>
      <c r="B32" s="113" t="s">
        <v>58</v>
      </c>
      <c r="C32" s="84" t="s">
        <v>46</v>
      </c>
      <c r="D32" s="44">
        <v>3</v>
      </c>
      <c r="E32" s="44">
        <v>0</v>
      </c>
      <c r="F32" s="44">
        <v>7257.314676</v>
      </c>
      <c r="G32" s="66">
        <v>-0.20833299999999999</v>
      </c>
      <c r="H32" s="43">
        <v>5</v>
      </c>
      <c r="I32" s="44">
        <v>5476.196105</v>
      </c>
      <c r="J32" s="74">
        <v>-0.272727</v>
      </c>
      <c r="K32" s="44">
        <v>-2</v>
      </c>
      <c r="L32" s="44">
        <v>12443.230905</v>
      </c>
      <c r="M32" s="66">
        <v>-0.15384600000000001</v>
      </c>
      <c r="N32" s="43">
        <v>0</v>
      </c>
      <c r="O32" s="44">
        <v>0</v>
      </c>
      <c r="P32" s="74">
        <v>0</v>
      </c>
    </row>
    <row r="33" spans="1:16" ht="15" customHeight="1" x14ac:dyDescent="0.2">
      <c r="A33" s="111"/>
      <c r="B33" s="114"/>
      <c r="C33" s="84" t="s">
        <v>47</v>
      </c>
      <c r="D33" s="44">
        <v>172</v>
      </c>
      <c r="E33" s="44">
        <v>0</v>
      </c>
      <c r="F33" s="44">
        <v>1231.0066850000001</v>
      </c>
      <c r="G33" s="66">
        <v>-9.4839999999999994E-3</v>
      </c>
      <c r="H33" s="43">
        <v>66</v>
      </c>
      <c r="I33" s="44">
        <v>16071.510326</v>
      </c>
      <c r="J33" s="74">
        <v>-4.3312999999999997E-2</v>
      </c>
      <c r="K33" s="44">
        <v>106</v>
      </c>
      <c r="L33" s="44">
        <v>-6822.2346390000002</v>
      </c>
      <c r="M33" s="66">
        <v>4.3949999999999996E-3</v>
      </c>
      <c r="N33" s="43">
        <v>0</v>
      </c>
      <c r="O33" s="44">
        <v>0</v>
      </c>
      <c r="P33" s="74">
        <v>0</v>
      </c>
    </row>
    <row r="34" spans="1:16" ht="15" customHeight="1" x14ac:dyDescent="0.2">
      <c r="A34" s="111"/>
      <c r="B34" s="114"/>
      <c r="C34" s="84" t="s">
        <v>48</v>
      </c>
      <c r="D34" s="44">
        <v>328</v>
      </c>
      <c r="E34" s="44">
        <v>0</v>
      </c>
      <c r="F34" s="44">
        <v>-1602.3097720000001</v>
      </c>
      <c r="G34" s="66">
        <v>-8.2571000000000006E-2</v>
      </c>
      <c r="H34" s="43">
        <v>128</v>
      </c>
      <c r="I34" s="44">
        <v>9044.7491389999996</v>
      </c>
      <c r="J34" s="74">
        <v>-0.14438999999999999</v>
      </c>
      <c r="K34" s="44">
        <v>200</v>
      </c>
      <c r="L34" s="44">
        <v>-8260.3313880000005</v>
      </c>
      <c r="M34" s="66">
        <v>-4.4965999999999999E-2</v>
      </c>
      <c r="N34" s="43">
        <v>0</v>
      </c>
      <c r="O34" s="44">
        <v>0</v>
      </c>
      <c r="P34" s="74">
        <v>0</v>
      </c>
    </row>
    <row r="35" spans="1:16" ht="15" customHeight="1" x14ac:dyDescent="0.2">
      <c r="A35" s="111"/>
      <c r="B35" s="114"/>
      <c r="C35" s="84" t="s">
        <v>49</v>
      </c>
      <c r="D35" s="44">
        <v>-246</v>
      </c>
      <c r="E35" s="44">
        <v>0</v>
      </c>
      <c r="F35" s="44">
        <v>-8176.5929310000001</v>
      </c>
      <c r="G35" s="66">
        <v>-0.103024</v>
      </c>
      <c r="H35" s="43">
        <v>-66</v>
      </c>
      <c r="I35" s="44">
        <v>-2049.7777759999999</v>
      </c>
      <c r="J35" s="74">
        <v>-0.126166</v>
      </c>
      <c r="K35" s="44">
        <v>-180</v>
      </c>
      <c r="L35" s="44">
        <v>-11828.91973</v>
      </c>
      <c r="M35" s="66">
        <v>-9.1731999999999994E-2</v>
      </c>
      <c r="N35" s="43">
        <v>0</v>
      </c>
      <c r="O35" s="44">
        <v>0</v>
      </c>
      <c r="P35" s="74">
        <v>0</v>
      </c>
    </row>
    <row r="36" spans="1:16" ht="15" customHeight="1" x14ac:dyDescent="0.2">
      <c r="A36" s="111"/>
      <c r="B36" s="114"/>
      <c r="C36" s="84" t="s">
        <v>50</v>
      </c>
      <c r="D36" s="44">
        <v>-537</v>
      </c>
      <c r="E36" s="44">
        <v>0</v>
      </c>
      <c r="F36" s="44">
        <v>-19292.578833</v>
      </c>
      <c r="G36" s="66">
        <v>-0.218635</v>
      </c>
      <c r="H36" s="43">
        <v>-164</v>
      </c>
      <c r="I36" s="44">
        <v>-14266.784183</v>
      </c>
      <c r="J36" s="74">
        <v>-0.18097299999999999</v>
      </c>
      <c r="K36" s="44">
        <v>-373</v>
      </c>
      <c r="L36" s="44">
        <v>-21892.299320999999</v>
      </c>
      <c r="M36" s="66">
        <v>-0.23632400000000001</v>
      </c>
      <c r="N36" s="43">
        <v>0</v>
      </c>
      <c r="O36" s="44">
        <v>0</v>
      </c>
      <c r="P36" s="74">
        <v>0</v>
      </c>
    </row>
    <row r="37" spans="1:16" ht="15" customHeight="1" x14ac:dyDescent="0.2">
      <c r="A37" s="111"/>
      <c r="B37" s="114"/>
      <c r="C37" s="84" t="s">
        <v>51</v>
      </c>
      <c r="D37" s="44">
        <v>-389</v>
      </c>
      <c r="E37" s="44">
        <v>0</v>
      </c>
      <c r="F37" s="44">
        <v>-18308.142585000001</v>
      </c>
      <c r="G37" s="66">
        <v>-0.206535</v>
      </c>
      <c r="H37" s="43">
        <v>-100</v>
      </c>
      <c r="I37" s="44">
        <v>2683.4881690000002</v>
      </c>
      <c r="J37" s="74">
        <v>2.9881999999999999E-2</v>
      </c>
      <c r="K37" s="44">
        <v>-289</v>
      </c>
      <c r="L37" s="44">
        <v>-28010.955717000001</v>
      </c>
      <c r="M37" s="66">
        <v>-0.31083899999999998</v>
      </c>
      <c r="N37" s="43">
        <v>0</v>
      </c>
      <c r="O37" s="44">
        <v>0</v>
      </c>
      <c r="P37" s="74">
        <v>0</v>
      </c>
    </row>
    <row r="38" spans="1:16" s="3" customFormat="1" ht="15" customHeight="1" x14ac:dyDescent="0.2">
      <c r="A38" s="111"/>
      <c r="B38" s="114"/>
      <c r="C38" s="84" t="s">
        <v>52</v>
      </c>
      <c r="D38" s="35">
        <v>-361</v>
      </c>
      <c r="E38" s="35">
        <v>0</v>
      </c>
      <c r="F38" s="35">
        <v>-24806.806654</v>
      </c>
      <c r="G38" s="68">
        <v>-0.31431700000000001</v>
      </c>
      <c r="H38" s="43">
        <v>-89</v>
      </c>
      <c r="I38" s="44">
        <v>-20180.183862000002</v>
      </c>
      <c r="J38" s="74">
        <v>-0.17467199999999999</v>
      </c>
      <c r="K38" s="35">
        <v>-272</v>
      </c>
      <c r="L38" s="35">
        <v>-25134.982940999998</v>
      </c>
      <c r="M38" s="68">
        <v>-0.35440899999999997</v>
      </c>
      <c r="N38" s="43">
        <v>0</v>
      </c>
      <c r="O38" s="44">
        <v>0</v>
      </c>
      <c r="P38" s="74">
        <v>0</v>
      </c>
    </row>
    <row r="39" spans="1:16" ht="15" customHeight="1" x14ac:dyDescent="0.2">
      <c r="A39" s="111"/>
      <c r="B39" s="114"/>
      <c r="C39" s="84" t="s">
        <v>53</v>
      </c>
      <c r="D39" s="44">
        <v>-318</v>
      </c>
      <c r="E39" s="44">
        <v>0</v>
      </c>
      <c r="F39" s="44">
        <v>-20549.602661000001</v>
      </c>
      <c r="G39" s="66">
        <v>-0.26397100000000001</v>
      </c>
      <c r="H39" s="43">
        <v>-106</v>
      </c>
      <c r="I39" s="44">
        <v>-15995.251168999999</v>
      </c>
      <c r="J39" s="74">
        <v>-0.151807</v>
      </c>
      <c r="K39" s="44">
        <v>-212</v>
      </c>
      <c r="L39" s="44">
        <v>-24068.918394</v>
      </c>
      <c r="M39" s="66">
        <v>-0.32852599999999998</v>
      </c>
      <c r="N39" s="43">
        <v>0</v>
      </c>
      <c r="O39" s="44">
        <v>0</v>
      </c>
      <c r="P39" s="74">
        <v>0</v>
      </c>
    </row>
    <row r="40" spans="1:16" ht="15" customHeight="1" x14ac:dyDescent="0.2">
      <c r="A40" s="111"/>
      <c r="B40" s="114"/>
      <c r="C40" s="84" t="s">
        <v>54</v>
      </c>
      <c r="D40" s="44">
        <v>-318</v>
      </c>
      <c r="E40" s="44">
        <v>0</v>
      </c>
      <c r="F40" s="44">
        <v>-21961.903460000001</v>
      </c>
      <c r="G40" s="66">
        <v>-0.34362700000000002</v>
      </c>
      <c r="H40" s="43">
        <v>-71</v>
      </c>
      <c r="I40" s="44">
        <v>-2832.569465</v>
      </c>
      <c r="J40" s="74">
        <v>-2.4983999999999999E-2</v>
      </c>
      <c r="K40" s="44">
        <v>-247</v>
      </c>
      <c r="L40" s="44">
        <v>-23196.177672999998</v>
      </c>
      <c r="M40" s="66">
        <v>-0.39758500000000002</v>
      </c>
      <c r="N40" s="43">
        <v>0</v>
      </c>
      <c r="O40" s="44">
        <v>0</v>
      </c>
      <c r="P40" s="74">
        <v>0</v>
      </c>
    </row>
    <row r="41" spans="1:16" ht="15" customHeight="1" x14ac:dyDescent="0.2">
      <c r="A41" s="111"/>
      <c r="B41" s="114"/>
      <c r="C41" s="84" t="s">
        <v>55</v>
      </c>
      <c r="D41" s="44">
        <v>-348</v>
      </c>
      <c r="E41" s="44">
        <v>0</v>
      </c>
      <c r="F41" s="44">
        <v>-43587.481113000002</v>
      </c>
      <c r="G41" s="66">
        <v>-0.33491500000000002</v>
      </c>
      <c r="H41" s="43">
        <v>-85</v>
      </c>
      <c r="I41" s="44">
        <v>-77802.592535000003</v>
      </c>
      <c r="J41" s="74">
        <v>-0.15238099999999999</v>
      </c>
      <c r="K41" s="44">
        <v>-263</v>
      </c>
      <c r="L41" s="44">
        <v>-7586.1293839999998</v>
      </c>
      <c r="M41" s="66">
        <v>-0.260048</v>
      </c>
      <c r="N41" s="43">
        <v>0</v>
      </c>
      <c r="O41" s="44">
        <v>0</v>
      </c>
      <c r="P41" s="74">
        <v>0</v>
      </c>
    </row>
    <row r="42" spans="1:16" s="3" customFormat="1" ht="15" customHeight="1" x14ac:dyDescent="0.2">
      <c r="A42" s="111"/>
      <c r="B42" s="114"/>
      <c r="C42" s="84" t="s">
        <v>56</v>
      </c>
      <c r="D42" s="35">
        <v>-422</v>
      </c>
      <c r="E42" s="35">
        <v>0</v>
      </c>
      <c r="F42" s="35">
        <v>-116672.821924</v>
      </c>
      <c r="G42" s="68">
        <v>-0.52315199999999995</v>
      </c>
      <c r="H42" s="43">
        <v>-89</v>
      </c>
      <c r="I42" s="44">
        <v>-86811.459908000004</v>
      </c>
      <c r="J42" s="74">
        <v>-8.9719999999999994E-2</v>
      </c>
      <c r="K42" s="35">
        <v>-333</v>
      </c>
      <c r="L42" s="35">
        <v>-11029.197585</v>
      </c>
      <c r="M42" s="68">
        <v>-0.73809499999999995</v>
      </c>
      <c r="N42" s="43">
        <v>0</v>
      </c>
      <c r="O42" s="44">
        <v>0</v>
      </c>
      <c r="P42" s="74">
        <v>0</v>
      </c>
    </row>
    <row r="43" spans="1:16" s="3" customFormat="1" ht="15" customHeight="1" x14ac:dyDescent="0.2">
      <c r="A43" s="112"/>
      <c r="B43" s="115"/>
      <c r="C43" s="85" t="s">
        <v>9</v>
      </c>
      <c r="D43" s="46">
        <v>-2436</v>
      </c>
      <c r="E43" s="46">
        <v>0</v>
      </c>
      <c r="F43" s="46">
        <v>-35873.504922</v>
      </c>
      <c r="G43" s="67">
        <v>-0.29350700000000002</v>
      </c>
      <c r="H43" s="87">
        <v>-571</v>
      </c>
      <c r="I43" s="46">
        <v>-18964.305354</v>
      </c>
      <c r="J43" s="75">
        <v>-0.14583399999999999</v>
      </c>
      <c r="K43" s="46">
        <v>-1865</v>
      </c>
      <c r="L43" s="46">
        <v>-43734.147515999997</v>
      </c>
      <c r="M43" s="67">
        <v>-0.35516799999999998</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27</v>
      </c>
      <c r="E45" s="53">
        <v>4.4481E-2</v>
      </c>
      <c r="F45" s="44">
        <v>158050.074074</v>
      </c>
      <c r="G45" s="66">
        <v>7.4074000000000001E-2</v>
      </c>
      <c r="H45" s="43">
        <v>2</v>
      </c>
      <c r="I45" s="44">
        <v>199959.5</v>
      </c>
      <c r="J45" s="74">
        <v>0</v>
      </c>
      <c r="K45" s="44">
        <v>25</v>
      </c>
      <c r="L45" s="44">
        <v>154697.32</v>
      </c>
      <c r="M45" s="66">
        <v>0.08</v>
      </c>
      <c r="N45" s="43">
        <v>0</v>
      </c>
      <c r="O45" s="44">
        <v>0</v>
      </c>
      <c r="P45" s="74">
        <v>0</v>
      </c>
    </row>
    <row r="46" spans="1:16" ht="15" customHeight="1" x14ac:dyDescent="0.2">
      <c r="A46" s="111"/>
      <c r="B46" s="114"/>
      <c r="C46" s="84" t="s">
        <v>48</v>
      </c>
      <c r="D46" s="44">
        <v>295</v>
      </c>
      <c r="E46" s="53">
        <v>8.0054E-2</v>
      </c>
      <c r="F46" s="44">
        <v>185621.667797</v>
      </c>
      <c r="G46" s="66">
        <v>0.31864399999999998</v>
      </c>
      <c r="H46" s="43">
        <v>61</v>
      </c>
      <c r="I46" s="44">
        <v>198726.245902</v>
      </c>
      <c r="J46" s="74">
        <v>0.34426200000000001</v>
      </c>
      <c r="K46" s="44">
        <v>234</v>
      </c>
      <c r="L46" s="44">
        <v>182205.51709400001</v>
      </c>
      <c r="M46" s="66">
        <v>0.31196600000000002</v>
      </c>
      <c r="N46" s="43">
        <v>0</v>
      </c>
      <c r="O46" s="44">
        <v>0</v>
      </c>
      <c r="P46" s="74">
        <v>0</v>
      </c>
    </row>
    <row r="47" spans="1:16" ht="15" customHeight="1" x14ac:dyDescent="0.2">
      <c r="A47" s="111"/>
      <c r="B47" s="114"/>
      <c r="C47" s="84" t="s">
        <v>49</v>
      </c>
      <c r="D47" s="44">
        <v>866</v>
      </c>
      <c r="E47" s="53">
        <v>0.103046</v>
      </c>
      <c r="F47" s="44">
        <v>203666.91454999999</v>
      </c>
      <c r="G47" s="66">
        <v>0.45843</v>
      </c>
      <c r="H47" s="43">
        <v>198</v>
      </c>
      <c r="I47" s="44">
        <v>198702.94444399999</v>
      </c>
      <c r="J47" s="74">
        <v>0.33838400000000002</v>
      </c>
      <c r="K47" s="44">
        <v>668</v>
      </c>
      <c r="L47" s="44">
        <v>205138.27095800001</v>
      </c>
      <c r="M47" s="66">
        <v>0.49401200000000001</v>
      </c>
      <c r="N47" s="43">
        <v>0</v>
      </c>
      <c r="O47" s="44">
        <v>0</v>
      </c>
      <c r="P47" s="74">
        <v>0</v>
      </c>
    </row>
    <row r="48" spans="1:16" ht="15" customHeight="1" x14ac:dyDescent="0.2">
      <c r="A48" s="111"/>
      <c r="B48" s="114"/>
      <c r="C48" s="84" t="s">
        <v>50</v>
      </c>
      <c r="D48" s="44">
        <v>923</v>
      </c>
      <c r="E48" s="53">
        <v>8.5360000000000005E-2</v>
      </c>
      <c r="F48" s="44">
        <v>227645.90899200001</v>
      </c>
      <c r="G48" s="66">
        <v>0.66847199999999996</v>
      </c>
      <c r="H48" s="43">
        <v>209</v>
      </c>
      <c r="I48" s="44">
        <v>231252.779904</v>
      </c>
      <c r="J48" s="74">
        <v>0.61722500000000002</v>
      </c>
      <c r="K48" s="44">
        <v>714</v>
      </c>
      <c r="L48" s="44">
        <v>226590.11624599999</v>
      </c>
      <c r="M48" s="66">
        <v>0.683473</v>
      </c>
      <c r="N48" s="43">
        <v>0</v>
      </c>
      <c r="O48" s="44">
        <v>0</v>
      </c>
      <c r="P48" s="74">
        <v>0</v>
      </c>
    </row>
    <row r="49" spans="1:16" ht="15" customHeight="1" x14ac:dyDescent="0.2">
      <c r="A49" s="111"/>
      <c r="B49" s="114"/>
      <c r="C49" s="84" t="s">
        <v>51</v>
      </c>
      <c r="D49" s="44">
        <v>762</v>
      </c>
      <c r="E49" s="53">
        <v>8.072E-2</v>
      </c>
      <c r="F49" s="44">
        <v>251304.99081399999</v>
      </c>
      <c r="G49" s="66">
        <v>0.91600999999999999</v>
      </c>
      <c r="H49" s="43">
        <v>207</v>
      </c>
      <c r="I49" s="44">
        <v>242010.801932</v>
      </c>
      <c r="J49" s="74">
        <v>0.74396099999999998</v>
      </c>
      <c r="K49" s="44">
        <v>555</v>
      </c>
      <c r="L49" s="44">
        <v>254771.472072</v>
      </c>
      <c r="M49" s="66">
        <v>0.98018000000000005</v>
      </c>
      <c r="N49" s="43">
        <v>0</v>
      </c>
      <c r="O49" s="44">
        <v>0</v>
      </c>
      <c r="P49" s="74">
        <v>0</v>
      </c>
    </row>
    <row r="50" spans="1:16" s="3" customFormat="1" ht="15" customHeight="1" x14ac:dyDescent="0.2">
      <c r="A50" s="111"/>
      <c r="B50" s="114"/>
      <c r="C50" s="84" t="s">
        <v>52</v>
      </c>
      <c r="D50" s="35">
        <v>528</v>
      </c>
      <c r="E50" s="55">
        <v>6.2812000000000007E-2</v>
      </c>
      <c r="F50" s="35">
        <v>259955.647727</v>
      </c>
      <c r="G50" s="68">
        <v>1.0359849999999999</v>
      </c>
      <c r="H50" s="43">
        <v>111</v>
      </c>
      <c r="I50" s="44">
        <v>231151.37837799999</v>
      </c>
      <c r="J50" s="74">
        <v>0.54954999999999998</v>
      </c>
      <c r="K50" s="35">
        <v>417</v>
      </c>
      <c r="L50" s="35">
        <v>267622.97122299997</v>
      </c>
      <c r="M50" s="68">
        <v>1.1654679999999999</v>
      </c>
      <c r="N50" s="43">
        <v>0</v>
      </c>
      <c r="O50" s="44">
        <v>0</v>
      </c>
      <c r="P50" s="74">
        <v>0</v>
      </c>
    </row>
    <row r="51" spans="1:16" ht="15" customHeight="1" x14ac:dyDescent="0.2">
      <c r="A51" s="111"/>
      <c r="B51" s="114"/>
      <c r="C51" s="84" t="s">
        <v>53</v>
      </c>
      <c r="D51" s="44">
        <v>397</v>
      </c>
      <c r="E51" s="53">
        <v>5.1591999999999999E-2</v>
      </c>
      <c r="F51" s="44">
        <v>260521.670025</v>
      </c>
      <c r="G51" s="66">
        <v>0.90176299999999998</v>
      </c>
      <c r="H51" s="43">
        <v>82</v>
      </c>
      <c r="I51" s="44">
        <v>237961.93902399999</v>
      </c>
      <c r="J51" s="74">
        <v>0.60975599999999996</v>
      </c>
      <c r="K51" s="44">
        <v>315</v>
      </c>
      <c r="L51" s="44">
        <v>266394.361905</v>
      </c>
      <c r="M51" s="66">
        <v>0.97777800000000004</v>
      </c>
      <c r="N51" s="43">
        <v>0</v>
      </c>
      <c r="O51" s="44">
        <v>0</v>
      </c>
      <c r="P51" s="74">
        <v>0</v>
      </c>
    </row>
    <row r="52" spans="1:16" ht="15" customHeight="1" x14ac:dyDescent="0.2">
      <c r="A52" s="111"/>
      <c r="B52" s="114"/>
      <c r="C52" s="84" t="s">
        <v>54</v>
      </c>
      <c r="D52" s="44">
        <v>139</v>
      </c>
      <c r="E52" s="53">
        <v>2.4785999999999999E-2</v>
      </c>
      <c r="F52" s="44">
        <v>257400.23741</v>
      </c>
      <c r="G52" s="66">
        <v>0.69784199999999996</v>
      </c>
      <c r="H52" s="43">
        <v>21</v>
      </c>
      <c r="I52" s="44">
        <v>224751.571429</v>
      </c>
      <c r="J52" s="74">
        <v>0.38095200000000001</v>
      </c>
      <c r="K52" s="44">
        <v>118</v>
      </c>
      <c r="L52" s="44">
        <v>263210.59321999998</v>
      </c>
      <c r="M52" s="66">
        <v>0.75423700000000005</v>
      </c>
      <c r="N52" s="43">
        <v>0</v>
      </c>
      <c r="O52" s="44">
        <v>0</v>
      </c>
      <c r="P52" s="74">
        <v>0</v>
      </c>
    </row>
    <row r="53" spans="1:16" ht="15" customHeight="1" x14ac:dyDescent="0.2">
      <c r="A53" s="111"/>
      <c r="B53" s="114"/>
      <c r="C53" s="84" t="s">
        <v>55</v>
      </c>
      <c r="D53" s="44">
        <v>52</v>
      </c>
      <c r="E53" s="53">
        <v>1.1867000000000001E-2</v>
      </c>
      <c r="F53" s="44">
        <v>279183.21153799997</v>
      </c>
      <c r="G53" s="66">
        <v>0.69230800000000003</v>
      </c>
      <c r="H53" s="43">
        <v>4</v>
      </c>
      <c r="I53" s="44">
        <v>230982.5</v>
      </c>
      <c r="J53" s="74">
        <v>0.25</v>
      </c>
      <c r="K53" s="44">
        <v>48</v>
      </c>
      <c r="L53" s="44">
        <v>283199.9375</v>
      </c>
      <c r="M53" s="66">
        <v>0.72916700000000001</v>
      </c>
      <c r="N53" s="43">
        <v>0</v>
      </c>
      <c r="O53" s="44">
        <v>0</v>
      </c>
      <c r="P53" s="74">
        <v>0</v>
      </c>
    </row>
    <row r="54" spans="1:16" s="3" customFormat="1" ht="15" customHeight="1" x14ac:dyDescent="0.2">
      <c r="A54" s="111"/>
      <c r="B54" s="114"/>
      <c r="C54" s="84" t="s">
        <v>56</v>
      </c>
      <c r="D54" s="35">
        <v>14</v>
      </c>
      <c r="E54" s="55">
        <v>1.9919999999999998E-3</v>
      </c>
      <c r="F54" s="35">
        <v>293354.571429</v>
      </c>
      <c r="G54" s="68">
        <v>0.5</v>
      </c>
      <c r="H54" s="43">
        <v>3</v>
      </c>
      <c r="I54" s="44">
        <v>237283.66666700001</v>
      </c>
      <c r="J54" s="74">
        <v>0</v>
      </c>
      <c r="K54" s="35">
        <v>11</v>
      </c>
      <c r="L54" s="35">
        <v>308646.63636399998</v>
      </c>
      <c r="M54" s="68">
        <v>0.63636400000000004</v>
      </c>
      <c r="N54" s="43">
        <v>0</v>
      </c>
      <c r="O54" s="44">
        <v>0</v>
      </c>
      <c r="P54" s="74">
        <v>0</v>
      </c>
    </row>
    <row r="55" spans="1:16" s="3" customFormat="1" ht="15" customHeight="1" x14ac:dyDescent="0.2">
      <c r="A55" s="112"/>
      <c r="B55" s="115"/>
      <c r="C55" s="85" t="s">
        <v>9</v>
      </c>
      <c r="D55" s="46">
        <v>4003</v>
      </c>
      <c r="E55" s="54">
        <v>6.0525000000000002E-2</v>
      </c>
      <c r="F55" s="46">
        <v>232850.281789</v>
      </c>
      <c r="G55" s="67">
        <v>0.71271499999999999</v>
      </c>
      <c r="H55" s="87">
        <v>898</v>
      </c>
      <c r="I55" s="46">
        <v>224743.55901999999</v>
      </c>
      <c r="J55" s="75">
        <v>0.54677100000000001</v>
      </c>
      <c r="K55" s="46">
        <v>3105</v>
      </c>
      <c r="L55" s="46">
        <v>235194.834783</v>
      </c>
      <c r="M55" s="67">
        <v>0.76070899999999997</v>
      </c>
      <c r="N55" s="87">
        <v>0</v>
      </c>
      <c r="O55" s="46">
        <v>0</v>
      </c>
      <c r="P55" s="75">
        <v>0</v>
      </c>
    </row>
    <row r="56" spans="1:16" ht="15" customHeight="1" x14ac:dyDescent="0.2">
      <c r="A56" s="110">
        <v>5</v>
      </c>
      <c r="B56" s="113" t="s">
        <v>60</v>
      </c>
      <c r="C56" s="84" t="s">
        <v>46</v>
      </c>
      <c r="D56" s="44">
        <v>71</v>
      </c>
      <c r="E56" s="53">
        <v>1</v>
      </c>
      <c r="F56" s="44">
        <v>75525.464789000005</v>
      </c>
      <c r="G56" s="66">
        <v>5.6337999999999999E-2</v>
      </c>
      <c r="H56" s="43">
        <v>39</v>
      </c>
      <c r="I56" s="44">
        <v>76662.358974000002</v>
      </c>
      <c r="J56" s="74">
        <v>7.6923000000000005E-2</v>
      </c>
      <c r="K56" s="44">
        <v>32</v>
      </c>
      <c r="L56" s="44">
        <v>74139.875</v>
      </c>
      <c r="M56" s="66">
        <v>3.125E-2</v>
      </c>
      <c r="N56" s="43">
        <v>0</v>
      </c>
      <c r="O56" s="44">
        <v>0</v>
      </c>
      <c r="P56" s="74">
        <v>0</v>
      </c>
    </row>
    <row r="57" spans="1:16" ht="15" customHeight="1" x14ac:dyDescent="0.2">
      <c r="A57" s="111"/>
      <c r="B57" s="114"/>
      <c r="C57" s="84" t="s">
        <v>47</v>
      </c>
      <c r="D57" s="44">
        <v>607</v>
      </c>
      <c r="E57" s="53">
        <v>1</v>
      </c>
      <c r="F57" s="44">
        <v>143946.89950599999</v>
      </c>
      <c r="G57" s="66">
        <v>0.10378900000000001</v>
      </c>
      <c r="H57" s="43">
        <v>192</v>
      </c>
      <c r="I57" s="44">
        <v>162743.40104200001</v>
      </c>
      <c r="J57" s="74">
        <v>0.14583299999999999</v>
      </c>
      <c r="K57" s="44">
        <v>415</v>
      </c>
      <c r="L57" s="44">
        <v>135250.686747</v>
      </c>
      <c r="M57" s="66">
        <v>8.4336999999999995E-2</v>
      </c>
      <c r="N57" s="43">
        <v>0</v>
      </c>
      <c r="O57" s="44">
        <v>0</v>
      </c>
      <c r="P57" s="74">
        <v>0</v>
      </c>
    </row>
    <row r="58" spans="1:16" ht="15" customHeight="1" x14ac:dyDescent="0.2">
      <c r="A58" s="111"/>
      <c r="B58" s="114"/>
      <c r="C58" s="84" t="s">
        <v>48</v>
      </c>
      <c r="D58" s="44">
        <v>3685</v>
      </c>
      <c r="E58" s="53">
        <v>1</v>
      </c>
      <c r="F58" s="44">
        <v>171978.12482999999</v>
      </c>
      <c r="G58" s="66">
        <v>0.172592</v>
      </c>
      <c r="H58" s="43">
        <v>1232</v>
      </c>
      <c r="I58" s="44">
        <v>184739.96509700001</v>
      </c>
      <c r="J58" s="74">
        <v>0.19967499999999999</v>
      </c>
      <c r="K58" s="44">
        <v>2453</v>
      </c>
      <c r="L58" s="44">
        <v>165568.59070500001</v>
      </c>
      <c r="M58" s="66">
        <v>0.15898899999999999</v>
      </c>
      <c r="N58" s="43">
        <v>0</v>
      </c>
      <c r="O58" s="44">
        <v>0</v>
      </c>
      <c r="P58" s="74">
        <v>0</v>
      </c>
    </row>
    <row r="59" spans="1:16" ht="15" customHeight="1" x14ac:dyDescent="0.2">
      <c r="A59" s="111"/>
      <c r="B59" s="114"/>
      <c r="C59" s="84" t="s">
        <v>49</v>
      </c>
      <c r="D59" s="44">
        <v>8404</v>
      </c>
      <c r="E59" s="53">
        <v>1</v>
      </c>
      <c r="F59" s="44">
        <v>202913.99940500001</v>
      </c>
      <c r="G59" s="66">
        <v>0.38469799999999998</v>
      </c>
      <c r="H59" s="43">
        <v>2888</v>
      </c>
      <c r="I59" s="44">
        <v>205713.55366999999</v>
      </c>
      <c r="J59" s="74">
        <v>0.36357299999999998</v>
      </c>
      <c r="K59" s="44">
        <v>5516</v>
      </c>
      <c r="L59" s="44">
        <v>201448.24293000001</v>
      </c>
      <c r="M59" s="66">
        <v>0.395758</v>
      </c>
      <c r="N59" s="43">
        <v>0</v>
      </c>
      <c r="O59" s="44">
        <v>0</v>
      </c>
      <c r="P59" s="74">
        <v>0</v>
      </c>
    </row>
    <row r="60" spans="1:16" ht="15" customHeight="1" x14ac:dyDescent="0.2">
      <c r="A60" s="111"/>
      <c r="B60" s="114"/>
      <c r="C60" s="84" t="s">
        <v>50</v>
      </c>
      <c r="D60" s="44">
        <v>10813</v>
      </c>
      <c r="E60" s="53">
        <v>1</v>
      </c>
      <c r="F60" s="44">
        <v>234838.883011</v>
      </c>
      <c r="G60" s="66">
        <v>0.67252400000000001</v>
      </c>
      <c r="H60" s="43">
        <v>3559</v>
      </c>
      <c r="I60" s="44">
        <v>228897.438325</v>
      </c>
      <c r="J60" s="74">
        <v>0.53863399999999995</v>
      </c>
      <c r="K60" s="44">
        <v>7254</v>
      </c>
      <c r="L60" s="44">
        <v>237753.90942899999</v>
      </c>
      <c r="M60" s="66">
        <v>0.73821300000000001</v>
      </c>
      <c r="N60" s="43">
        <v>0</v>
      </c>
      <c r="O60" s="44">
        <v>0</v>
      </c>
      <c r="P60" s="74">
        <v>0</v>
      </c>
    </row>
    <row r="61" spans="1:16" ht="15" customHeight="1" x14ac:dyDescent="0.2">
      <c r="A61" s="111"/>
      <c r="B61" s="114"/>
      <c r="C61" s="84" t="s">
        <v>51</v>
      </c>
      <c r="D61" s="44">
        <v>9440</v>
      </c>
      <c r="E61" s="53">
        <v>1</v>
      </c>
      <c r="F61" s="44">
        <v>260311.249258</v>
      </c>
      <c r="G61" s="66">
        <v>0.91843200000000003</v>
      </c>
      <c r="H61" s="43">
        <v>3115</v>
      </c>
      <c r="I61" s="44">
        <v>241516.57496</v>
      </c>
      <c r="J61" s="74">
        <v>0.63370800000000005</v>
      </c>
      <c r="K61" s="44">
        <v>6325</v>
      </c>
      <c r="L61" s="44">
        <v>269567.44063199998</v>
      </c>
      <c r="M61" s="66">
        <v>1.058656</v>
      </c>
      <c r="N61" s="43">
        <v>0</v>
      </c>
      <c r="O61" s="44">
        <v>0</v>
      </c>
      <c r="P61" s="74">
        <v>0</v>
      </c>
    </row>
    <row r="62" spans="1:16" s="3" customFormat="1" ht="15" customHeight="1" x14ac:dyDescent="0.2">
      <c r="A62" s="111"/>
      <c r="B62" s="114"/>
      <c r="C62" s="84" t="s">
        <v>52</v>
      </c>
      <c r="D62" s="35">
        <v>8406</v>
      </c>
      <c r="E62" s="55">
        <v>1</v>
      </c>
      <c r="F62" s="35">
        <v>278874.98691400001</v>
      </c>
      <c r="G62" s="68">
        <v>1.0955269999999999</v>
      </c>
      <c r="H62" s="43">
        <v>2632</v>
      </c>
      <c r="I62" s="44">
        <v>241669.386398</v>
      </c>
      <c r="J62" s="74">
        <v>0.59878399999999998</v>
      </c>
      <c r="K62" s="35">
        <v>5774</v>
      </c>
      <c r="L62" s="35">
        <v>295834.65794900001</v>
      </c>
      <c r="M62" s="68">
        <v>1.3219609999999999</v>
      </c>
      <c r="N62" s="43">
        <v>0</v>
      </c>
      <c r="O62" s="44">
        <v>0</v>
      </c>
      <c r="P62" s="74">
        <v>0</v>
      </c>
    </row>
    <row r="63" spans="1:16" ht="15" customHeight="1" x14ac:dyDescent="0.2">
      <c r="A63" s="111"/>
      <c r="B63" s="114"/>
      <c r="C63" s="84" t="s">
        <v>53</v>
      </c>
      <c r="D63" s="44">
        <v>7695</v>
      </c>
      <c r="E63" s="53">
        <v>1</v>
      </c>
      <c r="F63" s="44">
        <v>287783.039376</v>
      </c>
      <c r="G63" s="66">
        <v>1.1128009999999999</v>
      </c>
      <c r="H63" s="43">
        <v>2209</v>
      </c>
      <c r="I63" s="44">
        <v>240183.27976500001</v>
      </c>
      <c r="J63" s="74">
        <v>0.54459000000000002</v>
      </c>
      <c r="K63" s="44">
        <v>5486</v>
      </c>
      <c r="L63" s="44">
        <v>306949.6214</v>
      </c>
      <c r="M63" s="66">
        <v>1.3415969999999999</v>
      </c>
      <c r="N63" s="43">
        <v>0</v>
      </c>
      <c r="O63" s="44">
        <v>0</v>
      </c>
      <c r="P63" s="74">
        <v>0</v>
      </c>
    </row>
    <row r="64" spans="1:16" ht="15" customHeight="1" x14ac:dyDescent="0.2">
      <c r="A64" s="111"/>
      <c r="B64" s="114"/>
      <c r="C64" s="84" t="s">
        <v>54</v>
      </c>
      <c r="D64" s="44">
        <v>5608</v>
      </c>
      <c r="E64" s="53">
        <v>1</v>
      </c>
      <c r="F64" s="44">
        <v>281141.74144100002</v>
      </c>
      <c r="G64" s="66">
        <v>0.94632700000000003</v>
      </c>
      <c r="H64" s="43">
        <v>1580</v>
      </c>
      <c r="I64" s="44">
        <v>228976.66139200001</v>
      </c>
      <c r="J64" s="74">
        <v>0.37468400000000002</v>
      </c>
      <c r="K64" s="44">
        <v>4028</v>
      </c>
      <c r="L64" s="44">
        <v>301603.71425000002</v>
      </c>
      <c r="M64" s="66">
        <v>1.1705559999999999</v>
      </c>
      <c r="N64" s="43">
        <v>0</v>
      </c>
      <c r="O64" s="44">
        <v>0</v>
      </c>
      <c r="P64" s="74">
        <v>0</v>
      </c>
    </row>
    <row r="65" spans="1:16" ht="15" customHeight="1" x14ac:dyDescent="0.2">
      <c r="A65" s="111"/>
      <c r="B65" s="114"/>
      <c r="C65" s="84" t="s">
        <v>55</v>
      </c>
      <c r="D65" s="44">
        <v>4382</v>
      </c>
      <c r="E65" s="53">
        <v>1</v>
      </c>
      <c r="F65" s="44">
        <v>283255.27978099999</v>
      </c>
      <c r="G65" s="66">
        <v>0.83204</v>
      </c>
      <c r="H65" s="43">
        <v>1092</v>
      </c>
      <c r="I65" s="44">
        <v>227238.805861</v>
      </c>
      <c r="J65" s="74">
        <v>0.229853</v>
      </c>
      <c r="K65" s="44">
        <v>3290</v>
      </c>
      <c r="L65" s="44">
        <v>301847.98176300002</v>
      </c>
      <c r="M65" s="66">
        <v>1.0319149999999999</v>
      </c>
      <c r="N65" s="43">
        <v>0</v>
      </c>
      <c r="O65" s="44">
        <v>0</v>
      </c>
      <c r="P65" s="74">
        <v>0</v>
      </c>
    </row>
    <row r="66" spans="1:16" s="3" customFormat="1" ht="15" customHeight="1" x14ac:dyDescent="0.2">
      <c r="A66" s="111"/>
      <c r="B66" s="114"/>
      <c r="C66" s="84" t="s">
        <v>56</v>
      </c>
      <c r="D66" s="35">
        <v>7027</v>
      </c>
      <c r="E66" s="55">
        <v>1</v>
      </c>
      <c r="F66" s="35">
        <v>276159.59684100002</v>
      </c>
      <c r="G66" s="68">
        <v>0.56325599999999998</v>
      </c>
      <c r="H66" s="43">
        <v>2158</v>
      </c>
      <c r="I66" s="44">
        <v>212544.05468</v>
      </c>
      <c r="J66" s="74">
        <v>9.2215000000000005E-2</v>
      </c>
      <c r="K66" s="35">
        <v>4869</v>
      </c>
      <c r="L66" s="35">
        <v>304354.77859900001</v>
      </c>
      <c r="M66" s="68">
        <v>0.77202700000000002</v>
      </c>
      <c r="N66" s="43">
        <v>0</v>
      </c>
      <c r="O66" s="44">
        <v>0</v>
      </c>
      <c r="P66" s="74">
        <v>0</v>
      </c>
    </row>
    <row r="67" spans="1:16" s="3" customFormat="1" ht="15" customHeight="1" x14ac:dyDescent="0.2">
      <c r="A67" s="112"/>
      <c r="B67" s="115"/>
      <c r="C67" s="85" t="s">
        <v>9</v>
      </c>
      <c r="D67" s="46">
        <v>66138</v>
      </c>
      <c r="E67" s="54">
        <v>1</v>
      </c>
      <c r="F67" s="46">
        <v>253191.39358599999</v>
      </c>
      <c r="G67" s="67">
        <v>0.76447699999999996</v>
      </c>
      <c r="H67" s="87">
        <v>20696</v>
      </c>
      <c r="I67" s="46">
        <v>225074.59025899999</v>
      </c>
      <c r="J67" s="75">
        <v>0.436751</v>
      </c>
      <c r="K67" s="46">
        <v>45442</v>
      </c>
      <c r="L67" s="46">
        <v>265996.84584700002</v>
      </c>
      <c r="M67" s="67">
        <v>0.91373599999999999</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46167</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90" priority="30" operator="notEqual">
      <formula>H8+K8+N8</formula>
    </cfRule>
  </conditionalFormatting>
  <conditionalFormatting sqref="D20:D30">
    <cfRule type="cellIs" dxfId="489" priority="29" operator="notEqual">
      <formula>H20+K20+N20</formula>
    </cfRule>
  </conditionalFormatting>
  <conditionalFormatting sqref="D32:D42">
    <cfRule type="cellIs" dxfId="488" priority="28" operator="notEqual">
      <formula>H32+K32+N32</formula>
    </cfRule>
  </conditionalFormatting>
  <conditionalFormatting sqref="D44:D54">
    <cfRule type="cellIs" dxfId="487" priority="27" operator="notEqual">
      <formula>H44+K44+N44</formula>
    </cfRule>
  </conditionalFormatting>
  <conditionalFormatting sqref="D56:D66">
    <cfRule type="cellIs" dxfId="486" priority="26" operator="notEqual">
      <formula>H56+K56+N56</formula>
    </cfRule>
  </conditionalFormatting>
  <conditionalFormatting sqref="D19">
    <cfRule type="cellIs" dxfId="485" priority="25" operator="notEqual">
      <formula>SUM(D8:D18)</formula>
    </cfRule>
  </conditionalFormatting>
  <conditionalFormatting sqref="D31">
    <cfRule type="cellIs" dxfId="484" priority="24" operator="notEqual">
      <formula>H31+K31+N31</formula>
    </cfRule>
  </conditionalFormatting>
  <conditionalFormatting sqref="D31">
    <cfRule type="cellIs" dxfId="483" priority="23" operator="notEqual">
      <formula>SUM(D20:D30)</formula>
    </cfRule>
  </conditionalFormatting>
  <conditionalFormatting sqref="D43">
    <cfRule type="cellIs" dxfId="482" priority="22" operator="notEqual">
      <formula>H43+K43+N43</formula>
    </cfRule>
  </conditionalFormatting>
  <conditionalFormatting sqref="D43">
    <cfRule type="cellIs" dxfId="481" priority="21" operator="notEqual">
      <formula>SUM(D32:D42)</formula>
    </cfRule>
  </conditionalFormatting>
  <conditionalFormatting sqref="D55">
    <cfRule type="cellIs" dxfId="480" priority="20" operator="notEqual">
      <formula>H55+K55+N55</formula>
    </cfRule>
  </conditionalFormatting>
  <conditionalFormatting sqref="D55">
    <cfRule type="cellIs" dxfId="479" priority="19" operator="notEqual">
      <formula>SUM(D44:D54)</formula>
    </cfRule>
  </conditionalFormatting>
  <conditionalFormatting sqref="D67">
    <cfRule type="cellIs" dxfId="478" priority="18" operator="notEqual">
      <formula>H67+K67+N67</formula>
    </cfRule>
  </conditionalFormatting>
  <conditionalFormatting sqref="D67">
    <cfRule type="cellIs" dxfId="477" priority="17" operator="notEqual">
      <formula>SUM(D56:D66)</formula>
    </cfRule>
  </conditionalFormatting>
  <conditionalFormatting sqref="H19">
    <cfRule type="cellIs" dxfId="476" priority="16" operator="notEqual">
      <formula>SUM(H8:H18)</formula>
    </cfRule>
  </conditionalFormatting>
  <conditionalFormatting sqref="K19">
    <cfRule type="cellIs" dxfId="475" priority="15" operator="notEqual">
      <formula>SUM(K8:K18)</formula>
    </cfRule>
  </conditionalFormatting>
  <conditionalFormatting sqref="N19">
    <cfRule type="cellIs" dxfId="474" priority="14" operator="notEqual">
      <formula>SUM(N8:N18)</formula>
    </cfRule>
  </conditionalFormatting>
  <conditionalFormatting sqref="H31">
    <cfRule type="cellIs" dxfId="473" priority="13" operator="notEqual">
      <formula>SUM(H20:H30)</formula>
    </cfRule>
  </conditionalFormatting>
  <conditionalFormatting sqref="K31">
    <cfRule type="cellIs" dxfId="472" priority="12" operator="notEqual">
      <formula>SUM(K20:K30)</formula>
    </cfRule>
  </conditionalFormatting>
  <conditionalFormatting sqref="N31">
    <cfRule type="cellIs" dxfId="471" priority="11" operator="notEqual">
      <formula>SUM(N20:N30)</formula>
    </cfRule>
  </conditionalFormatting>
  <conditionalFormatting sqref="H43">
    <cfRule type="cellIs" dxfId="470" priority="10" operator="notEqual">
      <formula>SUM(H32:H42)</formula>
    </cfRule>
  </conditionalFormatting>
  <conditionalFormatting sqref="K43">
    <cfRule type="cellIs" dxfId="469" priority="9" operator="notEqual">
      <formula>SUM(K32:K42)</formula>
    </cfRule>
  </conditionalFormatting>
  <conditionalFormatting sqref="N43">
    <cfRule type="cellIs" dxfId="468" priority="8" operator="notEqual">
      <formula>SUM(N32:N42)</formula>
    </cfRule>
  </conditionalFormatting>
  <conditionalFormatting sqref="H55">
    <cfRule type="cellIs" dxfId="467" priority="7" operator="notEqual">
      <formula>SUM(H44:H54)</formula>
    </cfRule>
  </conditionalFormatting>
  <conditionalFormatting sqref="K55">
    <cfRule type="cellIs" dxfId="466" priority="6" operator="notEqual">
      <formula>SUM(K44:K54)</formula>
    </cfRule>
  </conditionalFormatting>
  <conditionalFormatting sqref="N55">
    <cfRule type="cellIs" dxfId="465" priority="5" operator="notEqual">
      <formula>SUM(N44:N54)</formula>
    </cfRule>
  </conditionalFormatting>
  <conditionalFormatting sqref="H67">
    <cfRule type="cellIs" dxfId="464" priority="4" operator="notEqual">
      <formula>SUM(H56:H66)</formula>
    </cfRule>
  </conditionalFormatting>
  <conditionalFormatting sqref="K67">
    <cfRule type="cellIs" dxfId="463" priority="3" operator="notEqual">
      <formula>SUM(K56:K66)</formula>
    </cfRule>
  </conditionalFormatting>
  <conditionalFormatting sqref="N67">
    <cfRule type="cellIs" dxfId="462" priority="2" operator="notEqual">
      <formula>SUM(N56:N66)</formula>
    </cfRule>
  </conditionalFormatting>
  <conditionalFormatting sqref="D32:D43">
    <cfRule type="cellIs" dxfId="46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64</v>
      </c>
      <c r="B2" s="116"/>
      <c r="C2" s="116"/>
      <c r="D2" s="116"/>
      <c r="E2" s="116"/>
      <c r="F2" s="116"/>
      <c r="G2" s="116"/>
      <c r="H2" s="116"/>
      <c r="I2" s="116"/>
      <c r="J2" s="116"/>
      <c r="K2" s="116"/>
      <c r="L2" s="116"/>
      <c r="M2" s="116"/>
      <c r="N2" s="116"/>
      <c r="O2" s="116"/>
      <c r="P2" s="116"/>
    </row>
    <row r="3" spans="1:16" s="21" customFormat="1" ht="15" customHeight="1" x14ac:dyDescent="0.2">
      <c r="A3" s="117" t="str">
        <f>+Notas!C6</f>
        <v>ABRIL 2025 Y ABRIL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3</v>
      </c>
      <c r="E8" s="53">
        <v>0.130435</v>
      </c>
      <c r="F8" s="44">
        <v>60327.633891999998</v>
      </c>
      <c r="G8" s="66">
        <v>0</v>
      </c>
      <c r="H8" s="43">
        <v>2</v>
      </c>
      <c r="I8" s="44">
        <v>85082.568066000007</v>
      </c>
      <c r="J8" s="74">
        <v>0</v>
      </c>
      <c r="K8" s="44">
        <v>1</v>
      </c>
      <c r="L8" s="44">
        <v>10817.765545</v>
      </c>
      <c r="M8" s="66">
        <v>0</v>
      </c>
      <c r="N8" s="43">
        <v>0</v>
      </c>
      <c r="O8" s="44">
        <v>0</v>
      </c>
      <c r="P8" s="74">
        <v>0</v>
      </c>
    </row>
    <row r="9" spans="1:16" ht="15" customHeight="1" x14ac:dyDescent="0.2">
      <c r="A9" s="111"/>
      <c r="B9" s="114"/>
      <c r="C9" s="84" t="s">
        <v>47</v>
      </c>
      <c r="D9" s="44">
        <v>21</v>
      </c>
      <c r="E9" s="53">
        <v>0.22826099999999999</v>
      </c>
      <c r="F9" s="44">
        <v>137152.798346</v>
      </c>
      <c r="G9" s="66">
        <v>9.5238000000000003E-2</v>
      </c>
      <c r="H9" s="43">
        <v>1</v>
      </c>
      <c r="I9" s="44">
        <v>295363.671393</v>
      </c>
      <c r="J9" s="74">
        <v>2</v>
      </c>
      <c r="K9" s="44">
        <v>20</v>
      </c>
      <c r="L9" s="44">
        <v>129242.254694</v>
      </c>
      <c r="M9" s="66">
        <v>0</v>
      </c>
      <c r="N9" s="43">
        <v>0</v>
      </c>
      <c r="O9" s="44">
        <v>0</v>
      </c>
      <c r="P9" s="74">
        <v>0</v>
      </c>
    </row>
    <row r="10" spans="1:16" ht="15" customHeight="1" x14ac:dyDescent="0.2">
      <c r="A10" s="111"/>
      <c r="B10" s="114"/>
      <c r="C10" s="84" t="s">
        <v>48</v>
      </c>
      <c r="D10" s="44">
        <v>125</v>
      </c>
      <c r="E10" s="53">
        <v>0.18382399999999999</v>
      </c>
      <c r="F10" s="44">
        <v>150776.914227</v>
      </c>
      <c r="G10" s="66">
        <v>0.20799999999999999</v>
      </c>
      <c r="H10" s="43">
        <v>35</v>
      </c>
      <c r="I10" s="44">
        <v>160062.386841</v>
      </c>
      <c r="J10" s="74">
        <v>0.28571400000000002</v>
      </c>
      <c r="K10" s="44">
        <v>90</v>
      </c>
      <c r="L10" s="44">
        <v>147165.89709899999</v>
      </c>
      <c r="M10" s="66">
        <v>0.17777799999999999</v>
      </c>
      <c r="N10" s="43">
        <v>0</v>
      </c>
      <c r="O10" s="44">
        <v>0</v>
      </c>
      <c r="P10" s="74">
        <v>0</v>
      </c>
    </row>
    <row r="11" spans="1:16" ht="15" customHeight="1" x14ac:dyDescent="0.2">
      <c r="A11" s="111"/>
      <c r="B11" s="114"/>
      <c r="C11" s="84" t="s">
        <v>49</v>
      </c>
      <c r="D11" s="44">
        <v>254</v>
      </c>
      <c r="E11" s="53">
        <v>0.120952</v>
      </c>
      <c r="F11" s="44">
        <v>175374.04492499999</v>
      </c>
      <c r="G11" s="66">
        <v>0.29133900000000001</v>
      </c>
      <c r="H11" s="43">
        <v>78</v>
      </c>
      <c r="I11" s="44">
        <v>179438.15395099999</v>
      </c>
      <c r="J11" s="74">
        <v>0.41025600000000001</v>
      </c>
      <c r="K11" s="44">
        <v>176</v>
      </c>
      <c r="L11" s="44">
        <v>173572.90569799999</v>
      </c>
      <c r="M11" s="66">
        <v>0.23863599999999999</v>
      </c>
      <c r="N11" s="43">
        <v>0</v>
      </c>
      <c r="O11" s="44">
        <v>0</v>
      </c>
      <c r="P11" s="74">
        <v>0</v>
      </c>
    </row>
    <row r="12" spans="1:16" ht="15" customHeight="1" x14ac:dyDescent="0.2">
      <c r="A12" s="111"/>
      <c r="B12" s="114"/>
      <c r="C12" s="84" t="s">
        <v>50</v>
      </c>
      <c r="D12" s="44">
        <v>320</v>
      </c>
      <c r="E12" s="53">
        <v>0.11057400000000001</v>
      </c>
      <c r="F12" s="44">
        <v>199286.69209600001</v>
      </c>
      <c r="G12" s="66">
        <v>0.54374999999999996</v>
      </c>
      <c r="H12" s="43">
        <v>78</v>
      </c>
      <c r="I12" s="44">
        <v>199335.56396500001</v>
      </c>
      <c r="J12" s="74">
        <v>0.58974400000000005</v>
      </c>
      <c r="K12" s="44">
        <v>242</v>
      </c>
      <c r="L12" s="44">
        <v>199270.94000599999</v>
      </c>
      <c r="M12" s="66">
        <v>0.52892600000000001</v>
      </c>
      <c r="N12" s="43">
        <v>0</v>
      </c>
      <c r="O12" s="44">
        <v>0</v>
      </c>
      <c r="P12" s="74">
        <v>0</v>
      </c>
    </row>
    <row r="13" spans="1:16" ht="15" customHeight="1" x14ac:dyDescent="0.2">
      <c r="A13" s="111"/>
      <c r="B13" s="114"/>
      <c r="C13" s="84" t="s">
        <v>51</v>
      </c>
      <c r="D13" s="44">
        <v>263</v>
      </c>
      <c r="E13" s="53">
        <v>0.10115399999999999</v>
      </c>
      <c r="F13" s="44">
        <v>230582.13088300001</v>
      </c>
      <c r="G13" s="66">
        <v>0.80228100000000002</v>
      </c>
      <c r="H13" s="43">
        <v>56</v>
      </c>
      <c r="I13" s="44">
        <v>219564.03656800001</v>
      </c>
      <c r="J13" s="74">
        <v>0.58928599999999998</v>
      </c>
      <c r="K13" s="44">
        <v>207</v>
      </c>
      <c r="L13" s="44">
        <v>233562.87137400001</v>
      </c>
      <c r="M13" s="66">
        <v>0.85990299999999997</v>
      </c>
      <c r="N13" s="43">
        <v>0</v>
      </c>
      <c r="O13" s="44">
        <v>0</v>
      </c>
      <c r="P13" s="74">
        <v>0</v>
      </c>
    </row>
    <row r="14" spans="1:16" s="3" customFormat="1" ht="15" customHeight="1" x14ac:dyDescent="0.2">
      <c r="A14" s="111"/>
      <c r="B14" s="114"/>
      <c r="C14" s="84" t="s">
        <v>52</v>
      </c>
      <c r="D14" s="35">
        <v>187</v>
      </c>
      <c r="E14" s="55">
        <v>8.0395999999999995E-2</v>
      </c>
      <c r="F14" s="35">
        <v>232836.15911000001</v>
      </c>
      <c r="G14" s="68">
        <v>0.85561500000000001</v>
      </c>
      <c r="H14" s="43">
        <v>48</v>
      </c>
      <c r="I14" s="44">
        <v>209089.58283100001</v>
      </c>
      <c r="J14" s="74">
        <v>0.45833299999999999</v>
      </c>
      <c r="K14" s="35">
        <v>139</v>
      </c>
      <c r="L14" s="35">
        <v>241036.41566599999</v>
      </c>
      <c r="M14" s="68">
        <v>0.99280599999999997</v>
      </c>
      <c r="N14" s="43">
        <v>0</v>
      </c>
      <c r="O14" s="44">
        <v>0</v>
      </c>
      <c r="P14" s="74">
        <v>0</v>
      </c>
    </row>
    <row r="15" spans="1:16" ht="15" customHeight="1" x14ac:dyDescent="0.2">
      <c r="A15" s="111"/>
      <c r="B15" s="114"/>
      <c r="C15" s="84" t="s">
        <v>53</v>
      </c>
      <c r="D15" s="44">
        <v>146</v>
      </c>
      <c r="E15" s="53">
        <v>7.4111999999999997E-2</v>
      </c>
      <c r="F15" s="44">
        <v>228640.45088600001</v>
      </c>
      <c r="G15" s="66">
        <v>0.76027400000000001</v>
      </c>
      <c r="H15" s="43">
        <v>33</v>
      </c>
      <c r="I15" s="44">
        <v>210831.886421</v>
      </c>
      <c r="J15" s="74">
        <v>0.45454499999999998</v>
      </c>
      <c r="K15" s="44">
        <v>113</v>
      </c>
      <c r="L15" s="44">
        <v>233841.18210100001</v>
      </c>
      <c r="M15" s="66">
        <v>0.84955800000000004</v>
      </c>
      <c r="N15" s="43">
        <v>0</v>
      </c>
      <c r="O15" s="44">
        <v>0</v>
      </c>
      <c r="P15" s="74">
        <v>0</v>
      </c>
    </row>
    <row r="16" spans="1:16" ht="15" customHeight="1" x14ac:dyDescent="0.2">
      <c r="A16" s="111"/>
      <c r="B16" s="114"/>
      <c r="C16" s="84" t="s">
        <v>54</v>
      </c>
      <c r="D16" s="44">
        <v>125</v>
      </c>
      <c r="E16" s="53">
        <v>8.1645999999999996E-2</v>
      </c>
      <c r="F16" s="44">
        <v>241669.30642800001</v>
      </c>
      <c r="G16" s="66">
        <v>0.68799999999999994</v>
      </c>
      <c r="H16" s="43">
        <v>28</v>
      </c>
      <c r="I16" s="44">
        <v>235137.37082499999</v>
      </c>
      <c r="J16" s="74">
        <v>0.71428599999999998</v>
      </c>
      <c r="K16" s="44">
        <v>97</v>
      </c>
      <c r="L16" s="44">
        <v>243554.813612</v>
      </c>
      <c r="M16" s="66">
        <v>0.68041200000000002</v>
      </c>
      <c r="N16" s="43">
        <v>0</v>
      </c>
      <c r="O16" s="44">
        <v>0</v>
      </c>
      <c r="P16" s="74">
        <v>0</v>
      </c>
    </row>
    <row r="17" spans="1:16" ht="15" customHeight="1" x14ac:dyDescent="0.2">
      <c r="A17" s="111"/>
      <c r="B17" s="114"/>
      <c r="C17" s="84" t="s">
        <v>55</v>
      </c>
      <c r="D17" s="44">
        <v>125</v>
      </c>
      <c r="E17" s="53">
        <v>0.108038</v>
      </c>
      <c r="F17" s="44">
        <v>261489.58194599999</v>
      </c>
      <c r="G17" s="66">
        <v>0.8</v>
      </c>
      <c r="H17" s="43">
        <v>30</v>
      </c>
      <c r="I17" s="44">
        <v>204768.19424800001</v>
      </c>
      <c r="J17" s="74">
        <v>0.3</v>
      </c>
      <c r="K17" s="44">
        <v>95</v>
      </c>
      <c r="L17" s="44">
        <v>279401.59911399998</v>
      </c>
      <c r="M17" s="66">
        <v>0.95789500000000005</v>
      </c>
      <c r="N17" s="43">
        <v>0</v>
      </c>
      <c r="O17" s="44">
        <v>0</v>
      </c>
      <c r="P17" s="74">
        <v>0</v>
      </c>
    </row>
    <row r="18" spans="1:16" s="3" customFormat="1" ht="15" customHeight="1" x14ac:dyDescent="0.2">
      <c r="A18" s="111"/>
      <c r="B18" s="114"/>
      <c r="C18" s="84" t="s">
        <v>56</v>
      </c>
      <c r="D18" s="35">
        <v>118</v>
      </c>
      <c r="E18" s="55">
        <v>8.5507E-2</v>
      </c>
      <c r="F18" s="35">
        <v>246460.747481</v>
      </c>
      <c r="G18" s="68">
        <v>0.62711899999999998</v>
      </c>
      <c r="H18" s="43">
        <v>25</v>
      </c>
      <c r="I18" s="44">
        <v>190515.50919099999</v>
      </c>
      <c r="J18" s="74">
        <v>0.08</v>
      </c>
      <c r="K18" s="35">
        <v>93</v>
      </c>
      <c r="L18" s="35">
        <v>261499.79003199999</v>
      </c>
      <c r="M18" s="68">
        <v>0.77419400000000005</v>
      </c>
      <c r="N18" s="43">
        <v>0</v>
      </c>
      <c r="O18" s="44">
        <v>0</v>
      </c>
      <c r="P18" s="74">
        <v>0</v>
      </c>
    </row>
    <row r="19" spans="1:16" s="3" customFormat="1" ht="15" customHeight="1" x14ac:dyDescent="0.2">
      <c r="A19" s="112"/>
      <c r="B19" s="115"/>
      <c r="C19" s="85" t="s">
        <v>9</v>
      </c>
      <c r="D19" s="46">
        <v>1687</v>
      </c>
      <c r="E19" s="54">
        <v>0.100698</v>
      </c>
      <c r="F19" s="46">
        <v>213258.59637300001</v>
      </c>
      <c r="G19" s="67">
        <v>0.60343800000000003</v>
      </c>
      <c r="H19" s="87">
        <v>414</v>
      </c>
      <c r="I19" s="46">
        <v>199012.513431</v>
      </c>
      <c r="J19" s="75">
        <v>0.46135300000000001</v>
      </c>
      <c r="K19" s="46">
        <v>1273</v>
      </c>
      <c r="L19" s="46">
        <v>217891.650842</v>
      </c>
      <c r="M19" s="67">
        <v>0.64964699999999997</v>
      </c>
      <c r="N19" s="87">
        <v>0</v>
      </c>
      <c r="O19" s="46">
        <v>0</v>
      </c>
      <c r="P19" s="75">
        <v>0</v>
      </c>
    </row>
    <row r="20" spans="1:16" ht="15" customHeight="1" x14ac:dyDescent="0.2">
      <c r="A20" s="110">
        <v>2</v>
      </c>
      <c r="B20" s="113" t="s">
        <v>57</v>
      </c>
      <c r="C20" s="84" t="s">
        <v>46</v>
      </c>
      <c r="D20" s="44">
        <v>7</v>
      </c>
      <c r="E20" s="53">
        <v>0.30434800000000001</v>
      </c>
      <c r="F20" s="44">
        <v>84411.571429000003</v>
      </c>
      <c r="G20" s="66">
        <v>0.14285700000000001</v>
      </c>
      <c r="H20" s="43">
        <v>1</v>
      </c>
      <c r="I20" s="44">
        <v>68357</v>
      </c>
      <c r="J20" s="74">
        <v>1</v>
      </c>
      <c r="K20" s="44">
        <v>6</v>
      </c>
      <c r="L20" s="44">
        <v>87087.333333000002</v>
      </c>
      <c r="M20" s="66">
        <v>0</v>
      </c>
      <c r="N20" s="43">
        <v>0</v>
      </c>
      <c r="O20" s="44">
        <v>0</v>
      </c>
      <c r="P20" s="74">
        <v>0</v>
      </c>
    </row>
    <row r="21" spans="1:16" ht="15" customHeight="1" x14ac:dyDescent="0.2">
      <c r="A21" s="111"/>
      <c r="B21" s="114"/>
      <c r="C21" s="84" t="s">
        <v>47</v>
      </c>
      <c r="D21" s="44">
        <v>44</v>
      </c>
      <c r="E21" s="53">
        <v>0.47826099999999999</v>
      </c>
      <c r="F21" s="44">
        <v>138407.20454499999</v>
      </c>
      <c r="G21" s="66">
        <v>6.8182000000000006E-2</v>
      </c>
      <c r="H21" s="43">
        <v>14</v>
      </c>
      <c r="I21" s="44">
        <v>180978.357143</v>
      </c>
      <c r="J21" s="74">
        <v>0.14285700000000001</v>
      </c>
      <c r="K21" s="44">
        <v>30</v>
      </c>
      <c r="L21" s="44">
        <v>118540.666667</v>
      </c>
      <c r="M21" s="66">
        <v>3.3333000000000002E-2</v>
      </c>
      <c r="N21" s="43">
        <v>0</v>
      </c>
      <c r="O21" s="44">
        <v>0</v>
      </c>
      <c r="P21" s="74">
        <v>0</v>
      </c>
    </row>
    <row r="22" spans="1:16" ht="15" customHeight="1" x14ac:dyDescent="0.2">
      <c r="A22" s="111"/>
      <c r="B22" s="114"/>
      <c r="C22" s="84" t="s">
        <v>48</v>
      </c>
      <c r="D22" s="44">
        <v>175</v>
      </c>
      <c r="E22" s="53">
        <v>0.257353</v>
      </c>
      <c r="F22" s="44">
        <v>157514.53714299999</v>
      </c>
      <c r="G22" s="66">
        <v>0.102857</v>
      </c>
      <c r="H22" s="43">
        <v>52</v>
      </c>
      <c r="I22" s="44">
        <v>177030.61538500001</v>
      </c>
      <c r="J22" s="74">
        <v>0.13461500000000001</v>
      </c>
      <c r="K22" s="44">
        <v>123</v>
      </c>
      <c r="L22" s="44">
        <v>149263.837398</v>
      </c>
      <c r="M22" s="66">
        <v>8.9430999999999997E-2</v>
      </c>
      <c r="N22" s="43">
        <v>0</v>
      </c>
      <c r="O22" s="44">
        <v>0</v>
      </c>
      <c r="P22" s="74">
        <v>0</v>
      </c>
    </row>
    <row r="23" spans="1:16" ht="15" customHeight="1" x14ac:dyDescent="0.2">
      <c r="A23" s="111"/>
      <c r="B23" s="114"/>
      <c r="C23" s="84" t="s">
        <v>49</v>
      </c>
      <c r="D23" s="44">
        <v>224</v>
      </c>
      <c r="E23" s="53">
        <v>0.106667</v>
      </c>
      <c r="F23" s="44">
        <v>177895.852679</v>
      </c>
      <c r="G23" s="66">
        <v>0.29910700000000001</v>
      </c>
      <c r="H23" s="43">
        <v>76</v>
      </c>
      <c r="I23" s="44">
        <v>187149.69736799999</v>
      </c>
      <c r="J23" s="74">
        <v>0.381579</v>
      </c>
      <c r="K23" s="44">
        <v>148</v>
      </c>
      <c r="L23" s="44">
        <v>173143.87837799999</v>
      </c>
      <c r="M23" s="66">
        <v>0.25675700000000001</v>
      </c>
      <c r="N23" s="43">
        <v>0</v>
      </c>
      <c r="O23" s="44">
        <v>0</v>
      </c>
      <c r="P23" s="74">
        <v>0</v>
      </c>
    </row>
    <row r="24" spans="1:16" ht="15" customHeight="1" x14ac:dyDescent="0.2">
      <c r="A24" s="111"/>
      <c r="B24" s="114"/>
      <c r="C24" s="84" t="s">
        <v>50</v>
      </c>
      <c r="D24" s="44">
        <v>142</v>
      </c>
      <c r="E24" s="53">
        <v>4.9067E-2</v>
      </c>
      <c r="F24" s="44">
        <v>193554.091549</v>
      </c>
      <c r="G24" s="66">
        <v>0.415493</v>
      </c>
      <c r="H24" s="43">
        <v>40</v>
      </c>
      <c r="I24" s="44">
        <v>189629.1</v>
      </c>
      <c r="J24" s="74">
        <v>0.4</v>
      </c>
      <c r="K24" s="44">
        <v>102</v>
      </c>
      <c r="L24" s="44">
        <v>195093.30392199999</v>
      </c>
      <c r="M24" s="66">
        <v>0.42156900000000003</v>
      </c>
      <c r="N24" s="43">
        <v>0</v>
      </c>
      <c r="O24" s="44">
        <v>0</v>
      </c>
      <c r="P24" s="74">
        <v>0</v>
      </c>
    </row>
    <row r="25" spans="1:16" ht="15" customHeight="1" x14ac:dyDescent="0.2">
      <c r="A25" s="111"/>
      <c r="B25" s="114"/>
      <c r="C25" s="84" t="s">
        <v>51</v>
      </c>
      <c r="D25" s="44">
        <v>109</v>
      </c>
      <c r="E25" s="53">
        <v>4.1923000000000002E-2</v>
      </c>
      <c r="F25" s="44">
        <v>206027.46789</v>
      </c>
      <c r="G25" s="66">
        <v>0.63302800000000004</v>
      </c>
      <c r="H25" s="43">
        <v>24</v>
      </c>
      <c r="I25" s="44">
        <v>205123.91666700001</v>
      </c>
      <c r="J25" s="74">
        <v>0.54166700000000001</v>
      </c>
      <c r="K25" s="44">
        <v>85</v>
      </c>
      <c r="L25" s="44">
        <v>206282.588235</v>
      </c>
      <c r="M25" s="66">
        <v>0.65882399999999997</v>
      </c>
      <c r="N25" s="43">
        <v>0</v>
      </c>
      <c r="O25" s="44">
        <v>0</v>
      </c>
      <c r="P25" s="74">
        <v>0</v>
      </c>
    </row>
    <row r="26" spans="1:16" s="3" customFormat="1" ht="15" customHeight="1" x14ac:dyDescent="0.2">
      <c r="A26" s="111"/>
      <c r="B26" s="114"/>
      <c r="C26" s="84" t="s">
        <v>52</v>
      </c>
      <c r="D26" s="35">
        <v>64</v>
      </c>
      <c r="E26" s="55">
        <v>2.7515000000000001E-2</v>
      </c>
      <c r="F26" s="35">
        <v>214054.546875</v>
      </c>
      <c r="G26" s="68">
        <v>0.625</v>
      </c>
      <c r="H26" s="43">
        <v>20</v>
      </c>
      <c r="I26" s="44">
        <v>198905</v>
      </c>
      <c r="J26" s="74">
        <v>0.55000000000000004</v>
      </c>
      <c r="K26" s="35">
        <v>44</v>
      </c>
      <c r="L26" s="35">
        <v>220940.70454499999</v>
      </c>
      <c r="M26" s="68">
        <v>0.65909099999999998</v>
      </c>
      <c r="N26" s="43">
        <v>0</v>
      </c>
      <c r="O26" s="44">
        <v>0</v>
      </c>
      <c r="P26" s="74">
        <v>0</v>
      </c>
    </row>
    <row r="27" spans="1:16" ht="15" customHeight="1" x14ac:dyDescent="0.2">
      <c r="A27" s="111"/>
      <c r="B27" s="114"/>
      <c r="C27" s="84" t="s">
        <v>53</v>
      </c>
      <c r="D27" s="44">
        <v>57</v>
      </c>
      <c r="E27" s="53">
        <v>2.8934000000000001E-2</v>
      </c>
      <c r="F27" s="44">
        <v>210741.929825</v>
      </c>
      <c r="G27" s="66">
        <v>0.56140400000000001</v>
      </c>
      <c r="H27" s="43">
        <v>16</v>
      </c>
      <c r="I27" s="44">
        <v>194739.6875</v>
      </c>
      <c r="J27" s="74">
        <v>0.4375</v>
      </c>
      <c r="K27" s="44">
        <v>41</v>
      </c>
      <c r="L27" s="44">
        <v>216986.70731699999</v>
      </c>
      <c r="M27" s="66">
        <v>0.60975599999999996</v>
      </c>
      <c r="N27" s="43">
        <v>0</v>
      </c>
      <c r="O27" s="44">
        <v>0</v>
      </c>
      <c r="P27" s="74">
        <v>0</v>
      </c>
    </row>
    <row r="28" spans="1:16" ht="15" customHeight="1" x14ac:dyDescent="0.2">
      <c r="A28" s="111"/>
      <c r="B28" s="114"/>
      <c r="C28" s="84" t="s">
        <v>54</v>
      </c>
      <c r="D28" s="44">
        <v>19</v>
      </c>
      <c r="E28" s="53">
        <v>1.2409999999999999E-2</v>
      </c>
      <c r="F28" s="44">
        <v>217552.68421100001</v>
      </c>
      <c r="G28" s="66">
        <v>0.31578899999999999</v>
      </c>
      <c r="H28" s="43">
        <v>2</v>
      </c>
      <c r="I28" s="44">
        <v>204249</v>
      </c>
      <c r="J28" s="74">
        <v>0</v>
      </c>
      <c r="K28" s="44">
        <v>17</v>
      </c>
      <c r="L28" s="44">
        <v>219117.82352899999</v>
      </c>
      <c r="M28" s="66">
        <v>0.352941</v>
      </c>
      <c r="N28" s="43">
        <v>0</v>
      </c>
      <c r="O28" s="44">
        <v>0</v>
      </c>
      <c r="P28" s="74">
        <v>0</v>
      </c>
    </row>
    <row r="29" spans="1:16" ht="15" customHeight="1" x14ac:dyDescent="0.2">
      <c r="A29" s="111"/>
      <c r="B29" s="114"/>
      <c r="C29" s="84" t="s">
        <v>55</v>
      </c>
      <c r="D29" s="44">
        <v>9</v>
      </c>
      <c r="E29" s="53">
        <v>7.7790000000000003E-3</v>
      </c>
      <c r="F29" s="44">
        <v>214053.11111100001</v>
      </c>
      <c r="G29" s="66">
        <v>0.33333299999999999</v>
      </c>
      <c r="H29" s="43">
        <v>2</v>
      </c>
      <c r="I29" s="44">
        <v>171943</v>
      </c>
      <c r="J29" s="74">
        <v>0.5</v>
      </c>
      <c r="K29" s="44">
        <v>7</v>
      </c>
      <c r="L29" s="44">
        <v>226084.571429</v>
      </c>
      <c r="M29" s="66">
        <v>0.28571400000000002</v>
      </c>
      <c r="N29" s="43">
        <v>0</v>
      </c>
      <c r="O29" s="44">
        <v>0</v>
      </c>
      <c r="P29" s="74">
        <v>0</v>
      </c>
    </row>
    <row r="30" spans="1:16" s="3" customFormat="1" ht="15" customHeight="1" x14ac:dyDescent="0.2">
      <c r="A30" s="111"/>
      <c r="B30" s="114"/>
      <c r="C30" s="84" t="s">
        <v>56</v>
      </c>
      <c r="D30" s="35">
        <v>6</v>
      </c>
      <c r="E30" s="55">
        <v>4.3480000000000003E-3</v>
      </c>
      <c r="F30" s="35">
        <v>116220.833333</v>
      </c>
      <c r="G30" s="68">
        <v>0</v>
      </c>
      <c r="H30" s="43">
        <v>5</v>
      </c>
      <c r="I30" s="44">
        <v>67184.2</v>
      </c>
      <c r="J30" s="74">
        <v>0</v>
      </c>
      <c r="K30" s="35">
        <v>1</v>
      </c>
      <c r="L30" s="35">
        <v>361404</v>
      </c>
      <c r="M30" s="68">
        <v>0</v>
      </c>
      <c r="N30" s="43">
        <v>0</v>
      </c>
      <c r="O30" s="44">
        <v>0</v>
      </c>
      <c r="P30" s="74">
        <v>0</v>
      </c>
    </row>
    <row r="31" spans="1:16" s="3" customFormat="1" ht="15" customHeight="1" x14ac:dyDescent="0.2">
      <c r="A31" s="112"/>
      <c r="B31" s="115"/>
      <c r="C31" s="85" t="s">
        <v>9</v>
      </c>
      <c r="D31" s="46">
        <v>856</v>
      </c>
      <c r="E31" s="54">
        <v>5.1095000000000002E-2</v>
      </c>
      <c r="F31" s="46">
        <v>182833.26285</v>
      </c>
      <c r="G31" s="67">
        <v>0.34813100000000002</v>
      </c>
      <c r="H31" s="87">
        <v>252</v>
      </c>
      <c r="I31" s="46">
        <v>185402.38492099999</v>
      </c>
      <c r="J31" s="75">
        <v>0.34523799999999999</v>
      </c>
      <c r="K31" s="46">
        <v>604</v>
      </c>
      <c r="L31" s="46">
        <v>181761.37748299999</v>
      </c>
      <c r="M31" s="67">
        <v>0.34933799999999998</v>
      </c>
      <c r="N31" s="87">
        <v>0</v>
      </c>
      <c r="O31" s="46">
        <v>0</v>
      </c>
      <c r="P31" s="75">
        <v>0</v>
      </c>
    </row>
    <row r="32" spans="1:16" ht="15" customHeight="1" x14ac:dyDescent="0.2">
      <c r="A32" s="110">
        <v>3</v>
      </c>
      <c r="B32" s="113" t="s">
        <v>58</v>
      </c>
      <c r="C32" s="84" t="s">
        <v>46</v>
      </c>
      <c r="D32" s="44">
        <v>4</v>
      </c>
      <c r="E32" s="44">
        <v>0</v>
      </c>
      <c r="F32" s="44">
        <v>24083.937536000001</v>
      </c>
      <c r="G32" s="66">
        <v>0.14285700000000001</v>
      </c>
      <c r="H32" s="43">
        <v>-1</v>
      </c>
      <c r="I32" s="44">
        <v>-16725.568066</v>
      </c>
      <c r="J32" s="74">
        <v>1</v>
      </c>
      <c r="K32" s="44">
        <v>5</v>
      </c>
      <c r="L32" s="44">
        <v>76269.567788</v>
      </c>
      <c r="M32" s="66">
        <v>0</v>
      </c>
      <c r="N32" s="43">
        <v>0</v>
      </c>
      <c r="O32" s="44">
        <v>0</v>
      </c>
      <c r="P32" s="74">
        <v>0</v>
      </c>
    </row>
    <row r="33" spans="1:16" ht="15" customHeight="1" x14ac:dyDescent="0.2">
      <c r="A33" s="111"/>
      <c r="B33" s="114"/>
      <c r="C33" s="84" t="s">
        <v>47</v>
      </c>
      <c r="D33" s="44">
        <v>23</v>
      </c>
      <c r="E33" s="44">
        <v>0</v>
      </c>
      <c r="F33" s="44">
        <v>1254.406199</v>
      </c>
      <c r="G33" s="66">
        <v>-2.7056E-2</v>
      </c>
      <c r="H33" s="43">
        <v>13</v>
      </c>
      <c r="I33" s="44">
        <v>-114385.31425</v>
      </c>
      <c r="J33" s="74">
        <v>-1.857143</v>
      </c>
      <c r="K33" s="44">
        <v>10</v>
      </c>
      <c r="L33" s="44">
        <v>-10701.588027</v>
      </c>
      <c r="M33" s="66">
        <v>3.3333000000000002E-2</v>
      </c>
      <c r="N33" s="43">
        <v>0</v>
      </c>
      <c r="O33" s="44">
        <v>0</v>
      </c>
      <c r="P33" s="74">
        <v>0</v>
      </c>
    </row>
    <row r="34" spans="1:16" ht="15" customHeight="1" x14ac:dyDescent="0.2">
      <c r="A34" s="111"/>
      <c r="B34" s="114"/>
      <c r="C34" s="84" t="s">
        <v>48</v>
      </c>
      <c r="D34" s="44">
        <v>50</v>
      </c>
      <c r="E34" s="44">
        <v>0</v>
      </c>
      <c r="F34" s="44">
        <v>6737.6229160000003</v>
      </c>
      <c r="G34" s="66">
        <v>-0.105143</v>
      </c>
      <c r="H34" s="43">
        <v>17</v>
      </c>
      <c r="I34" s="44">
        <v>16968.228544000001</v>
      </c>
      <c r="J34" s="74">
        <v>-0.15109900000000001</v>
      </c>
      <c r="K34" s="44">
        <v>33</v>
      </c>
      <c r="L34" s="44">
        <v>2097.9402989999999</v>
      </c>
      <c r="M34" s="66">
        <v>-8.8346999999999995E-2</v>
      </c>
      <c r="N34" s="43">
        <v>0</v>
      </c>
      <c r="O34" s="44">
        <v>0</v>
      </c>
      <c r="P34" s="74">
        <v>0</v>
      </c>
    </row>
    <row r="35" spans="1:16" ht="15" customHeight="1" x14ac:dyDescent="0.2">
      <c r="A35" s="111"/>
      <c r="B35" s="114"/>
      <c r="C35" s="84" t="s">
        <v>49</v>
      </c>
      <c r="D35" s="44">
        <v>-30</v>
      </c>
      <c r="E35" s="44">
        <v>0</v>
      </c>
      <c r="F35" s="44">
        <v>2521.807753</v>
      </c>
      <c r="G35" s="66">
        <v>7.7689999999999999E-3</v>
      </c>
      <c r="H35" s="43">
        <v>-2</v>
      </c>
      <c r="I35" s="44">
        <v>7711.5434180000002</v>
      </c>
      <c r="J35" s="74">
        <v>-2.8677000000000001E-2</v>
      </c>
      <c r="K35" s="44">
        <v>-28</v>
      </c>
      <c r="L35" s="44">
        <v>-429.02731999999997</v>
      </c>
      <c r="M35" s="66">
        <v>1.8120000000000001E-2</v>
      </c>
      <c r="N35" s="43">
        <v>0</v>
      </c>
      <c r="O35" s="44">
        <v>0</v>
      </c>
      <c r="P35" s="74">
        <v>0</v>
      </c>
    </row>
    <row r="36" spans="1:16" ht="15" customHeight="1" x14ac:dyDescent="0.2">
      <c r="A36" s="111"/>
      <c r="B36" s="114"/>
      <c r="C36" s="84" t="s">
        <v>50</v>
      </c>
      <c r="D36" s="44">
        <v>-178</v>
      </c>
      <c r="E36" s="44">
        <v>0</v>
      </c>
      <c r="F36" s="44">
        <v>-5732.600547</v>
      </c>
      <c r="G36" s="66">
        <v>-0.12825700000000001</v>
      </c>
      <c r="H36" s="43">
        <v>-38</v>
      </c>
      <c r="I36" s="44">
        <v>-9706.4639650000008</v>
      </c>
      <c r="J36" s="74">
        <v>-0.189744</v>
      </c>
      <c r="K36" s="44">
        <v>-140</v>
      </c>
      <c r="L36" s="44">
        <v>-4177.6360839999998</v>
      </c>
      <c r="M36" s="66">
        <v>-0.10735699999999999</v>
      </c>
      <c r="N36" s="43">
        <v>0</v>
      </c>
      <c r="O36" s="44">
        <v>0</v>
      </c>
      <c r="P36" s="74">
        <v>0</v>
      </c>
    </row>
    <row r="37" spans="1:16" ht="15" customHeight="1" x14ac:dyDescent="0.2">
      <c r="A37" s="111"/>
      <c r="B37" s="114"/>
      <c r="C37" s="84" t="s">
        <v>51</v>
      </c>
      <c r="D37" s="44">
        <v>-154</v>
      </c>
      <c r="E37" s="44">
        <v>0</v>
      </c>
      <c r="F37" s="44">
        <v>-24554.662993000002</v>
      </c>
      <c r="G37" s="66">
        <v>-0.16925399999999999</v>
      </c>
      <c r="H37" s="43">
        <v>-32</v>
      </c>
      <c r="I37" s="44">
        <v>-14440.119902</v>
      </c>
      <c r="J37" s="74">
        <v>-4.7619000000000002E-2</v>
      </c>
      <c r="K37" s="44">
        <v>-122</v>
      </c>
      <c r="L37" s="44">
        <v>-27280.283138999999</v>
      </c>
      <c r="M37" s="66">
        <v>-0.20108000000000001</v>
      </c>
      <c r="N37" s="43">
        <v>0</v>
      </c>
      <c r="O37" s="44">
        <v>0</v>
      </c>
      <c r="P37" s="74">
        <v>0</v>
      </c>
    </row>
    <row r="38" spans="1:16" s="3" customFormat="1" ht="15" customHeight="1" x14ac:dyDescent="0.2">
      <c r="A38" s="111"/>
      <c r="B38" s="114"/>
      <c r="C38" s="84" t="s">
        <v>52</v>
      </c>
      <c r="D38" s="35">
        <v>-123</v>
      </c>
      <c r="E38" s="35">
        <v>0</v>
      </c>
      <c r="F38" s="35">
        <v>-18781.612235000001</v>
      </c>
      <c r="G38" s="68">
        <v>-0.23061499999999999</v>
      </c>
      <c r="H38" s="43">
        <v>-28</v>
      </c>
      <c r="I38" s="44">
        <v>-10184.582831</v>
      </c>
      <c r="J38" s="74">
        <v>9.1666999999999998E-2</v>
      </c>
      <c r="K38" s="35">
        <v>-95</v>
      </c>
      <c r="L38" s="35">
        <v>-20095.711121</v>
      </c>
      <c r="M38" s="68">
        <v>-0.33371499999999998</v>
      </c>
      <c r="N38" s="43">
        <v>0</v>
      </c>
      <c r="O38" s="44">
        <v>0</v>
      </c>
      <c r="P38" s="74">
        <v>0</v>
      </c>
    </row>
    <row r="39" spans="1:16" ht="15" customHeight="1" x14ac:dyDescent="0.2">
      <c r="A39" s="111"/>
      <c r="B39" s="114"/>
      <c r="C39" s="84" t="s">
        <v>53</v>
      </c>
      <c r="D39" s="44">
        <v>-89</v>
      </c>
      <c r="E39" s="44">
        <v>0</v>
      </c>
      <c r="F39" s="44">
        <v>-17898.521060999999</v>
      </c>
      <c r="G39" s="66">
        <v>-0.19886999999999999</v>
      </c>
      <c r="H39" s="43">
        <v>-17</v>
      </c>
      <c r="I39" s="44">
        <v>-16092.198920999999</v>
      </c>
      <c r="J39" s="74">
        <v>-1.7045000000000001E-2</v>
      </c>
      <c r="K39" s="44">
        <v>-72</v>
      </c>
      <c r="L39" s="44">
        <v>-16854.474784000002</v>
      </c>
      <c r="M39" s="66">
        <v>-0.23980099999999999</v>
      </c>
      <c r="N39" s="43">
        <v>0</v>
      </c>
      <c r="O39" s="44">
        <v>0</v>
      </c>
      <c r="P39" s="74">
        <v>0</v>
      </c>
    </row>
    <row r="40" spans="1:16" ht="15" customHeight="1" x14ac:dyDescent="0.2">
      <c r="A40" s="111"/>
      <c r="B40" s="114"/>
      <c r="C40" s="84" t="s">
        <v>54</v>
      </c>
      <c r="D40" s="44">
        <v>-106</v>
      </c>
      <c r="E40" s="44">
        <v>0</v>
      </c>
      <c r="F40" s="44">
        <v>-24116.622217</v>
      </c>
      <c r="G40" s="66">
        <v>-0.37221100000000001</v>
      </c>
      <c r="H40" s="43">
        <v>-26</v>
      </c>
      <c r="I40" s="44">
        <v>-30888.370825000002</v>
      </c>
      <c r="J40" s="74">
        <v>-0.71428599999999998</v>
      </c>
      <c r="K40" s="44">
        <v>-80</v>
      </c>
      <c r="L40" s="44">
        <v>-24436.990083000001</v>
      </c>
      <c r="M40" s="66">
        <v>-0.32747100000000001</v>
      </c>
      <c r="N40" s="43">
        <v>0</v>
      </c>
      <c r="O40" s="44">
        <v>0</v>
      </c>
      <c r="P40" s="74">
        <v>0</v>
      </c>
    </row>
    <row r="41" spans="1:16" ht="15" customHeight="1" x14ac:dyDescent="0.2">
      <c r="A41" s="111"/>
      <c r="B41" s="114"/>
      <c r="C41" s="84" t="s">
        <v>55</v>
      </c>
      <c r="D41" s="44">
        <v>-116</v>
      </c>
      <c r="E41" s="44">
        <v>0</v>
      </c>
      <c r="F41" s="44">
        <v>-47436.470835</v>
      </c>
      <c r="G41" s="66">
        <v>-0.466667</v>
      </c>
      <c r="H41" s="43">
        <v>-28</v>
      </c>
      <c r="I41" s="44">
        <v>-32825.194248</v>
      </c>
      <c r="J41" s="74">
        <v>0.2</v>
      </c>
      <c r="K41" s="44">
        <v>-88</v>
      </c>
      <c r="L41" s="44">
        <v>-53317.027686000001</v>
      </c>
      <c r="M41" s="66">
        <v>-0.67218</v>
      </c>
      <c r="N41" s="43">
        <v>0</v>
      </c>
      <c r="O41" s="44">
        <v>0</v>
      </c>
      <c r="P41" s="74">
        <v>0</v>
      </c>
    </row>
    <row r="42" spans="1:16" s="3" customFormat="1" ht="15" customHeight="1" x14ac:dyDescent="0.2">
      <c r="A42" s="111"/>
      <c r="B42" s="114"/>
      <c r="C42" s="84" t="s">
        <v>56</v>
      </c>
      <c r="D42" s="35">
        <v>-112</v>
      </c>
      <c r="E42" s="35">
        <v>0</v>
      </c>
      <c r="F42" s="35">
        <v>-130239.914148</v>
      </c>
      <c r="G42" s="68">
        <v>-0.62711899999999998</v>
      </c>
      <c r="H42" s="43">
        <v>-20</v>
      </c>
      <c r="I42" s="44">
        <v>-123331.30919099999</v>
      </c>
      <c r="J42" s="74">
        <v>-0.08</v>
      </c>
      <c r="K42" s="35">
        <v>-92</v>
      </c>
      <c r="L42" s="35">
        <v>99904.209967999996</v>
      </c>
      <c r="M42" s="68">
        <v>-0.77419400000000005</v>
      </c>
      <c r="N42" s="43">
        <v>0</v>
      </c>
      <c r="O42" s="44">
        <v>0</v>
      </c>
      <c r="P42" s="74">
        <v>0</v>
      </c>
    </row>
    <row r="43" spans="1:16" s="3" customFormat="1" ht="15" customHeight="1" x14ac:dyDescent="0.2">
      <c r="A43" s="112"/>
      <c r="B43" s="115"/>
      <c r="C43" s="85" t="s">
        <v>9</v>
      </c>
      <c r="D43" s="46">
        <v>-831</v>
      </c>
      <c r="E43" s="46">
        <v>0</v>
      </c>
      <c r="F43" s="46">
        <v>-30425.333523000001</v>
      </c>
      <c r="G43" s="67">
        <v>-0.25530700000000001</v>
      </c>
      <c r="H43" s="87">
        <v>-162</v>
      </c>
      <c r="I43" s="46">
        <v>-13610.12851</v>
      </c>
      <c r="J43" s="75">
        <v>-0.116115</v>
      </c>
      <c r="K43" s="46">
        <v>-669</v>
      </c>
      <c r="L43" s="46">
        <v>-36130.273357999999</v>
      </c>
      <c r="M43" s="67">
        <v>-0.30030899999999999</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7</v>
      </c>
      <c r="E45" s="53">
        <v>7.6087000000000002E-2</v>
      </c>
      <c r="F45" s="44">
        <v>191132</v>
      </c>
      <c r="G45" s="66">
        <v>0.14285700000000001</v>
      </c>
      <c r="H45" s="43">
        <v>0</v>
      </c>
      <c r="I45" s="44">
        <v>0</v>
      </c>
      <c r="J45" s="74">
        <v>0</v>
      </c>
      <c r="K45" s="44">
        <v>7</v>
      </c>
      <c r="L45" s="44">
        <v>191132</v>
      </c>
      <c r="M45" s="66">
        <v>0.14285700000000001</v>
      </c>
      <c r="N45" s="43">
        <v>0</v>
      </c>
      <c r="O45" s="44">
        <v>0</v>
      </c>
      <c r="P45" s="74">
        <v>0</v>
      </c>
    </row>
    <row r="46" spans="1:16" ht="15" customHeight="1" x14ac:dyDescent="0.2">
      <c r="A46" s="111"/>
      <c r="B46" s="114"/>
      <c r="C46" s="84" t="s">
        <v>48</v>
      </c>
      <c r="D46" s="44">
        <v>51</v>
      </c>
      <c r="E46" s="53">
        <v>7.4999999999999997E-2</v>
      </c>
      <c r="F46" s="44">
        <v>179539.29411799999</v>
      </c>
      <c r="G46" s="66">
        <v>0.235294</v>
      </c>
      <c r="H46" s="43">
        <v>10</v>
      </c>
      <c r="I46" s="44">
        <v>178052.5</v>
      </c>
      <c r="J46" s="74">
        <v>0</v>
      </c>
      <c r="K46" s="44">
        <v>41</v>
      </c>
      <c r="L46" s="44">
        <v>179901.926829</v>
      </c>
      <c r="M46" s="66">
        <v>0.29268300000000003</v>
      </c>
      <c r="N46" s="43">
        <v>0</v>
      </c>
      <c r="O46" s="44">
        <v>0</v>
      </c>
      <c r="P46" s="74">
        <v>0</v>
      </c>
    </row>
    <row r="47" spans="1:16" ht="15" customHeight="1" x14ac:dyDescent="0.2">
      <c r="A47" s="111"/>
      <c r="B47" s="114"/>
      <c r="C47" s="84" t="s">
        <v>49</v>
      </c>
      <c r="D47" s="44">
        <v>194</v>
      </c>
      <c r="E47" s="53">
        <v>9.2381000000000005E-2</v>
      </c>
      <c r="F47" s="44">
        <v>187778.88659800001</v>
      </c>
      <c r="G47" s="66">
        <v>0.25773200000000002</v>
      </c>
      <c r="H47" s="43">
        <v>46</v>
      </c>
      <c r="I47" s="44">
        <v>201892.69565199999</v>
      </c>
      <c r="J47" s="74">
        <v>0.32608700000000002</v>
      </c>
      <c r="K47" s="44">
        <v>148</v>
      </c>
      <c r="L47" s="44">
        <v>183392.16216199999</v>
      </c>
      <c r="M47" s="66">
        <v>0.236486</v>
      </c>
      <c r="N47" s="43">
        <v>0</v>
      </c>
      <c r="O47" s="44">
        <v>0</v>
      </c>
      <c r="P47" s="74">
        <v>0</v>
      </c>
    </row>
    <row r="48" spans="1:16" ht="15" customHeight="1" x14ac:dyDescent="0.2">
      <c r="A48" s="111"/>
      <c r="B48" s="114"/>
      <c r="C48" s="84" t="s">
        <v>50</v>
      </c>
      <c r="D48" s="44">
        <v>267</v>
      </c>
      <c r="E48" s="53">
        <v>9.2259999999999995E-2</v>
      </c>
      <c r="F48" s="44">
        <v>216203.71161</v>
      </c>
      <c r="G48" s="66">
        <v>0.50936300000000001</v>
      </c>
      <c r="H48" s="43">
        <v>57</v>
      </c>
      <c r="I48" s="44">
        <v>223551.26315799999</v>
      </c>
      <c r="J48" s="74">
        <v>0.57894699999999999</v>
      </c>
      <c r="K48" s="44">
        <v>210</v>
      </c>
      <c r="L48" s="44">
        <v>214209.37619000001</v>
      </c>
      <c r="M48" s="66">
        <v>0.49047600000000002</v>
      </c>
      <c r="N48" s="43">
        <v>0</v>
      </c>
      <c r="O48" s="44">
        <v>0</v>
      </c>
      <c r="P48" s="74">
        <v>0</v>
      </c>
    </row>
    <row r="49" spans="1:16" ht="15" customHeight="1" x14ac:dyDescent="0.2">
      <c r="A49" s="111"/>
      <c r="B49" s="114"/>
      <c r="C49" s="84" t="s">
        <v>51</v>
      </c>
      <c r="D49" s="44">
        <v>201</v>
      </c>
      <c r="E49" s="53">
        <v>7.7308000000000002E-2</v>
      </c>
      <c r="F49" s="44">
        <v>249750.800995</v>
      </c>
      <c r="G49" s="66">
        <v>0.75124400000000002</v>
      </c>
      <c r="H49" s="43">
        <v>33</v>
      </c>
      <c r="I49" s="44">
        <v>293309.33333300002</v>
      </c>
      <c r="J49" s="74">
        <v>0.84848500000000004</v>
      </c>
      <c r="K49" s="44">
        <v>168</v>
      </c>
      <c r="L49" s="44">
        <v>241194.660714</v>
      </c>
      <c r="M49" s="66">
        <v>0.73214299999999999</v>
      </c>
      <c r="N49" s="43">
        <v>0</v>
      </c>
      <c r="O49" s="44">
        <v>0</v>
      </c>
      <c r="P49" s="74">
        <v>0</v>
      </c>
    </row>
    <row r="50" spans="1:16" s="3" customFormat="1" ht="15" customHeight="1" x14ac:dyDescent="0.2">
      <c r="A50" s="111"/>
      <c r="B50" s="114"/>
      <c r="C50" s="84" t="s">
        <v>52</v>
      </c>
      <c r="D50" s="35">
        <v>147</v>
      </c>
      <c r="E50" s="55">
        <v>6.3199000000000005E-2</v>
      </c>
      <c r="F50" s="35">
        <v>261546.782313</v>
      </c>
      <c r="G50" s="68">
        <v>0.95918400000000004</v>
      </c>
      <c r="H50" s="43">
        <v>30</v>
      </c>
      <c r="I50" s="44">
        <v>244185.86666699999</v>
      </c>
      <c r="J50" s="74">
        <v>0.73333300000000001</v>
      </c>
      <c r="K50" s="35">
        <v>117</v>
      </c>
      <c r="L50" s="35">
        <v>265998.299145</v>
      </c>
      <c r="M50" s="68">
        <v>1.0170939999999999</v>
      </c>
      <c r="N50" s="43">
        <v>0</v>
      </c>
      <c r="O50" s="44">
        <v>0</v>
      </c>
      <c r="P50" s="74">
        <v>0</v>
      </c>
    </row>
    <row r="51" spans="1:16" ht="15" customHeight="1" x14ac:dyDescent="0.2">
      <c r="A51" s="111"/>
      <c r="B51" s="114"/>
      <c r="C51" s="84" t="s">
        <v>53</v>
      </c>
      <c r="D51" s="44">
        <v>95</v>
      </c>
      <c r="E51" s="53">
        <v>4.8223000000000002E-2</v>
      </c>
      <c r="F51" s="44">
        <v>232080.105263</v>
      </c>
      <c r="G51" s="66">
        <v>0.72631599999999996</v>
      </c>
      <c r="H51" s="43">
        <v>19</v>
      </c>
      <c r="I51" s="44">
        <v>205421.84210499999</v>
      </c>
      <c r="J51" s="74">
        <v>0.47368399999999999</v>
      </c>
      <c r="K51" s="44">
        <v>76</v>
      </c>
      <c r="L51" s="44">
        <v>238744.671053</v>
      </c>
      <c r="M51" s="66">
        <v>0.78947400000000001</v>
      </c>
      <c r="N51" s="43">
        <v>0</v>
      </c>
      <c r="O51" s="44">
        <v>0</v>
      </c>
      <c r="P51" s="74">
        <v>0</v>
      </c>
    </row>
    <row r="52" spans="1:16" ht="15" customHeight="1" x14ac:dyDescent="0.2">
      <c r="A52" s="111"/>
      <c r="B52" s="114"/>
      <c r="C52" s="84" t="s">
        <v>54</v>
      </c>
      <c r="D52" s="44">
        <v>48</v>
      </c>
      <c r="E52" s="53">
        <v>3.1351999999999998E-2</v>
      </c>
      <c r="F52" s="44">
        <v>258328.77083299999</v>
      </c>
      <c r="G52" s="66">
        <v>0.64583299999999999</v>
      </c>
      <c r="H52" s="43">
        <v>11</v>
      </c>
      <c r="I52" s="44">
        <v>265240.727273</v>
      </c>
      <c r="J52" s="74">
        <v>0.63636400000000004</v>
      </c>
      <c r="K52" s="44">
        <v>37</v>
      </c>
      <c r="L52" s="44">
        <v>256273.86486500001</v>
      </c>
      <c r="M52" s="66">
        <v>0.64864900000000003</v>
      </c>
      <c r="N52" s="43">
        <v>0</v>
      </c>
      <c r="O52" s="44">
        <v>0</v>
      </c>
      <c r="P52" s="74">
        <v>0</v>
      </c>
    </row>
    <row r="53" spans="1:16" ht="15" customHeight="1" x14ac:dyDescent="0.2">
      <c r="A53" s="111"/>
      <c r="B53" s="114"/>
      <c r="C53" s="84" t="s">
        <v>55</v>
      </c>
      <c r="D53" s="44">
        <v>19</v>
      </c>
      <c r="E53" s="53">
        <v>1.6421999999999999E-2</v>
      </c>
      <c r="F53" s="44">
        <v>314221.15789500001</v>
      </c>
      <c r="G53" s="66">
        <v>1</v>
      </c>
      <c r="H53" s="43">
        <v>3</v>
      </c>
      <c r="I53" s="44">
        <v>213591.33333299999</v>
      </c>
      <c r="J53" s="74">
        <v>0</v>
      </c>
      <c r="K53" s="44">
        <v>16</v>
      </c>
      <c r="L53" s="44">
        <v>333089.25</v>
      </c>
      <c r="M53" s="66">
        <v>1.1875</v>
      </c>
      <c r="N53" s="43">
        <v>0</v>
      </c>
      <c r="O53" s="44">
        <v>0</v>
      </c>
      <c r="P53" s="74">
        <v>0</v>
      </c>
    </row>
    <row r="54" spans="1:16" s="3" customFormat="1" ht="15" customHeight="1" x14ac:dyDescent="0.2">
      <c r="A54" s="111"/>
      <c r="B54" s="114"/>
      <c r="C54" s="84" t="s">
        <v>56</v>
      </c>
      <c r="D54" s="35">
        <v>3</v>
      </c>
      <c r="E54" s="55">
        <v>2.1740000000000002E-3</v>
      </c>
      <c r="F54" s="35">
        <v>320141.33333300002</v>
      </c>
      <c r="G54" s="68">
        <v>0.66666700000000001</v>
      </c>
      <c r="H54" s="43">
        <v>0</v>
      </c>
      <c r="I54" s="44">
        <v>0</v>
      </c>
      <c r="J54" s="74">
        <v>0</v>
      </c>
      <c r="K54" s="35">
        <v>3</v>
      </c>
      <c r="L54" s="35">
        <v>320141.33333300002</v>
      </c>
      <c r="M54" s="68">
        <v>0.66666700000000001</v>
      </c>
      <c r="N54" s="43">
        <v>0</v>
      </c>
      <c r="O54" s="44">
        <v>0</v>
      </c>
      <c r="P54" s="74">
        <v>0</v>
      </c>
    </row>
    <row r="55" spans="1:16" s="3" customFormat="1" ht="15" customHeight="1" x14ac:dyDescent="0.2">
      <c r="A55" s="112"/>
      <c r="B55" s="115"/>
      <c r="C55" s="85" t="s">
        <v>9</v>
      </c>
      <c r="D55" s="46">
        <v>1032</v>
      </c>
      <c r="E55" s="54">
        <v>6.1601000000000003E-2</v>
      </c>
      <c r="F55" s="46">
        <v>227398.47674400001</v>
      </c>
      <c r="G55" s="67">
        <v>0.59302299999999997</v>
      </c>
      <c r="H55" s="87">
        <v>209</v>
      </c>
      <c r="I55" s="46">
        <v>230986.75598099999</v>
      </c>
      <c r="J55" s="75">
        <v>0.54545500000000002</v>
      </c>
      <c r="K55" s="46">
        <v>823</v>
      </c>
      <c r="L55" s="46">
        <v>226487.23693799999</v>
      </c>
      <c r="M55" s="67">
        <v>0.60510299999999995</v>
      </c>
      <c r="N55" s="87">
        <v>0</v>
      </c>
      <c r="O55" s="46">
        <v>0</v>
      </c>
      <c r="P55" s="75">
        <v>0</v>
      </c>
    </row>
    <row r="56" spans="1:16" ht="15" customHeight="1" x14ac:dyDescent="0.2">
      <c r="A56" s="110">
        <v>5</v>
      </c>
      <c r="B56" s="113" t="s">
        <v>60</v>
      </c>
      <c r="C56" s="84" t="s">
        <v>46</v>
      </c>
      <c r="D56" s="44">
        <v>23</v>
      </c>
      <c r="E56" s="53">
        <v>1</v>
      </c>
      <c r="F56" s="44">
        <v>50495</v>
      </c>
      <c r="G56" s="66">
        <v>4.3478000000000003E-2</v>
      </c>
      <c r="H56" s="43">
        <v>9</v>
      </c>
      <c r="I56" s="44">
        <v>30445.222222</v>
      </c>
      <c r="J56" s="74">
        <v>0.111111</v>
      </c>
      <c r="K56" s="44">
        <v>14</v>
      </c>
      <c r="L56" s="44">
        <v>63384.142856999999</v>
      </c>
      <c r="M56" s="66">
        <v>0</v>
      </c>
      <c r="N56" s="43">
        <v>0</v>
      </c>
      <c r="O56" s="44">
        <v>0</v>
      </c>
      <c r="P56" s="74">
        <v>0</v>
      </c>
    </row>
    <row r="57" spans="1:16" ht="15" customHeight="1" x14ac:dyDescent="0.2">
      <c r="A57" s="111"/>
      <c r="B57" s="114"/>
      <c r="C57" s="84" t="s">
        <v>47</v>
      </c>
      <c r="D57" s="44">
        <v>92</v>
      </c>
      <c r="E57" s="53">
        <v>1</v>
      </c>
      <c r="F57" s="44">
        <v>134417.02173899999</v>
      </c>
      <c r="G57" s="66">
        <v>4.3478000000000003E-2</v>
      </c>
      <c r="H57" s="43">
        <v>23</v>
      </c>
      <c r="I57" s="44">
        <v>177890.78260899999</v>
      </c>
      <c r="J57" s="74">
        <v>8.6957000000000007E-2</v>
      </c>
      <c r="K57" s="44">
        <v>69</v>
      </c>
      <c r="L57" s="44">
        <v>119925.76811600001</v>
      </c>
      <c r="M57" s="66">
        <v>2.8986000000000001E-2</v>
      </c>
      <c r="N57" s="43">
        <v>0</v>
      </c>
      <c r="O57" s="44">
        <v>0</v>
      </c>
      <c r="P57" s="74">
        <v>0</v>
      </c>
    </row>
    <row r="58" spans="1:16" ht="15" customHeight="1" x14ac:dyDescent="0.2">
      <c r="A58" s="111"/>
      <c r="B58" s="114"/>
      <c r="C58" s="84" t="s">
        <v>48</v>
      </c>
      <c r="D58" s="44">
        <v>680</v>
      </c>
      <c r="E58" s="53">
        <v>1</v>
      </c>
      <c r="F58" s="44">
        <v>166326.09852900001</v>
      </c>
      <c r="G58" s="66">
        <v>0.15</v>
      </c>
      <c r="H58" s="43">
        <v>200</v>
      </c>
      <c r="I58" s="44">
        <v>179782.42499999999</v>
      </c>
      <c r="J58" s="74">
        <v>0.185</v>
      </c>
      <c r="K58" s="44">
        <v>480</v>
      </c>
      <c r="L58" s="44">
        <v>160719.29583300001</v>
      </c>
      <c r="M58" s="66">
        <v>0.13541700000000001</v>
      </c>
      <c r="N58" s="43">
        <v>0</v>
      </c>
      <c r="O58" s="44">
        <v>0</v>
      </c>
      <c r="P58" s="74">
        <v>0</v>
      </c>
    </row>
    <row r="59" spans="1:16" ht="15" customHeight="1" x14ac:dyDescent="0.2">
      <c r="A59" s="111"/>
      <c r="B59" s="114"/>
      <c r="C59" s="84" t="s">
        <v>49</v>
      </c>
      <c r="D59" s="44">
        <v>2100</v>
      </c>
      <c r="E59" s="53">
        <v>1</v>
      </c>
      <c r="F59" s="44">
        <v>195677.85428599999</v>
      </c>
      <c r="G59" s="66">
        <v>0.295238</v>
      </c>
      <c r="H59" s="43">
        <v>661</v>
      </c>
      <c r="I59" s="44">
        <v>201448.780635</v>
      </c>
      <c r="J59" s="74">
        <v>0.34493200000000002</v>
      </c>
      <c r="K59" s="44">
        <v>1439</v>
      </c>
      <c r="L59" s="44">
        <v>193026.99791500001</v>
      </c>
      <c r="M59" s="66">
        <v>0.27241100000000001</v>
      </c>
      <c r="N59" s="43">
        <v>0</v>
      </c>
      <c r="O59" s="44">
        <v>0</v>
      </c>
      <c r="P59" s="74">
        <v>0</v>
      </c>
    </row>
    <row r="60" spans="1:16" ht="15" customHeight="1" x14ac:dyDescent="0.2">
      <c r="A60" s="111"/>
      <c r="B60" s="114"/>
      <c r="C60" s="84" t="s">
        <v>50</v>
      </c>
      <c r="D60" s="44">
        <v>2894</v>
      </c>
      <c r="E60" s="53">
        <v>1</v>
      </c>
      <c r="F60" s="44">
        <v>224657.057015</v>
      </c>
      <c r="G60" s="66">
        <v>0.56012399999999996</v>
      </c>
      <c r="H60" s="43">
        <v>853</v>
      </c>
      <c r="I60" s="44">
        <v>225715.38804200001</v>
      </c>
      <c r="J60" s="74">
        <v>0.53575600000000001</v>
      </c>
      <c r="K60" s="44">
        <v>2041</v>
      </c>
      <c r="L60" s="44">
        <v>224214.74620299999</v>
      </c>
      <c r="M60" s="66">
        <v>0.57030899999999995</v>
      </c>
      <c r="N60" s="43">
        <v>0</v>
      </c>
      <c r="O60" s="44">
        <v>0</v>
      </c>
      <c r="P60" s="74">
        <v>0</v>
      </c>
    </row>
    <row r="61" spans="1:16" ht="15" customHeight="1" x14ac:dyDescent="0.2">
      <c r="A61" s="111"/>
      <c r="B61" s="114"/>
      <c r="C61" s="84" t="s">
        <v>51</v>
      </c>
      <c r="D61" s="44">
        <v>2600</v>
      </c>
      <c r="E61" s="53">
        <v>1</v>
      </c>
      <c r="F61" s="44">
        <v>253296.78269200001</v>
      </c>
      <c r="G61" s="66">
        <v>0.858846</v>
      </c>
      <c r="H61" s="43">
        <v>766</v>
      </c>
      <c r="I61" s="44">
        <v>244281.29242799999</v>
      </c>
      <c r="J61" s="74">
        <v>0.68407300000000004</v>
      </c>
      <c r="K61" s="44">
        <v>1834</v>
      </c>
      <c r="L61" s="44">
        <v>257062.249182</v>
      </c>
      <c r="M61" s="66">
        <v>0.93184299999999998</v>
      </c>
      <c r="N61" s="43">
        <v>0</v>
      </c>
      <c r="O61" s="44">
        <v>0</v>
      </c>
      <c r="P61" s="74">
        <v>0</v>
      </c>
    </row>
    <row r="62" spans="1:16" s="3" customFormat="1" ht="15" customHeight="1" x14ac:dyDescent="0.2">
      <c r="A62" s="111"/>
      <c r="B62" s="114"/>
      <c r="C62" s="84" t="s">
        <v>52</v>
      </c>
      <c r="D62" s="35">
        <v>2326</v>
      </c>
      <c r="E62" s="55">
        <v>1</v>
      </c>
      <c r="F62" s="35">
        <v>268195.84264799999</v>
      </c>
      <c r="G62" s="68">
        <v>0.99699099999999996</v>
      </c>
      <c r="H62" s="43">
        <v>671</v>
      </c>
      <c r="I62" s="44">
        <v>245163.56184800001</v>
      </c>
      <c r="J62" s="74">
        <v>0.67213100000000003</v>
      </c>
      <c r="K62" s="35">
        <v>1655</v>
      </c>
      <c r="L62" s="35">
        <v>277534.00604200002</v>
      </c>
      <c r="M62" s="68">
        <v>1.128701</v>
      </c>
      <c r="N62" s="43">
        <v>0</v>
      </c>
      <c r="O62" s="44">
        <v>0</v>
      </c>
      <c r="P62" s="74">
        <v>0</v>
      </c>
    </row>
    <row r="63" spans="1:16" ht="15" customHeight="1" x14ac:dyDescent="0.2">
      <c r="A63" s="111"/>
      <c r="B63" s="114"/>
      <c r="C63" s="84" t="s">
        <v>53</v>
      </c>
      <c r="D63" s="44">
        <v>1970</v>
      </c>
      <c r="E63" s="53">
        <v>1</v>
      </c>
      <c r="F63" s="44">
        <v>272984.93451799999</v>
      </c>
      <c r="G63" s="66">
        <v>1.039086</v>
      </c>
      <c r="H63" s="43">
        <v>550</v>
      </c>
      <c r="I63" s="44">
        <v>233038.84363600001</v>
      </c>
      <c r="J63" s="74">
        <v>0.54545500000000002</v>
      </c>
      <c r="K63" s="44">
        <v>1420</v>
      </c>
      <c r="L63" s="44">
        <v>288457.01197200001</v>
      </c>
      <c r="M63" s="66">
        <v>1.2302820000000001</v>
      </c>
      <c r="N63" s="43">
        <v>0</v>
      </c>
      <c r="O63" s="44">
        <v>0</v>
      </c>
      <c r="P63" s="74">
        <v>0</v>
      </c>
    </row>
    <row r="64" spans="1:16" ht="15" customHeight="1" x14ac:dyDescent="0.2">
      <c r="A64" s="111"/>
      <c r="B64" s="114"/>
      <c r="C64" s="84" t="s">
        <v>54</v>
      </c>
      <c r="D64" s="44">
        <v>1531</v>
      </c>
      <c r="E64" s="53">
        <v>1</v>
      </c>
      <c r="F64" s="44">
        <v>269801.48007799999</v>
      </c>
      <c r="G64" s="66">
        <v>0.87916399999999995</v>
      </c>
      <c r="H64" s="43">
        <v>404</v>
      </c>
      <c r="I64" s="44">
        <v>221693.19059400001</v>
      </c>
      <c r="J64" s="74">
        <v>0.341584</v>
      </c>
      <c r="K64" s="44">
        <v>1127</v>
      </c>
      <c r="L64" s="44">
        <v>287047.04259099998</v>
      </c>
      <c r="M64" s="66">
        <v>1.0718719999999999</v>
      </c>
      <c r="N64" s="43">
        <v>0</v>
      </c>
      <c r="O64" s="44">
        <v>0</v>
      </c>
      <c r="P64" s="74">
        <v>0</v>
      </c>
    </row>
    <row r="65" spans="1:16" ht="15" customHeight="1" x14ac:dyDescent="0.2">
      <c r="A65" s="111"/>
      <c r="B65" s="114"/>
      <c r="C65" s="84" t="s">
        <v>55</v>
      </c>
      <c r="D65" s="44">
        <v>1157</v>
      </c>
      <c r="E65" s="53">
        <v>1</v>
      </c>
      <c r="F65" s="44">
        <v>277604.17891100002</v>
      </c>
      <c r="G65" s="66">
        <v>0.763181</v>
      </c>
      <c r="H65" s="43">
        <v>321</v>
      </c>
      <c r="I65" s="44">
        <v>232480.06542100001</v>
      </c>
      <c r="J65" s="74">
        <v>0.29594999999999999</v>
      </c>
      <c r="K65" s="44">
        <v>836</v>
      </c>
      <c r="L65" s="44">
        <v>294930.54306200001</v>
      </c>
      <c r="M65" s="66">
        <v>0.94258399999999998</v>
      </c>
      <c r="N65" s="43">
        <v>0</v>
      </c>
      <c r="O65" s="44">
        <v>0</v>
      </c>
      <c r="P65" s="74">
        <v>0</v>
      </c>
    </row>
    <row r="66" spans="1:16" s="3" customFormat="1" ht="15" customHeight="1" x14ac:dyDescent="0.2">
      <c r="A66" s="111"/>
      <c r="B66" s="114"/>
      <c r="C66" s="84" t="s">
        <v>56</v>
      </c>
      <c r="D66" s="35">
        <v>1380</v>
      </c>
      <c r="E66" s="55">
        <v>1</v>
      </c>
      <c r="F66" s="35">
        <v>265860.615942</v>
      </c>
      <c r="G66" s="68">
        <v>0.48188399999999998</v>
      </c>
      <c r="H66" s="43">
        <v>448</v>
      </c>
      <c r="I66" s="44">
        <v>210457.142857</v>
      </c>
      <c r="J66" s="74">
        <v>8.9286000000000004E-2</v>
      </c>
      <c r="K66" s="35">
        <v>932</v>
      </c>
      <c r="L66" s="35">
        <v>292492.32832600002</v>
      </c>
      <c r="M66" s="68">
        <v>0.670601</v>
      </c>
      <c r="N66" s="43">
        <v>0</v>
      </c>
      <c r="O66" s="44">
        <v>0</v>
      </c>
      <c r="P66" s="74">
        <v>0</v>
      </c>
    </row>
    <row r="67" spans="1:16" s="3" customFormat="1" ht="15" customHeight="1" x14ac:dyDescent="0.2">
      <c r="A67" s="112"/>
      <c r="B67" s="115"/>
      <c r="C67" s="85" t="s">
        <v>9</v>
      </c>
      <c r="D67" s="46">
        <v>16753</v>
      </c>
      <c r="E67" s="54">
        <v>1</v>
      </c>
      <c r="F67" s="46">
        <v>245271.16050900001</v>
      </c>
      <c r="G67" s="67">
        <v>0.70679899999999996</v>
      </c>
      <c r="H67" s="87">
        <v>4906</v>
      </c>
      <c r="I67" s="46">
        <v>225088.74520999999</v>
      </c>
      <c r="J67" s="75">
        <v>0.46331</v>
      </c>
      <c r="K67" s="46">
        <v>11847</v>
      </c>
      <c r="L67" s="46">
        <v>253628.96665799999</v>
      </c>
      <c r="M67" s="67">
        <v>0.80763099999999999</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46167</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60" priority="30" operator="notEqual">
      <formula>H8+K8+N8</formula>
    </cfRule>
  </conditionalFormatting>
  <conditionalFormatting sqref="D20:D30">
    <cfRule type="cellIs" dxfId="459" priority="29" operator="notEqual">
      <formula>H20+K20+N20</formula>
    </cfRule>
  </conditionalFormatting>
  <conditionalFormatting sqref="D32:D42">
    <cfRule type="cellIs" dxfId="458" priority="28" operator="notEqual">
      <formula>H32+K32+N32</formula>
    </cfRule>
  </conditionalFormatting>
  <conditionalFormatting sqref="D44:D54">
    <cfRule type="cellIs" dxfId="457" priority="27" operator="notEqual">
      <formula>H44+K44+N44</formula>
    </cfRule>
  </conditionalFormatting>
  <conditionalFormatting sqref="D56:D66">
    <cfRule type="cellIs" dxfId="456" priority="26" operator="notEqual">
      <formula>H56+K56+N56</formula>
    </cfRule>
  </conditionalFormatting>
  <conditionalFormatting sqref="D19">
    <cfRule type="cellIs" dxfId="455" priority="25" operator="notEqual">
      <formula>SUM(D8:D18)</formula>
    </cfRule>
  </conditionalFormatting>
  <conditionalFormatting sqref="D31">
    <cfRule type="cellIs" dxfId="454" priority="24" operator="notEqual">
      <formula>H31+K31+N31</formula>
    </cfRule>
  </conditionalFormatting>
  <conditionalFormatting sqref="D31">
    <cfRule type="cellIs" dxfId="453" priority="23" operator="notEqual">
      <formula>SUM(D20:D30)</formula>
    </cfRule>
  </conditionalFormatting>
  <conditionalFormatting sqref="D43">
    <cfRule type="cellIs" dxfId="452" priority="22" operator="notEqual">
      <formula>H43+K43+N43</formula>
    </cfRule>
  </conditionalFormatting>
  <conditionalFormatting sqref="D43">
    <cfRule type="cellIs" dxfId="451" priority="21" operator="notEqual">
      <formula>SUM(D32:D42)</formula>
    </cfRule>
  </conditionalFormatting>
  <conditionalFormatting sqref="D55">
    <cfRule type="cellIs" dxfId="450" priority="20" operator="notEqual">
      <formula>H55+K55+N55</formula>
    </cfRule>
  </conditionalFormatting>
  <conditionalFormatting sqref="D55">
    <cfRule type="cellIs" dxfId="449" priority="19" operator="notEqual">
      <formula>SUM(D44:D54)</formula>
    </cfRule>
  </conditionalFormatting>
  <conditionalFormatting sqref="D67">
    <cfRule type="cellIs" dxfId="448" priority="18" operator="notEqual">
      <formula>H67+K67+N67</formula>
    </cfRule>
  </conditionalFormatting>
  <conditionalFormatting sqref="D67">
    <cfRule type="cellIs" dxfId="447" priority="17" operator="notEqual">
      <formula>SUM(D56:D66)</formula>
    </cfRule>
  </conditionalFormatting>
  <conditionalFormatting sqref="H19">
    <cfRule type="cellIs" dxfId="446" priority="16" operator="notEqual">
      <formula>SUM(H8:H18)</formula>
    </cfRule>
  </conditionalFormatting>
  <conditionalFormatting sqref="K19">
    <cfRule type="cellIs" dxfId="445" priority="15" operator="notEqual">
      <formula>SUM(K8:K18)</formula>
    </cfRule>
  </conditionalFormatting>
  <conditionalFormatting sqref="N19">
    <cfRule type="cellIs" dxfId="444" priority="14" operator="notEqual">
      <formula>SUM(N8:N18)</formula>
    </cfRule>
  </conditionalFormatting>
  <conditionalFormatting sqref="H31">
    <cfRule type="cellIs" dxfId="443" priority="13" operator="notEqual">
      <formula>SUM(H20:H30)</formula>
    </cfRule>
  </conditionalFormatting>
  <conditionalFormatting sqref="K31">
    <cfRule type="cellIs" dxfId="442" priority="12" operator="notEqual">
      <formula>SUM(K20:K30)</formula>
    </cfRule>
  </conditionalFormatting>
  <conditionalFormatting sqref="N31">
    <cfRule type="cellIs" dxfId="441" priority="11" operator="notEqual">
      <formula>SUM(N20:N30)</formula>
    </cfRule>
  </conditionalFormatting>
  <conditionalFormatting sqref="H43">
    <cfRule type="cellIs" dxfId="440" priority="10" operator="notEqual">
      <formula>SUM(H32:H42)</formula>
    </cfRule>
  </conditionalFormatting>
  <conditionalFormatting sqref="K43">
    <cfRule type="cellIs" dxfId="439" priority="9" operator="notEqual">
      <formula>SUM(K32:K42)</formula>
    </cfRule>
  </conditionalFormatting>
  <conditionalFormatting sqref="N43">
    <cfRule type="cellIs" dxfId="438" priority="8" operator="notEqual">
      <formula>SUM(N32:N42)</formula>
    </cfRule>
  </conditionalFormatting>
  <conditionalFormatting sqref="H55">
    <cfRule type="cellIs" dxfId="437" priority="7" operator="notEqual">
      <formula>SUM(H44:H54)</formula>
    </cfRule>
  </conditionalFormatting>
  <conditionalFormatting sqref="K55">
    <cfRule type="cellIs" dxfId="436" priority="6" operator="notEqual">
      <formula>SUM(K44:K54)</formula>
    </cfRule>
  </conditionalFormatting>
  <conditionalFormatting sqref="N55">
    <cfRule type="cellIs" dxfId="435" priority="5" operator="notEqual">
      <formula>SUM(N44:N54)</formula>
    </cfRule>
  </conditionalFormatting>
  <conditionalFormatting sqref="H67">
    <cfRule type="cellIs" dxfId="434" priority="4" operator="notEqual">
      <formula>SUM(H56:H66)</formula>
    </cfRule>
  </conditionalFormatting>
  <conditionalFormatting sqref="K67">
    <cfRule type="cellIs" dxfId="433" priority="3" operator="notEqual">
      <formula>SUM(K56:K66)</formula>
    </cfRule>
  </conditionalFormatting>
  <conditionalFormatting sqref="N67">
    <cfRule type="cellIs" dxfId="432" priority="2" operator="notEqual">
      <formula>SUM(N56:N66)</formula>
    </cfRule>
  </conditionalFormatting>
  <conditionalFormatting sqref="D32:D43">
    <cfRule type="cellIs" dxfId="43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65</v>
      </c>
      <c r="B2" s="116"/>
      <c r="C2" s="116"/>
      <c r="D2" s="116"/>
      <c r="E2" s="116"/>
      <c r="F2" s="116"/>
      <c r="G2" s="116"/>
      <c r="H2" s="116"/>
      <c r="I2" s="116"/>
      <c r="J2" s="116"/>
      <c r="K2" s="116"/>
      <c r="L2" s="116"/>
      <c r="M2" s="116"/>
      <c r="N2" s="116"/>
      <c r="O2" s="116"/>
      <c r="P2" s="116"/>
    </row>
    <row r="3" spans="1:16" s="21" customFormat="1" ht="15" customHeight="1" x14ac:dyDescent="0.2">
      <c r="A3" s="117" t="str">
        <f>+Notas!C6</f>
        <v>ABRIL 2025 Y ABRIL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5</v>
      </c>
      <c r="E8" s="53">
        <v>0.16666700000000001</v>
      </c>
      <c r="F8" s="44">
        <v>136733.81202899999</v>
      </c>
      <c r="G8" s="66">
        <v>0.2</v>
      </c>
      <c r="H8" s="43">
        <v>3</v>
      </c>
      <c r="I8" s="44">
        <v>141799.08226</v>
      </c>
      <c r="J8" s="74">
        <v>0.33333299999999999</v>
      </c>
      <c r="K8" s="44">
        <v>2</v>
      </c>
      <c r="L8" s="44">
        <v>129135.90668099999</v>
      </c>
      <c r="M8" s="66">
        <v>0</v>
      </c>
      <c r="N8" s="43">
        <v>0</v>
      </c>
      <c r="O8" s="44">
        <v>0</v>
      </c>
      <c r="P8" s="74">
        <v>0</v>
      </c>
    </row>
    <row r="9" spans="1:16" ht="15" customHeight="1" x14ac:dyDescent="0.2">
      <c r="A9" s="111"/>
      <c r="B9" s="114"/>
      <c r="C9" s="84" t="s">
        <v>47</v>
      </c>
      <c r="D9" s="44">
        <v>37</v>
      </c>
      <c r="E9" s="53">
        <v>0.17535500000000001</v>
      </c>
      <c r="F9" s="44">
        <v>127000.419153</v>
      </c>
      <c r="G9" s="66">
        <v>8.1081E-2</v>
      </c>
      <c r="H9" s="43">
        <v>11</v>
      </c>
      <c r="I9" s="44">
        <v>127829.025417</v>
      </c>
      <c r="J9" s="74">
        <v>0</v>
      </c>
      <c r="K9" s="44">
        <v>26</v>
      </c>
      <c r="L9" s="44">
        <v>126649.85496500001</v>
      </c>
      <c r="M9" s="66">
        <v>0.115385</v>
      </c>
      <c r="N9" s="43">
        <v>0</v>
      </c>
      <c r="O9" s="44">
        <v>0</v>
      </c>
      <c r="P9" s="74">
        <v>0</v>
      </c>
    </row>
    <row r="10" spans="1:16" ht="15" customHeight="1" x14ac:dyDescent="0.2">
      <c r="A10" s="111"/>
      <c r="B10" s="114"/>
      <c r="C10" s="84" t="s">
        <v>48</v>
      </c>
      <c r="D10" s="44">
        <v>194</v>
      </c>
      <c r="E10" s="53">
        <v>0.12847700000000001</v>
      </c>
      <c r="F10" s="44">
        <v>153912.73434200001</v>
      </c>
      <c r="G10" s="66">
        <v>0.113402</v>
      </c>
      <c r="H10" s="43">
        <v>67</v>
      </c>
      <c r="I10" s="44">
        <v>150162.53679099999</v>
      </c>
      <c r="J10" s="74">
        <v>0.16417899999999999</v>
      </c>
      <c r="K10" s="44">
        <v>127</v>
      </c>
      <c r="L10" s="44">
        <v>155891.185019</v>
      </c>
      <c r="M10" s="66">
        <v>8.6613999999999997E-2</v>
      </c>
      <c r="N10" s="43">
        <v>0</v>
      </c>
      <c r="O10" s="44">
        <v>0</v>
      </c>
      <c r="P10" s="74">
        <v>0</v>
      </c>
    </row>
    <row r="11" spans="1:16" ht="15" customHeight="1" x14ac:dyDescent="0.2">
      <c r="A11" s="111"/>
      <c r="B11" s="114"/>
      <c r="C11" s="84" t="s">
        <v>49</v>
      </c>
      <c r="D11" s="44">
        <v>488</v>
      </c>
      <c r="E11" s="53">
        <v>0.126001</v>
      </c>
      <c r="F11" s="44">
        <v>180778.78594</v>
      </c>
      <c r="G11" s="66">
        <v>0.33401599999999998</v>
      </c>
      <c r="H11" s="43">
        <v>159</v>
      </c>
      <c r="I11" s="44">
        <v>190340.64017699999</v>
      </c>
      <c r="J11" s="74">
        <v>0.46540900000000002</v>
      </c>
      <c r="K11" s="44">
        <v>329</v>
      </c>
      <c r="L11" s="44">
        <v>176157.707448</v>
      </c>
      <c r="M11" s="66">
        <v>0.27051700000000001</v>
      </c>
      <c r="N11" s="43">
        <v>0</v>
      </c>
      <c r="O11" s="44">
        <v>0</v>
      </c>
      <c r="P11" s="74">
        <v>0</v>
      </c>
    </row>
    <row r="12" spans="1:16" ht="15" customHeight="1" x14ac:dyDescent="0.2">
      <c r="A12" s="111"/>
      <c r="B12" s="114"/>
      <c r="C12" s="84" t="s">
        <v>50</v>
      </c>
      <c r="D12" s="44">
        <v>582</v>
      </c>
      <c r="E12" s="53">
        <v>0.101217</v>
      </c>
      <c r="F12" s="44">
        <v>207787.12664</v>
      </c>
      <c r="G12" s="66">
        <v>0.58591099999999996</v>
      </c>
      <c r="H12" s="43">
        <v>176</v>
      </c>
      <c r="I12" s="44">
        <v>214462.47836800001</v>
      </c>
      <c r="J12" s="74">
        <v>0.57954499999999998</v>
      </c>
      <c r="K12" s="44">
        <v>406</v>
      </c>
      <c r="L12" s="44">
        <v>204893.378108</v>
      </c>
      <c r="M12" s="66">
        <v>0.58867000000000003</v>
      </c>
      <c r="N12" s="43">
        <v>0</v>
      </c>
      <c r="O12" s="44">
        <v>0</v>
      </c>
      <c r="P12" s="74">
        <v>0</v>
      </c>
    </row>
    <row r="13" spans="1:16" ht="15" customHeight="1" x14ac:dyDescent="0.2">
      <c r="A13" s="111"/>
      <c r="B13" s="114"/>
      <c r="C13" s="84" t="s">
        <v>51</v>
      </c>
      <c r="D13" s="44">
        <v>502</v>
      </c>
      <c r="E13" s="53">
        <v>9.4967999999999997E-2</v>
      </c>
      <c r="F13" s="44">
        <v>226936.11247399999</v>
      </c>
      <c r="G13" s="66">
        <v>0.74502000000000002</v>
      </c>
      <c r="H13" s="43">
        <v>134</v>
      </c>
      <c r="I13" s="44">
        <v>222347.578648</v>
      </c>
      <c r="J13" s="74">
        <v>0.61194000000000004</v>
      </c>
      <c r="K13" s="44">
        <v>368</v>
      </c>
      <c r="L13" s="44">
        <v>228606.93729100001</v>
      </c>
      <c r="M13" s="66">
        <v>0.79347800000000002</v>
      </c>
      <c r="N13" s="43">
        <v>0</v>
      </c>
      <c r="O13" s="44">
        <v>0</v>
      </c>
      <c r="P13" s="74">
        <v>0</v>
      </c>
    </row>
    <row r="14" spans="1:16" s="3" customFormat="1" ht="15" customHeight="1" x14ac:dyDescent="0.2">
      <c r="A14" s="111"/>
      <c r="B14" s="114"/>
      <c r="C14" s="84" t="s">
        <v>52</v>
      </c>
      <c r="D14" s="35">
        <v>402</v>
      </c>
      <c r="E14" s="55">
        <v>8.6376999999999995E-2</v>
      </c>
      <c r="F14" s="35">
        <v>243921.39238100001</v>
      </c>
      <c r="G14" s="68">
        <v>0.91791</v>
      </c>
      <c r="H14" s="43">
        <v>98</v>
      </c>
      <c r="I14" s="44">
        <v>215995.92731100001</v>
      </c>
      <c r="J14" s="74">
        <v>0.54081599999999996</v>
      </c>
      <c r="K14" s="35">
        <v>304</v>
      </c>
      <c r="L14" s="35">
        <v>252923.680463</v>
      </c>
      <c r="M14" s="68">
        <v>1.039474</v>
      </c>
      <c r="N14" s="43">
        <v>0</v>
      </c>
      <c r="O14" s="44">
        <v>0</v>
      </c>
      <c r="P14" s="74">
        <v>0</v>
      </c>
    </row>
    <row r="15" spans="1:16" ht="15" customHeight="1" x14ac:dyDescent="0.2">
      <c r="A15" s="111"/>
      <c r="B15" s="114"/>
      <c r="C15" s="84" t="s">
        <v>53</v>
      </c>
      <c r="D15" s="44">
        <v>318</v>
      </c>
      <c r="E15" s="53">
        <v>7.6203999999999994E-2</v>
      </c>
      <c r="F15" s="44">
        <v>258140.19660699999</v>
      </c>
      <c r="G15" s="66">
        <v>1.0849059999999999</v>
      </c>
      <c r="H15" s="43">
        <v>74</v>
      </c>
      <c r="I15" s="44">
        <v>235419.99940599999</v>
      </c>
      <c r="J15" s="74">
        <v>0.68918900000000005</v>
      </c>
      <c r="K15" s="44">
        <v>244</v>
      </c>
      <c r="L15" s="44">
        <v>265030.74821799999</v>
      </c>
      <c r="M15" s="66">
        <v>1.2049179999999999</v>
      </c>
      <c r="N15" s="43">
        <v>0</v>
      </c>
      <c r="O15" s="44">
        <v>0</v>
      </c>
      <c r="P15" s="74">
        <v>0</v>
      </c>
    </row>
    <row r="16" spans="1:16" ht="15" customHeight="1" x14ac:dyDescent="0.2">
      <c r="A16" s="111"/>
      <c r="B16" s="114"/>
      <c r="C16" s="84" t="s">
        <v>54</v>
      </c>
      <c r="D16" s="44">
        <v>235</v>
      </c>
      <c r="E16" s="53">
        <v>7.6423000000000005E-2</v>
      </c>
      <c r="F16" s="44">
        <v>246400.255603</v>
      </c>
      <c r="G16" s="66">
        <v>0.86382999999999999</v>
      </c>
      <c r="H16" s="43">
        <v>56</v>
      </c>
      <c r="I16" s="44">
        <v>198733.262613</v>
      </c>
      <c r="J16" s="74">
        <v>0.32142900000000002</v>
      </c>
      <c r="K16" s="44">
        <v>179</v>
      </c>
      <c r="L16" s="44">
        <v>261312.834416</v>
      </c>
      <c r="M16" s="66">
        <v>1.03352</v>
      </c>
      <c r="N16" s="43">
        <v>0</v>
      </c>
      <c r="O16" s="44">
        <v>0</v>
      </c>
      <c r="P16" s="74">
        <v>0</v>
      </c>
    </row>
    <row r="17" spans="1:16" ht="15" customHeight="1" x14ac:dyDescent="0.2">
      <c r="A17" s="111"/>
      <c r="B17" s="114"/>
      <c r="C17" s="84" t="s">
        <v>55</v>
      </c>
      <c r="D17" s="44">
        <v>247</v>
      </c>
      <c r="E17" s="53">
        <v>9.9516999999999994E-2</v>
      </c>
      <c r="F17" s="44">
        <v>254155.625378</v>
      </c>
      <c r="G17" s="66">
        <v>0.79352199999999995</v>
      </c>
      <c r="H17" s="43">
        <v>72</v>
      </c>
      <c r="I17" s="44">
        <v>227678.16309399999</v>
      </c>
      <c r="J17" s="74">
        <v>0.222222</v>
      </c>
      <c r="K17" s="44">
        <v>175</v>
      </c>
      <c r="L17" s="44">
        <v>265049.20986100001</v>
      </c>
      <c r="M17" s="66">
        <v>1.0285709999999999</v>
      </c>
      <c r="N17" s="43">
        <v>0</v>
      </c>
      <c r="O17" s="44">
        <v>0</v>
      </c>
      <c r="P17" s="74">
        <v>0</v>
      </c>
    </row>
    <row r="18" spans="1:16" s="3" customFormat="1" ht="15" customHeight="1" x14ac:dyDescent="0.2">
      <c r="A18" s="111"/>
      <c r="B18" s="114"/>
      <c r="C18" s="84" t="s">
        <v>56</v>
      </c>
      <c r="D18" s="35">
        <v>323</v>
      </c>
      <c r="E18" s="55">
        <v>7.7774999999999997E-2</v>
      </c>
      <c r="F18" s="35">
        <v>251427.12348000001</v>
      </c>
      <c r="G18" s="68">
        <v>0.49225999999999998</v>
      </c>
      <c r="H18" s="43">
        <v>104</v>
      </c>
      <c r="I18" s="44">
        <v>207662.02663199999</v>
      </c>
      <c r="J18" s="74">
        <v>0.115385</v>
      </c>
      <c r="K18" s="35">
        <v>219</v>
      </c>
      <c r="L18" s="35">
        <v>272210.54846700002</v>
      </c>
      <c r="M18" s="68">
        <v>0.67123299999999997</v>
      </c>
      <c r="N18" s="43">
        <v>0</v>
      </c>
      <c r="O18" s="44">
        <v>0</v>
      </c>
      <c r="P18" s="74">
        <v>0</v>
      </c>
    </row>
    <row r="19" spans="1:16" s="3" customFormat="1" ht="15" customHeight="1" x14ac:dyDescent="0.2">
      <c r="A19" s="112"/>
      <c r="B19" s="115"/>
      <c r="C19" s="85" t="s">
        <v>9</v>
      </c>
      <c r="D19" s="46">
        <v>3333</v>
      </c>
      <c r="E19" s="54">
        <v>9.4696000000000002E-2</v>
      </c>
      <c r="F19" s="46">
        <v>222127.897214</v>
      </c>
      <c r="G19" s="67">
        <v>0.65286500000000003</v>
      </c>
      <c r="H19" s="87">
        <v>954</v>
      </c>
      <c r="I19" s="46">
        <v>206922.39209899999</v>
      </c>
      <c r="J19" s="75">
        <v>0.44025199999999998</v>
      </c>
      <c r="K19" s="46">
        <v>2379</v>
      </c>
      <c r="L19" s="46">
        <v>228225.43898800001</v>
      </c>
      <c r="M19" s="67">
        <v>0.73812500000000003</v>
      </c>
      <c r="N19" s="87">
        <v>0</v>
      </c>
      <c r="O19" s="46">
        <v>0</v>
      </c>
      <c r="P19" s="75">
        <v>0</v>
      </c>
    </row>
    <row r="20" spans="1:16" ht="15" customHeight="1" x14ac:dyDescent="0.2">
      <c r="A20" s="110">
        <v>2</v>
      </c>
      <c r="B20" s="113" t="s">
        <v>57</v>
      </c>
      <c r="C20" s="84" t="s">
        <v>46</v>
      </c>
      <c r="D20" s="44">
        <v>15</v>
      </c>
      <c r="E20" s="53">
        <v>0.5</v>
      </c>
      <c r="F20" s="44">
        <v>74641.600000000006</v>
      </c>
      <c r="G20" s="66">
        <v>0</v>
      </c>
      <c r="H20" s="43">
        <v>4</v>
      </c>
      <c r="I20" s="44">
        <v>124336</v>
      </c>
      <c r="J20" s="74">
        <v>0</v>
      </c>
      <c r="K20" s="44">
        <v>11</v>
      </c>
      <c r="L20" s="44">
        <v>56570.909091000001</v>
      </c>
      <c r="M20" s="66">
        <v>0</v>
      </c>
      <c r="N20" s="43">
        <v>0</v>
      </c>
      <c r="O20" s="44">
        <v>0</v>
      </c>
      <c r="P20" s="74">
        <v>0</v>
      </c>
    </row>
    <row r="21" spans="1:16" ht="15" customHeight="1" x14ac:dyDescent="0.2">
      <c r="A21" s="111"/>
      <c r="B21" s="114"/>
      <c r="C21" s="84" t="s">
        <v>47</v>
      </c>
      <c r="D21" s="44">
        <v>107</v>
      </c>
      <c r="E21" s="53">
        <v>0.50710900000000003</v>
      </c>
      <c r="F21" s="44">
        <v>132164</v>
      </c>
      <c r="G21" s="66">
        <v>5.6075E-2</v>
      </c>
      <c r="H21" s="43">
        <v>27</v>
      </c>
      <c r="I21" s="44">
        <v>140537.70370400001</v>
      </c>
      <c r="J21" s="74">
        <v>3.7037E-2</v>
      </c>
      <c r="K21" s="44">
        <v>80</v>
      </c>
      <c r="L21" s="44">
        <v>129337.875</v>
      </c>
      <c r="M21" s="66">
        <v>6.25E-2</v>
      </c>
      <c r="N21" s="43">
        <v>0</v>
      </c>
      <c r="O21" s="44">
        <v>0</v>
      </c>
      <c r="P21" s="74">
        <v>0</v>
      </c>
    </row>
    <row r="22" spans="1:16" ht="15" customHeight="1" x14ac:dyDescent="0.2">
      <c r="A22" s="111"/>
      <c r="B22" s="114"/>
      <c r="C22" s="84" t="s">
        <v>48</v>
      </c>
      <c r="D22" s="44">
        <v>438</v>
      </c>
      <c r="E22" s="53">
        <v>0.29006599999999999</v>
      </c>
      <c r="F22" s="44">
        <v>158304.92694100001</v>
      </c>
      <c r="G22" s="66">
        <v>0.12557099999999999</v>
      </c>
      <c r="H22" s="43">
        <v>150</v>
      </c>
      <c r="I22" s="44">
        <v>170489.313333</v>
      </c>
      <c r="J22" s="74">
        <v>0.106667</v>
      </c>
      <c r="K22" s="44">
        <v>288</v>
      </c>
      <c r="L22" s="44">
        <v>151958.89236100001</v>
      </c>
      <c r="M22" s="66">
        <v>0.13541700000000001</v>
      </c>
      <c r="N22" s="43">
        <v>0</v>
      </c>
      <c r="O22" s="44">
        <v>0</v>
      </c>
      <c r="P22" s="74">
        <v>0</v>
      </c>
    </row>
    <row r="23" spans="1:16" ht="15" customHeight="1" x14ac:dyDescent="0.2">
      <c r="A23" s="111"/>
      <c r="B23" s="114"/>
      <c r="C23" s="84" t="s">
        <v>49</v>
      </c>
      <c r="D23" s="44">
        <v>494</v>
      </c>
      <c r="E23" s="53">
        <v>0.12755</v>
      </c>
      <c r="F23" s="44">
        <v>173174.91498</v>
      </c>
      <c r="G23" s="66">
        <v>0.28137699999999999</v>
      </c>
      <c r="H23" s="43">
        <v>170</v>
      </c>
      <c r="I23" s="44">
        <v>181259.84705899999</v>
      </c>
      <c r="J23" s="74">
        <v>0.247059</v>
      </c>
      <c r="K23" s="44">
        <v>324</v>
      </c>
      <c r="L23" s="44">
        <v>168932.82098799999</v>
      </c>
      <c r="M23" s="66">
        <v>0.29938300000000001</v>
      </c>
      <c r="N23" s="43">
        <v>0</v>
      </c>
      <c r="O23" s="44">
        <v>0</v>
      </c>
      <c r="P23" s="74">
        <v>0</v>
      </c>
    </row>
    <row r="24" spans="1:16" ht="15" customHeight="1" x14ac:dyDescent="0.2">
      <c r="A24" s="111"/>
      <c r="B24" s="114"/>
      <c r="C24" s="84" t="s">
        <v>50</v>
      </c>
      <c r="D24" s="44">
        <v>384</v>
      </c>
      <c r="E24" s="53">
        <v>6.6782999999999995E-2</v>
      </c>
      <c r="F24" s="44">
        <v>190309.64583299999</v>
      </c>
      <c r="G24" s="66">
        <v>0.43229200000000001</v>
      </c>
      <c r="H24" s="43">
        <v>101</v>
      </c>
      <c r="I24" s="44">
        <v>197173.87128699999</v>
      </c>
      <c r="J24" s="74">
        <v>0.37623800000000002</v>
      </c>
      <c r="K24" s="44">
        <v>283</v>
      </c>
      <c r="L24" s="44">
        <v>187859.86925799999</v>
      </c>
      <c r="M24" s="66">
        <v>0.452297</v>
      </c>
      <c r="N24" s="43">
        <v>0</v>
      </c>
      <c r="O24" s="44">
        <v>0</v>
      </c>
      <c r="P24" s="74">
        <v>0</v>
      </c>
    </row>
    <row r="25" spans="1:16" ht="15" customHeight="1" x14ac:dyDescent="0.2">
      <c r="A25" s="111"/>
      <c r="B25" s="114"/>
      <c r="C25" s="84" t="s">
        <v>51</v>
      </c>
      <c r="D25" s="44">
        <v>297</v>
      </c>
      <c r="E25" s="53">
        <v>5.6186E-2</v>
      </c>
      <c r="F25" s="44">
        <v>201590.36363599999</v>
      </c>
      <c r="G25" s="66">
        <v>0.53198699999999999</v>
      </c>
      <c r="H25" s="43">
        <v>67</v>
      </c>
      <c r="I25" s="44">
        <v>214338.56716400001</v>
      </c>
      <c r="J25" s="74">
        <v>0.507463</v>
      </c>
      <c r="K25" s="44">
        <v>230</v>
      </c>
      <c r="L25" s="44">
        <v>197876.75652200001</v>
      </c>
      <c r="M25" s="66">
        <v>0.53913</v>
      </c>
      <c r="N25" s="43">
        <v>0</v>
      </c>
      <c r="O25" s="44">
        <v>0</v>
      </c>
      <c r="P25" s="74">
        <v>0</v>
      </c>
    </row>
    <row r="26" spans="1:16" s="3" customFormat="1" ht="15" customHeight="1" x14ac:dyDescent="0.2">
      <c r="A26" s="111"/>
      <c r="B26" s="114"/>
      <c r="C26" s="84" t="s">
        <v>52</v>
      </c>
      <c r="D26" s="35">
        <v>186</v>
      </c>
      <c r="E26" s="55">
        <v>3.9966000000000002E-2</v>
      </c>
      <c r="F26" s="35">
        <v>212365.38172</v>
      </c>
      <c r="G26" s="68">
        <v>0.60752700000000004</v>
      </c>
      <c r="H26" s="43">
        <v>59</v>
      </c>
      <c r="I26" s="44">
        <v>219270</v>
      </c>
      <c r="J26" s="74">
        <v>0.525424</v>
      </c>
      <c r="K26" s="35">
        <v>127</v>
      </c>
      <c r="L26" s="35">
        <v>209157.72440899999</v>
      </c>
      <c r="M26" s="68">
        <v>0.64566900000000005</v>
      </c>
      <c r="N26" s="43">
        <v>0</v>
      </c>
      <c r="O26" s="44">
        <v>0</v>
      </c>
      <c r="P26" s="74">
        <v>0</v>
      </c>
    </row>
    <row r="27" spans="1:16" ht="15" customHeight="1" x14ac:dyDescent="0.2">
      <c r="A27" s="111"/>
      <c r="B27" s="114"/>
      <c r="C27" s="84" t="s">
        <v>53</v>
      </c>
      <c r="D27" s="44">
        <v>134</v>
      </c>
      <c r="E27" s="53">
        <v>3.2111000000000001E-2</v>
      </c>
      <c r="F27" s="44">
        <v>210583.67910400001</v>
      </c>
      <c r="G27" s="66">
        <v>0.53731300000000004</v>
      </c>
      <c r="H27" s="43">
        <v>44</v>
      </c>
      <c r="I27" s="44">
        <v>195221.68181800001</v>
      </c>
      <c r="J27" s="74">
        <v>0.36363600000000001</v>
      </c>
      <c r="K27" s="44">
        <v>90</v>
      </c>
      <c r="L27" s="44">
        <v>218093.988889</v>
      </c>
      <c r="M27" s="66">
        <v>0.62222200000000005</v>
      </c>
      <c r="N27" s="43">
        <v>0</v>
      </c>
      <c r="O27" s="44">
        <v>0</v>
      </c>
      <c r="P27" s="74">
        <v>0</v>
      </c>
    </row>
    <row r="28" spans="1:16" ht="15" customHeight="1" x14ac:dyDescent="0.2">
      <c r="A28" s="111"/>
      <c r="B28" s="114"/>
      <c r="C28" s="84" t="s">
        <v>54</v>
      </c>
      <c r="D28" s="44">
        <v>58</v>
      </c>
      <c r="E28" s="53">
        <v>1.8862E-2</v>
      </c>
      <c r="F28" s="44">
        <v>225435.68965499999</v>
      </c>
      <c r="G28" s="66">
        <v>0.51724099999999995</v>
      </c>
      <c r="H28" s="43">
        <v>12</v>
      </c>
      <c r="I28" s="44">
        <v>200656</v>
      </c>
      <c r="J28" s="74">
        <v>0.25</v>
      </c>
      <c r="K28" s="44">
        <v>46</v>
      </c>
      <c r="L28" s="44">
        <v>231899.95652199999</v>
      </c>
      <c r="M28" s="66">
        <v>0.58695699999999995</v>
      </c>
      <c r="N28" s="43">
        <v>0</v>
      </c>
      <c r="O28" s="44">
        <v>0</v>
      </c>
      <c r="P28" s="74">
        <v>0</v>
      </c>
    </row>
    <row r="29" spans="1:16" ht="15" customHeight="1" x14ac:dyDescent="0.2">
      <c r="A29" s="111"/>
      <c r="B29" s="114"/>
      <c r="C29" s="84" t="s">
        <v>55</v>
      </c>
      <c r="D29" s="44">
        <v>28</v>
      </c>
      <c r="E29" s="53">
        <v>1.1280999999999999E-2</v>
      </c>
      <c r="F29" s="44">
        <v>240306.035714</v>
      </c>
      <c r="G29" s="66">
        <v>0.32142900000000002</v>
      </c>
      <c r="H29" s="43">
        <v>8</v>
      </c>
      <c r="I29" s="44">
        <v>207388.5</v>
      </c>
      <c r="J29" s="74">
        <v>0</v>
      </c>
      <c r="K29" s="44">
        <v>20</v>
      </c>
      <c r="L29" s="44">
        <v>253473.05</v>
      </c>
      <c r="M29" s="66">
        <v>0.45</v>
      </c>
      <c r="N29" s="43">
        <v>0</v>
      </c>
      <c r="O29" s="44">
        <v>0</v>
      </c>
      <c r="P29" s="74">
        <v>0</v>
      </c>
    </row>
    <row r="30" spans="1:16" s="3" customFormat="1" ht="15" customHeight="1" x14ac:dyDescent="0.2">
      <c r="A30" s="111"/>
      <c r="B30" s="114"/>
      <c r="C30" s="84" t="s">
        <v>56</v>
      </c>
      <c r="D30" s="35">
        <v>25</v>
      </c>
      <c r="E30" s="55">
        <v>6.0200000000000002E-3</v>
      </c>
      <c r="F30" s="35">
        <v>178501.08</v>
      </c>
      <c r="G30" s="68">
        <v>0.04</v>
      </c>
      <c r="H30" s="43">
        <v>19</v>
      </c>
      <c r="I30" s="44">
        <v>116366</v>
      </c>
      <c r="J30" s="74">
        <v>0</v>
      </c>
      <c r="K30" s="35">
        <v>6</v>
      </c>
      <c r="L30" s="35">
        <v>375262.16666699998</v>
      </c>
      <c r="M30" s="68">
        <v>0.16666700000000001</v>
      </c>
      <c r="N30" s="43">
        <v>0</v>
      </c>
      <c r="O30" s="44">
        <v>0</v>
      </c>
      <c r="P30" s="74">
        <v>0</v>
      </c>
    </row>
    <row r="31" spans="1:16" s="3" customFormat="1" ht="15" customHeight="1" x14ac:dyDescent="0.2">
      <c r="A31" s="112"/>
      <c r="B31" s="115"/>
      <c r="C31" s="85" t="s">
        <v>9</v>
      </c>
      <c r="D31" s="46">
        <v>2166</v>
      </c>
      <c r="E31" s="54">
        <v>6.1539000000000003E-2</v>
      </c>
      <c r="F31" s="46">
        <v>182402.08679599999</v>
      </c>
      <c r="G31" s="67">
        <v>0.34579900000000002</v>
      </c>
      <c r="H31" s="87">
        <v>661</v>
      </c>
      <c r="I31" s="46">
        <v>185717.54311599999</v>
      </c>
      <c r="J31" s="75">
        <v>0.27382800000000002</v>
      </c>
      <c r="K31" s="46">
        <v>1505</v>
      </c>
      <c r="L31" s="46">
        <v>180945.92956799999</v>
      </c>
      <c r="M31" s="67">
        <v>0.37740899999999999</v>
      </c>
      <c r="N31" s="87">
        <v>0</v>
      </c>
      <c r="O31" s="46">
        <v>0</v>
      </c>
      <c r="P31" s="75">
        <v>0</v>
      </c>
    </row>
    <row r="32" spans="1:16" ht="15" customHeight="1" x14ac:dyDescent="0.2">
      <c r="A32" s="110">
        <v>3</v>
      </c>
      <c r="B32" s="113" t="s">
        <v>58</v>
      </c>
      <c r="C32" s="84" t="s">
        <v>46</v>
      </c>
      <c r="D32" s="44">
        <v>10</v>
      </c>
      <c r="E32" s="44">
        <v>0</v>
      </c>
      <c r="F32" s="44">
        <v>-62092.212029000002</v>
      </c>
      <c r="G32" s="66">
        <v>-0.2</v>
      </c>
      <c r="H32" s="43">
        <v>1</v>
      </c>
      <c r="I32" s="44">
        <v>-17463.082259999999</v>
      </c>
      <c r="J32" s="74">
        <v>-0.33333299999999999</v>
      </c>
      <c r="K32" s="44">
        <v>9</v>
      </c>
      <c r="L32" s="44">
        <v>-72564.997591000007</v>
      </c>
      <c r="M32" s="66">
        <v>0</v>
      </c>
      <c r="N32" s="43">
        <v>0</v>
      </c>
      <c r="O32" s="44">
        <v>0</v>
      </c>
      <c r="P32" s="74">
        <v>0</v>
      </c>
    </row>
    <row r="33" spans="1:16" ht="15" customHeight="1" x14ac:dyDescent="0.2">
      <c r="A33" s="111"/>
      <c r="B33" s="114"/>
      <c r="C33" s="84" t="s">
        <v>47</v>
      </c>
      <c r="D33" s="44">
        <v>70</v>
      </c>
      <c r="E33" s="44">
        <v>0</v>
      </c>
      <c r="F33" s="44">
        <v>5163.5808470000002</v>
      </c>
      <c r="G33" s="66">
        <v>-2.5006E-2</v>
      </c>
      <c r="H33" s="43">
        <v>16</v>
      </c>
      <c r="I33" s="44">
        <v>12708.678287000001</v>
      </c>
      <c r="J33" s="74">
        <v>3.7037E-2</v>
      </c>
      <c r="K33" s="44">
        <v>54</v>
      </c>
      <c r="L33" s="44">
        <v>2688.020035</v>
      </c>
      <c r="M33" s="66">
        <v>-5.2885000000000001E-2</v>
      </c>
      <c r="N33" s="43">
        <v>0</v>
      </c>
      <c r="O33" s="44">
        <v>0</v>
      </c>
      <c r="P33" s="74">
        <v>0</v>
      </c>
    </row>
    <row r="34" spans="1:16" ht="15" customHeight="1" x14ac:dyDescent="0.2">
      <c r="A34" s="111"/>
      <c r="B34" s="114"/>
      <c r="C34" s="84" t="s">
        <v>48</v>
      </c>
      <c r="D34" s="44">
        <v>244</v>
      </c>
      <c r="E34" s="44">
        <v>0</v>
      </c>
      <c r="F34" s="44">
        <v>4392.1925979999996</v>
      </c>
      <c r="G34" s="66">
        <v>1.2168999999999999E-2</v>
      </c>
      <c r="H34" s="43">
        <v>83</v>
      </c>
      <c r="I34" s="44">
        <v>20326.776543</v>
      </c>
      <c r="J34" s="74">
        <v>-5.7512000000000001E-2</v>
      </c>
      <c r="K34" s="44">
        <v>161</v>
      </c>
      <c r="L34" s="44">
        <v>-3932.2926579999998</v>
      </c>
      <c r="M34" s="66">
        <v>4.8801999999999998E-2</v>
      </c>
      <c r="N34" s="43">
        <v>0</v>
      </c>
      <c r="O34" s="44">
        <v>0</v>
      </c>
      <c r="P34" s="74">
        <v>0</v>
      </c>
    </row>
    <row r="35" spans="1:16" ht="15" customHeight="1" x14ac:dyDescent="0.2">
      <c r="A35" s="111"/>
      <c r="B35" s="114"/>
      <c r="C35" s="84" t="s">
        <v>49</v>
      </c>
      <c r="D35" s="44">
        <v>6</v>
      </c>
      <c r="E35" s="44">
        <v>0</v>
      </c>
      <c r="F35" s="44">
        <v>-7603.8709600000002</v>
      </c>
      <c r="G35" s="66">
        <v>-5.2639999999999999E-2</v>
      </c>
      <c r="H35" s="43">
        <v>11</v>
      </c>
      <c r="I35" s="44">
        <v>-9080.7931179999996</v>
      </c>
      <c r="J35" s="74">
        <v>-0.21834999999999999</v>
      </c>
      <c r="K35" s="44">
        <v>-5</v>
      </c>
      <c r="L35" s="44">
        <v>-7224.8864610000001</v>
      </c>
      <c r="M35" s="66">
        <v>2.8865999999999999E-2</v>
      </c>
      <c r="N35" s="43">
        <v>0</v>
      </c>
      <c r="O35" s="44">
        <v>0</v>
      </c>
      <c r="P35" s="74">
        <v>0</v>
      </c>
    </row>
    <row r="36" spans="1:16" ht="15" customHeight="1" x14ac:dyDescent="0.2">
      <c r="A36" s="111"/>
      <c r="B36" s="114"/>
      <c r="C36" s="84" t="s">
        <v>50</v>
      </c>
      <c r="D36" s="44">
        <v>-198</v>
      </c>
      <c r="E36" s="44">
        <v>0</v>
      </c>
      <c r="F36" s="44">
        <v>-17477.480807</v>
      </c>
      <c r="G36" s="66">
        <v>-0.15361900000000001</v>
      </c>
      <c r="H36" s="43">
        <v>-75</v>
      </c>
      <c r="I36" s="44">
        <v>-17288.607080999998</v>
      </c>
      <c r="J36" s="74">
        <v>-0.20330799999999999</v>
      </c>
      <c r="K36" s="44">
        <v>-123</v>
      </c>
      <c r="L36" s="44">
        <v>-17033.508849999998</v>
      </c>
      <c r="M36" s="66">
        <v>-0.13637299999999999</v>
      </c>
      <c r="N36" s="43">
        <v>0</v>
      </c>
      <c r="O36" s="44">
        <v>0</v>
      </c>
      <c r="P36" s="74">
        <v>0</v>
      </c>
    </row>
    <row r="37" spans="1:16" ht="15" customHeight="1" x14ac:dyDescent="0.2">
      <c r="A37" s="111"/>
      <c r="B37" s="114"/>
      <c r="C37" s="84" t="s">
        <v>51</v>
      </c>
      <c r="D37" s="44">
        <v>-205</v>
      </c>
      <c r="E37" s="44">
        <v>0</v>
      </c>
      <c r="F37" s="44">
        <v>-25345.748836999999</v>
      </c>
      <c r="G37" s="66">
        <v>-0.213033</v>
      </c>
      <c r="H37" s="43">
        <v>-67</v>
      </c>
      <c r="I37" s="44">
        <v>-8009.0114839999997</v>
      </c>
      <c r="J37" s="74">
        <v>-0.104478</v>
      </c>
      <c r="K37" s="44">
        <v>-138</v>
      </c>
      <c r="L37" s="44">
        <v>-30730.180768999999</v>
      </c>
      <c r="M37" s="66">
        <v>-0.25434800000000002</v>
      </c>
      <c r="N37" s="43">
        <v>0</v>
      </c>
      <c r="O37" s="44">
        <v>0</v>
      </c>
      <c r="P37" s="74">
        <v>0</v>
      </c>
    </row>
    <row r="38" spans="1:16" s="3" customFormat="1" ht="15" customHeight="1" x14ac:dyDescent="0.2">
      <c r="A38" s="111"/>
      <c r="B38" s="114"/>
      <c r="C38" s="84" t="s">
        <v>52</v>
      </c>
      <c r="D38" s="35">
        <v>-216</v>
      </c>
      <c r="E38" s="35">
        <v>0</v>
      </c>
      <c r="F38" s="35">
        <v>-31556.010661</v>
      </c>
      <c r="G38" s="68">
        <v>-0.31038399999999999</v>
      </c>
      <c r="H38" s="43">
        <v>-39</v>
      </c>
      <c r="I38" s="44">
        <v>3274.0726890000001</v>
      </c>
      <c r="J38" s="74">
        <v>-1.5393E-2</v>
      </c>
      <c r="K38" s="35">
        <v>-177</v>
      </c>
      <c r="L38" s="35">
        <v>-43765.956053000002</v>
      </c>
      <c r="M38" s="68">
        <v>-0.39380399999999999</v>
      </c>
      <c r="N38" s="43">
        <v>0</v>
      </c>
      <c r="O38" s="44">
        <v>0</v>
      </c>
      <c r="P38" s="74">
        <v>0</v>
      </c>
    </row>
    <row r="39" spans="1:16" ht="15" customHeight="1" x14ac:dyDescent="0.2">
      <c r="A39" s="111"/>
      <c r="B39" s="114"/>
      <c r="C39" s="84" t="s">
        <v>53</v>
      </c>
      <c r="D39" s="44">
        <v>-184</v>
      </c>
      <c r="E39" s="44">
        <v>0</v>
      </c>
      <c r="F39" s="44">
        <v>-47556.517503000003</v>
      </c>
      <c r="G39" s="66">
        <v>-0.54759199999999997</v>
      </c>
      <c r="H39" s="43">
        <v>-30</v>
      </c>
      <c r="I39" s="44">
        <v>-40198.317587999998</v>
      </c>
      <c r="J39" s="74">
        <v>-0.32555299999999998</v>
      </c>
      <c r="K39" s="44">
        <v>-154</v>
      </c>
      <c r="L39" s="44">
        <v>-46936.759329</v>
      </c>
      <c r="M39" s="66">
        <v>-0.58269599999999999</v>
      </c>
      <c r="N39" s="43">
        <v>0</v>
      </c>
      <c r="O39" s="44">
        <v>0</v>
      </c>
      <c r="P39" s="74">
        <v>0</v>
      </c>
    </row>
    <row r="40" spans="1:16" ht="15" customHeight="1" x14ac:dyDescent="0.2">
      <c r="A40" s="111"/>
      <c r="B40" s="114"/>
      <c r="C40" s="84" t="s">
        <v>54</v>
      </c>
      <c r="D40" s="44">
        <v>-177</v>
      </c>
      <c r="E40" s="44">
        <v>0</v>
      </c>
      <c r="F40" s="44">
        <v>-20964.565947999999</v>
      </c>
      <c r="G40" s="66">
        <v>-0.34658800000000001</v>
      </c>
      <c r="H40" s="43">
        <v>-44</v>
      </c>
      <c r="I40" s="44">
        <v>1922.7373869999999</v>
      </c>
      <c r="J40" s="74">
        <v>-7.1429000000000006E-2</v>
      </c>
      <c r="K40" s="44">
        <v>-133</v>
      </c>
      <c r="L40" s="44">
        <v>-29412.877894000001</v>
      </c>
      <c r="M40" s="66">
        <v>-0.44656299999999999</v>
      </c>
      <c r="N40" s="43">
        <v>0</v>
      </c>
      <c r="O40" s="44">
        <v>0</v>
      </c>
      <c r="P40" s="74">
        <v>0</v>
      </c>
    </row>
    <row r="41" spans="1:16" ht="15" customHeight="1" x14ac:dyDescent="0.2">
      <c r="A41" s="111"/>
      <c r="B41" s="114"/>
      <c r="C41" s="84" t="s">
        <v>55</v>
      </c>
      <c r="D41" s="44">
        <v>-219</v>
      </c>
      <c r="E41" s="44">
        <v>0</v>
      </c>
      <c r="F41" s="44">
        <v>-13849.589663999999</v>
      </c>
      <c r="G41" s="66">
        <v>-0.47209400000000001</v>
      </c>
      <c r="H41" s="43">
        <v>-64</v>
      </c>
      <c r="I41" s="44">
        <v>-20289.663094</v>
      </c>
      <c r="J41" s="74">
        <v>-0.222222</v>
      </c>
      <c r="K41" s="44">
        <v>-155</v>
      </c>
      <c r="L41" s="44">
        <v>-11576.159861</v>
      </c>
      <c r="M41" s="66">
        <v>-0.57857099999999995</v>
      </c>
      <c r="N41" s="43">
        <v>0</v>
      </c>
      <c r="O41" s="44">
        <v>0</v>
      </c>
      <c r="P41" s="74">
        <v>0</v>
      </c>
    </row>
    <row r="42" spans="1:16" s="3" customFormat="1" ht="15" customHeight="1" x14ac:dyDescent="0.2">
      <c r="A42" s="111"/>
      <c r="B42" s="114"/>
      <c r="C42" s="84" t="s">
        <v>56</v>
      </c>
      <c r="D42" s="35">
        <v>-298</v>
      </c>
      <c r="E42" s="35">
        <v>0</v>
      </c>
      <c r="F42" s="35">
        <v>-72926.043479999993</v>
      </c>
      <c r="G42" s="68">
        <v>-0.45226</v>
      </c>
      <c r="H42" s="43">
        <v>-85</v>
      </c>
      <c r="I42" s="44">
        <v>-91296.026631999994</v>
      </c>
      <c r="J42" s="74">
        <v>-0.115385</v>
      </c>
      <c r="K42" s="35">
        <v>-213</v>
      </c>
      <c r="L42" s="35">
        <v>103051.6182</v>
      </c>
      <c r="M42" s="68">
        <v>-0.50456599999999996</v>
      </c>
      <c r="N42" s="43">
        <v>0</v>
      </c>
      <c r="O42" s="44">
        <v>0</v>
      </c>
      <c r="P42" s="74">
        <v>0</v>
      </c>
    </row>
    <row r="43" spans="1:16" s="3" customFormat="1" ht="15" customHeight="1" x14ac:dyDescent="0.2">
      <c r="A43" s="112"/>
      <c r="B43" s="115"/>
      <c r="C43" s="85" t="s">
        <v>9</v>
      </c>
      <c r="D43" s="46">
        <v>-1167</v>
      </c>
      <c r="E43" s="46">
        <v>0</v>
      </c>
      <c r="F43" s="46">
        <v>-39725.810418000001</v>
      </c>
      <c r="G43" s="67">
        <v>-0.30706699999999998</v>
      </c>
      <c r="H43" s="87">
        <v>-293</v>
      </c>
      <c r="I43" s="46">
        <v>-21204.848983</v>
      </c>
      <c r="J43" s="75">
        <v>-0.16642399999999999</v>
      </c>
      <c r="K43" s="46">
        <v>-874</v>
      </c>
      <c r="L43" s="46">
        <v>-47279.509419000002</v>
      </c>
      <c r="M43" s="67">
        <v>-0.36071700000000001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11</v>
      </c>
      <c r="E45" s="53">
        <v>5.2132999999999999E-2</v>
      </c>
      <c r="F45" s="44">
        <v>172373.272727</v>
      </c>
      <c r="G45" s="66">
        <v>0.18181800000000001</v>
      </c>
      <c r="H45" s="43">
        <v>2</v>
      </c>
      <c r="I45" s="44">
        <v>238432.5</v>
      </c>
      <c r="J45" s="74">
        <v>0.5</v>
      </c>
      <c r="K45" s="44">
        <v>9</v>
      </c>
      <c r="L45" s="44">
        <v>157693.44444399999</v>
      </c>
      <c r="M45" s="66">
        <v>0.111111</v>
      </c>
      <c r="N45" s="43">
        <v>0</v>
      </c>
      <c r="O45" s="44">
        <v>0</v>
      </c>
      <c r="P45" s="74">
        <v>0</v>
      </c>
    </row>
    <row r="46" spans="1:16" ht="15" customHeight="1" x14ac:dyDescent="0.2">
      <c r="A46" s="111"/>
      <c r="B46" s="114"/>
      <c r="C46" s="84" t="s">
        <v>48</v>
      </c>
      <c r="D46" s="44">
        <v>141</v>
      </c>
      <c r="E46" s="53">
        <v>9.3377000000000002E-2</v>
      </c>
      <c r="F46" s="44">
        <v>181969.780142</v>
      </c>
      <c r="G46" s="66">
        <v>0.219858</v>
      </c>
      <c r="H46" s="43">
        <v>31</v>
      </c>
      <c r="I46" s="44">
        <v>192503.45161300001</v>
      </c>
      <c r="J46" s="74">
        <v>0.22580600000000001</v>
      </c>
      <c r="K46" s="44">
        <v>110</v>
      </c>
      <c r="L46" s="44">
        <v>179001.2</v>
      </c>
      <c r="M46" s="66">
        <v>0.21818199999999999</v>
      </c>
      <c r="N46" s="43">
        <v>0</v>
      </c>
      <c r="O46" s="44">
        <v>0</v>
      </c>
      <c r="P46" s="74">
        <v>0</v>
      </c>
    </row>
    <row r="47" spans="1:16" ht="15" customHeight="1" x14ac:dyDescent="0.2">
      <c r="A47" s="111"/>
      <c r="B47" s="114"/>
      <c r="C47" s="84" t="s">
        <v>49</v>
      </c>
      <c r="D47" s="44">
        <v>470</v>
      </c>
      <c r="E47" s="53">
        <v>0.121353</v>
      </c>
      <c r="F47" s="44">
        <v>206151.019149</v>
      </c>
      <c r="G47" s="66">
        <v>0.45319100000000001</v>
      </c>
      <c r="H47" s="43">
        <v>111</v>
      </c>
      <c r="I47" s="44">
        <v>197622.387387</v>
      </c>
      <c r="J47" s="74">
        <v>0.29729699999999998</v>
      </c>
      <c r="K47" s="44">
        <v>359</v>
      </c>
      <c r="L47" s="44">
        <v>208788.00557099999</v>
      </c>
      <c r="M47" s="66">
        <v>0.50139299999999998</v>
      </c>
      <c r="N47" s="43">
        <v>0</v>
      </c>
      <c r="O47" s="44">
        <v>0</v>
      </c>
      <c r="P47" s="74">
        <v>0</v>
      </c>
    </row>
    <row r="48" spans="1:16" ht="15" customHeight="1" x14ac:dyDescent="0.2">
      <c r="A48" s="111"/>
      <c r="B48" s="114"/>
      <c r="C48" s="84" t="s">
        <v>50</v>
      </c>
      <c r="D48" s="44">
        <v>602</v>
      </c>
      <c r="E48" s="53">
        <v>0.104696</v>
      </c>
      <c r="F48" s="44">
        <v>226216.041528</v>
      </c>
      <c r="G48" s="66">
        <v>0.67441899999999999</v>
      </c>
      <c r="H48" s="43">
        <v>109</v>
      </c>
      <c r="I48" s="44">
        <v>233178.27522899999</v>
      </c>
      <c r="J48" s="74">
        <v>0.73394499999999996</v>
      </c>
      <c r="K48" s="44">
        <v>493</v>
      </c>
      <c r="L48" s="44">
        <v>224676.72413799999</v>
      </c>
      <c r="M48" s="66">
        <v>0.66125800000000001</v>
      </c>
      <c r="N48" s="43">
        <v>0</v>
      </c>
      <c r="O48" s="44">
        <v>0</v>
      </c>
      <c r="P48" s="74">
        <v>0</v>
      </c>
    </row>
    <row r="49" spans="1:16" ht="15" customHeight="1" x14ac:dyDescent="0.2">
      <c r="A49" s="111"/>
      <c r="B49" s="114"/>
      <c r="C49" s="84" t="s">
        <v>51</v>
      </c>
      <c r="D49" s="44">
        <v>471</v>
      </c>
      <c r="E49" s="53">
        <v>8.9103000000000002E-2</v>
      </c>
      <c r="F49" s="44">
        <v>250718.23566899999</v>
      </c>
      <c r="G49" s="66">
        <v>0.902335</v>
      </c>
      <c r="H49" s="43">
        <v>97</v>
      </c>
      <c r="I49" s="44">
        <v>252665.53608200001</v>
      </c>
      <c r="J49" s="74">
        <v>0.83505200000000002</v>
      </c>
      <c r="K49" s="44">
        <v>374</v>
      </c>
      <c r="L49" s="44">
        <v>250213.18716599999</v>
      </c>
      <c r="M49" s="66">
        <v>0.91978599999999999</v>
      </c>
      <c r="N49" s="43">
        <v>0</v>
      </c>
      <c r="O49" s="44">
        <v>0</v>
      </c>
      <c r="P49" s="74">
        <v>0</v>
      </c>
    </row>
    <row r="50" spans="1:16" s="3" customFormat="1" ht="15" customHeight="1" x14ac:dyDescent="0.2">
      <c r="A50" s="111"/>
      <c r="B50" s="114"/>
      <c r="C50" s="84" t="s">
        <v>52</v>
      </c>
      <c r="D50" s="35">
        <v>331</v>
      </c>
      <c r="E50" s="55">
        <v>7.1122000000000005E-2</v>
      </c>
      <c r="F50" s="35">
        <v>254909.583082</v>
      </c>
      <c r="G50" s="68">
        <v>0.96978900000000001</v>
      </c>
      <c r="H50" s="43">
        <v>60</v>
      </c>
      <c r="I50" s="44">
        <v>239256.13333300001</v>
      </c>
      <c r="J50" s="74">
        <v>0.73333300000000001</v>
      </c>
      <c r="K50" s="35">
        <v>271</v>
      </c>
      <c r="L50" s="35">
        <v>258375.291513</v>
      </c>
      <c r="M50" s="68">
        <v>1.02214</v>
      </c>
      <c r="N50" s="43">
        <v>0</v>
      </c>
      <c r="O50" s="44">
        <v>0</v>
      </c>
      <c r="P50" s="74">
        <v>0</v>
      </c>
    </row>
    <row r="51" spans="1:16" ht="15" customHeight="1" x14ac:dyDescent="0.2">
      <c r="A51" s="111"/>
      <c r="B51" s="114"/>
      <c r="C51" s="84" t="s">
        <v>53</v>
      </c>
      <c r="D51" s="44">
        <v>180</v>
      </c>
      <c r="E51" s="53">
        <v>4.3133999999999999E-2</v>
      </c>
      <c r="F51" s="44">
        <v>263311.16666699998</v>
      </c>
      <c r="G51" s="66">
        <v>0.9</v>
      </c>
      <c r="H51" s="43">
        <v>35</v>
      </c>
      <c r="I51" s="44">
        <v>282236.34285700001</v>
      </c>
      <c r="J51" s="74">
        <v>0.62857099999999999</v>
      </c>
      <c r="K51" s="44">
        <v>145</v>
      </c>
      <c r="L51" s="44">
        <v>258743.02069</v>
      </c>
      <c r="M51" s="66">
        <v>0.96551699999999996</v>
      </c>
      <c r="N51" s="43">
        <v>0</v>
      </c>
      <c r="O51" s="44">
        <v>0</v>
      </c>
      <c r="P51" s="74">
        <v>0</v>
      </c>
    </row>
    <row r="52" spans="1:16" ht="15" customHeight="1" x14ac:dyDescent="0.2">
      <c r="A52" s="111"/>
      <c r="B52" s="114"/>
      <c r="C52" s="84" t="s">
        <v>54</v>
      </c>
      <c r="D52" s="44">
        <v>82</v>
      </c>
      <c r="E52" s="53">
        <v>2.6667E-2</v>
      </c>
      <c r="F52" s="44">
        <v>255039.91463399999</v>
      </c>
      <c r="G52" s="66">
        <v>0.69512200000000002</v>
      </c>
      <c r="H52" s="43">
        <v>15</v>
      </c>
      <c r="I52" s="44">
        <v>221177.2</v>
      </c>
      <c r="J52" s="74">
        <v>0.4</v>
      </c>
      <c r="K52" s="44">
        <v>67</v>
      </c>
      <c r="L52" s="44">
        <v>262621.11940299999</v>
      </c>
      <c r="M52" s="66">
        <v>0.76119400000000004</v>
      </c>
      <c r="N52" s="43">
        <v>0</v>
      </c>
      <c r="O52" s="44">
        <v>0</v>
      </c>
      <c r="P52" s="74">
        <v>0</v>
      </c>
    </row>
    <row r="53" spans="1:16" ht="15" customHeight="1" x14ac:dyDescent="0.2">
      <c r="A53" s="111"/>
      <c r="B53" s="114"/>
      <c r="C53" s="84" t="s">
        <v>55</v>
      </c>
      <c r="D53" s="44">
        <v>46</v>
      </c>
      <c r="E53" s="53">
        <v>1.8533000000000001E-2</v>
      </c>
      <c r="F53" s="44">
        <v>273813.08695700002</v>
      </c>
      <c r="G53" s="66">
        <v>0.717391</v>
      </c>
      <c r="H53" s="43">
        <v>10</v>
      </c>
      <c r="I53" s="44">
        <v>228918.5</v>
      </c>
      <c r="J53" s="74">
        <v>0.4</v>
      </c>
      <c r="K53" s="44">
        <v>36</v>
      </c>
      <c r="L53" s="44">
        <v>286283.80555599998</v>
      </c>
      <c r="M53" s="66">
        <v>0.80555600000000005</v>
      </c>
      <c r="N53" s="43">
        <v>0</v>
      </c>
      <c r="O53" s="44">
        <v>0</v>
      </c>
      <c r="P53" s="74">
        <v>0</v>
      </c>
    </row>
    <row r="54" spans="1:16" s="3" customFormat="1" ht="15" customHeight="1" x14ac:dyDescent="0.2">
      <c r="A54" s="111"/>
      <c r="B54" s="114"/>
      <c r="C54" s="84" t="s">
        <v>56</v>
      </c>
      <c r="D54" s="35">
        <v>10</v>
      </c>
      <c r="E54" s="55">
        <v>2.408E-3</v>
      </c>
      <c r="F54" s="35">
        <v>286131.09999999998</v>
      </c>
      <c r="G54" s="68">
        <v>0.6</v>
      </c>
      <c r="H54" s="43">
        <v>1</v>
      </c>
      <c r="I54" s="44">
        <v>173630</v>
      </c>
      <c r="J54" s="74">
        <v>0</v>
      </c>
      <c r="K54" s="35">
        <v>9</v>
      </c>
      <c r="L54" s="35">
        <v>298631.22222200001</v>
      </c>
      <c r="M54" s="68">
        <v>0.66666700000000001</v>
      </c>
      <c r="N54" s="43">
        <v>0</v>
      </c>
      <c r="O54" s="44">
        <v>0</v>
      </c>
      <c r="P54" s="74">
        <v>0</v>
      </c>
    </row>
    <row r="55" spans="1:16" s="3" customFormat="1" ht="15" customHeight="1" x14ac:dyDescent="0.2">
      <c r="A55" s="112"/>
      <c r="B55" s="115"/>
      <c r="C55" s="85" t="s">
        <v>9</v>
      </c>
      <c r="D55" s="46">
        <v>2344</v>
      </c>
      <c r="E55" s="54">
        <v>6.6597000000000003E-2</v>
      </c>
      <c r="F55" s="46">
        <v>233300.44283300001</v>
      </c>
      <c r="G55" s="67">
        <v>0.70648500000000003</v>
      </c>
      <c r="H55" s="87">
        <v>471</v>
      </c>
      <c r="I55" s="46">
        <v>229978.044586</v>
      </c>
      <c r="J55" s="75">
        <v>0.59023400000000004</v>
      </c>
      <c r="K55" s="46">
        <v>1873</v>
      </c>
      <c r="L55" s="46">
        <v>234135.92044799999</v>
      </c>
      <c r="M55" s="67">
        <v>0.73571799999999998</v>
      </c>
      <c r="N55" s="87">
        <v>0</v>
      </c>
      <c r="O55" s="46">
        <v>0</v>
      </c>
      <c r="P55" s="75">
        <v>0</v>
      </c>
    </row>
    <row r="56" spans="1:16" ht="15" customHeight="1" x14ac:dyDescent="0.2">
      <c r="A56" s="110">
        <v>5</v>
      </c>
      <c r="B56" s="113" t="s">
        <v>60</v>
      </c>
      <c r="C56" s="84" t="s">
        <v>46</v>
      </c>
      <c r="D56" s="44">
        <v>30</v>
      </c>
      <c r="E56" s="53">
        <v>1</v>
      </c>
      <c r="F56" s="44">
        <v>57753.966667000001</v>
      </c>
      <c r="G56" s="66">
        <v>3.3333000000000002E-2</v>
      </c>
      <c r="H56" s="43">
        <v>13</v>
      </c>
      <c r="I56" s="44">
        <v>77164.538461999997</v>
      </c>
      <c r="J56" s="74">
        <v>7.6923000000000005E-2</v>
      </c>
      <c r="K56" s="44">
        <v>17</v>
      </c>
      <c r="L56" s="44">
        <v>42910.588235000003</v>
      </c>
      <c r="M56" s="66">
        <v>0</v>
      </c>
      <c r="N56" s="43">
        <v>0</v>
      </c>
      <c r="O56" s="44">
        <v>0</v>
      </c>
      <c r="P56" s="74">
        <v>0</v>
      </c>
    </row>
    <row r="57" spans="1:16" ht="15" customHeight="1" x14ac:dyDescent="0.2">
      <c r="A57" s="111"/>
      <c r="B57" s="114"/>
      <c r="C57" s="84" t="s">
        <v>47</v>
      </c>
      <c r="D57" s="44">
        <v>211</v>
      </c>
      <c r="E57" s="53">
        <v>1</v>
      </c>
      <c r="F57" s="44">
        <v>133507.15639799999</v>
      </c>
      <c r="G57" s="66">
        <v>6.1610999999999999E-2</v>
      </c>
      <c r="H57" s="43">
        <v>67</v>
      </c>
      <c r="I57" s="44">
        <v>138829.14925399999</v>
      </c>
      <c r="J57" s="74">
        <v>7.4626999999999999E-2</v>
      </c>
      <c r="K57" s="44">
        <v>144</v>
      </c>
      <c r="L57" s="44">
        <v>131030.95138899999</v>
      </c>
      <c r="M57" s="66">
        <v>5.5556000000000001E-2</v>
      </c>
      <c r="N57" s="43">
        <v>0</v>
      </c>
      <c r="O57" s="44">
        <v>0</v>
      </c>
      <c r="P57" s="74">
        <v>0</v>
      </c>
    </row>
    <row r="58" spans="1:16" ht="15" customHeight="1" x14ac:dyDescent="0.2">
      <c r="A58" s="111"/>
      <c r="B58" s="114"/>
      <c r="C58" s="84" t="s">
        <v>48</v>
      </c>
      <c r="D58" s="44">
        <v>1510</v>
      </c>
      <c r="E58" s="53">
        <v>1</v>
      </c>
      <c r="F58" s="44">
        <v>170908.92913900001</v>
      </c>
      <c r="G58" s="66">
        <v>0.15231800000000001</v>
      </c>
      <c r="H58" s="43">
        <v>525</v>
      </c>
      <c r="I58" s="44">
        <v>179429.807619</v>
      </c>
      <c r="J58" s="74">
        <v>0.15619</v>
      </c>
      <c r="K58" s="44">
        <v>985</v>
      </c>
      <c r="L58" s="44">
        <v>166367.34416199999</v>
      </c>
      <c r="M58" s="66">
        <v>0.150254</v>
      </c>
      <c r="N58" s="43">
        <v>0</v>
      </c>
      <c r="O58" s="44">
        <v>0</v>
      </c>
      <c r="P58" s="74">
        <v>0</v>
      </c>
    </row>
    <row r="59" spans="1:16" ht="15" customHeight="1" x14ac:dyDescent="0.2">
      <c r="A59" s="111"/>
      <c r="B59" s="114"/>
      <c r="C59" s="84" t="s">
        <v>49</v>
      </c>
      <c r="D59" s="44">
        <v>3873</v>
      </c>
      <c r="E59" s="53">
        <v>1</v>
      </c>
      <c r="F59" s="44">
        <v>203340.129873</v>
      </c>
      <c r="G59" s="66">
        <v>0.35605500000000001</v>
      </c>
      <c r="H59" s="43">
        <v>1347</v>
      </c>
      <c r="I59" s="44">
        <v>208846.76095</v>
      </c>
      <c r="J59" s="74">
        <v>0.34298400000000001</v>
      </c>
      <c r="K59" s="44">
        <v>2526</v>
      </c>
      <c r="L59" s="44">
        <v>200403.695962</v>
      </c>
      <c r="M59" s="66">
        <v>0.36302499999999999</v>
      </c>
      <c r="N59" s="43">
        <v>0</v>
      </c>
      <c r="O59" s="44">
        <v>0</v>
      </c>
      <c r="P59" s="74">
        <v>0</v>
      </c>
    </row>
    <row r="60" spans="1:16" ht="15" customHeight="1" x14ac:dyDescent="0.2">
      <c r="A60" s="111"/>
      <c r="B60" s="114"/>
      <c r="C60" s="84" t="s">
        <v>50</v>
      </c>
      <c r="D60" s="44">
        <v>5750</v>
      </c>
      <c r="E60" s="53">
        <v>1</v>
      </c>
      <c r="F60" s="44">
        <v>232378.02591299999</v>
      </c>
      <c r="G60" s="66">
        <v>0.62347799999999998</v>
      </c>
      <c r="H60" s="43">
        <v>1705</v>
      </c>
      <c r="I60" s="44">
        <v>233074.95777099999</v>
      </c>
      <c r="J60" s="74">
        <v>0.56187699999999996</v>
      </c>
      <c r="K60" s="44">
        <v>4045</v>
      </c>
      <c r="L60" s="44">
        <v>232084.26353500001</v>
      </c>
      <c r="M60" s="66">
        <v>0.64944400000000002</v>
      </c>
      <c r="N60" s="43">
        <v>0</v>
      </c>
      <c r="O60" s="44">
        <v>0</v>
      </c>
      <c r="P60" s="74">
        <v>0</v>
      </c>
    </row>
    <row r="61" spans="1:16" ht="15" customHeight="1" x14ac:dyDescent="0.2">
      <c r="A61" s="111"/>
      <c r="B61" s="114"/>
      <c r="C61" s="84" t="s">
        <v>51</v>
      </c>
      <c r="D61" s="44">
        <v>5286</v>
      </c>
      <c r="E61" s="53">
        <v>1</v>
      </c>
      <c r="F61" s="44">
        <v>262310.984298</v>
      </c>
      <c r="G61" s="66">
        <v>0.91241000000000005</v>
      </c>
      <c r="H61" s="43">
        <v>1488</v>
      </c>
      <c r="I61" s="44">
        <v>249359.12567199999</v>
      </c>
      <c r="J61" s="74">
        <v>0.665323</v>
      </c>
      <c r="K61" s="44">
        <v>3798</v>
      </c>
      <c r="L61" s="44">
        <v>267385.330174</v>
      </c>
      <c r="M61" s="66">
        <v>1.009215</v>
      </c>
      <c r="N61" s="43">
        <v>0</v>
      </c>
      <c r="O61" s="44">
        <v>0</v>
      </c>
      <c r="P61" s="74">
        <v>0</v>
      </c>
    </row>
    <row r="62" spans="1:16" s="3" customFormat="1" ht="15" customHeight="1" x14ac:dyDescent="0.2">
      <c r="A62" s="111"/>
      <c r="B62" s="114"/>
      <c r="C62" s="84" t="s">
        <v>52</v>
      </c>
      <c r="D62" s="35">
        <v>4654</v>
      </c>
      <c r="E62" s="55">
        <v>1</v>
      </c>
      <c r="F62" s="35">
        <v>278579.62011199998</v>
      </c>
      <c r="G62" s="68">
        <v>1.125483</v>
      </c>
      <c r="H62" s="43">
        <v>1341</v>
      </c>
      <c r="I62" s="44">
        <v>250937.34675600001</v>
      </c>
      <c r="J62" s="74">
        <v>0.69351200000000002</v>
      </c>
      <c r="K62" s="35">
        <v>3313</v>
      </c>
      <c r="L62" s="35">
        <v>289768.357984</v>
      </c>
      <c r="M62" s="68">
        <v>1.300332</v>
      </c>
      <c r="N62" s="43">
        <v>0</v>
      </c>
      <c r="O62" s="44">
        <v>0</v>
      </c>
      <c r="P62" s="74">
        <v>0</v>
      </c>
    </row>
    <row r="63" spans="1:16" ht="15" customHeight="1" x14ac:dyDescent="0.2">
      <c r="A63" s="111"/>
      <c r="B63" s="114"/>
      <c r="C63" s="84" t="s">
        <v>53</v>
      </c>
      <c r="D63" s="44">
        <v>4173</v>
      </c>
      <c r="E63" s="53">
        <v>1</v>
      </c>
      <c r="F63" s="44">
        <v>285382.18356099998</v>
      </c>
      <c r="G63" s="66">
        <v>1.1397079999999999</v>
      </c>
      <c r="H63" s="43">
        <v>1208</v>
      </c>
      <c r="I63" s="44">
        <v>242856.43129099999</v>
      </c>
      <c r="J63" s="74">
        <v>0.57864199999999999</v>
      </c>
      <c r="K63" s="44">
        <v>2965</v>
      </c>
      <c r="L63" s="44">
        <v>302708.02124799998</v>
      </c>
      <c r="M63" s="66">
        <v>1.3682970000000001</v>
      </c>
      <c r="N63" s="43">
        <v>0</v>
      </c>
      <c r="O63" s="44">
        <v>0</v>
      </c>
      <c r="P63" s="74">
        <v>0</v>
      </c>
    </row>
    <row r="64" spans="1:16" ht="15" customHeight="1" x14ac:dyDescent="0.2">
      <c r="A64" s="111"/>
      <c r="B64" s="114"/>
      <c r="C64" s="84" t="s">
        <v>54</v>
      </c>
      <c r="D64" s="44">
        <v>3075</v>
      </c>
      <c r="E64" s="53">
        <v>1</v>
      </c>
      <c r="F64" s="44">
        <v>290424.07609799999</v>
      </c>
      <c r="G64" s="66">
        <v>1.0510569999999999</v>
      </c>
      <c r="H64" s="43">
        <v>888</v>
      </c>
      <c r="I64" s="44">
        <v>245864.55292799999</v>
      </c>
      <c r="J64" s="74">
        <v>0.48536000000000001</v>
      </c>
      <c r="K64" s="44">
        <v>2187</v>
      </c>
      <c r="L64" s="44">
        <v>308516.831733</v>
      </c>
      <c r="M64" s="66">
        <v>1.2807500000000001</v>
      </c>
      <c r="N64" s="43">
        <v>0</v>
      </c>
      <c r="O64" s="44">
        <v>0</v>
      </c>
      <c r="P64" s="74">
        <v>0</v>
      </c>
    </row>
    <row r="65" spans="1:16" ht="15" customHeight="1" x14ac:dyDescent="0.2">
      <c r="A65" s="111"/>
      <c r="B65" s="114"/>
      <c r="C65" s="84" t="s">
        <v>55</v>
      </c>
      <c r="D65" s="44">
        <v>2482</v>
      </c>
      <c r="E65" s="53">
        <v>1</v>
      </c>
      <c r="F65" s="44">
        <v>285105.41539099999</v>
      </c>
      <c r="G65" s="66">
        <v>0.79169999999999996</v>
      </c>
      <c r="H65" s="43">
        <v>752</v>
      </c>
      <c r="I65" s="44">
        <v>240219.69281899999</v>
      </c>
      <c r="J65" s="74">
        <v>0.28856399999999999</v>
      </c>
      <c r="K65" s="44">
        <v>1730</v>
      </c>
      <c r="L65" s="44">
        <v>304616.43468200002</v>
      </c>
      <c r="M65" s="66">
        <v>1.010405</v>
      </c>
      <c r="N65" s="43">
        <v>0</v>
      </c>
      <c r="O65" s="44">
        <v>0</v>
      </c>
      <c r="P65" s="74">
        <v>0</v>
      </c>
    </row>
    <row r="66" spans="1:16" s="3" customFormat="1" ht="15" customHeight="1" x14ac:dyDescent="0.2">
      <c r="A66" s="111"/>
      <c r="B66" s="114"/>
      <c r="C66" s="84" t="s">
        <v>56</v>
      </c>
      <c r="D66" s="35">
        <v>4153</v>
      </c>
      <c r="E66" s="55">
        <v>1</v>
      </c>
      <c r="F66" s="35">
        <v>273196.00915</v>
      </c>
      <c r="G66" s="68">
        <v>0.47628199999999998</v>
      </c>
      <c r="H66" s="43">
        <v>1445</v>
      </c>
      <c r="I66" s="44">
        <v>219784.699654</v>
      </c>
      <c r="J66" s="74">
        <v>0.10173</v>
      </c>
      <c r="K66" s="35">
        <v>2708</v>
      </c>
      <c r="L66" s="35">
        <v>301696.504801</v>
      </c>
      <c r="M66" s="68">
        <v>0.676145</v>
      </c>
      <c r="N66" s="43">
        <v>0</v>
      </c>
      <c r="O66" s="44">
        <v>0</v>
      </c>
      <c r="P66" s="74">
        <v>0</v>
      </c>
    </row>
    <row r="67" spans="1:16" s="3" customFormat="1" ht="15" customHeight="1" x14ac:dyDescent="0.2">
      <c r="A67" s="112"/>
      <c r="B67" s="115"/>
      <c r="C67" s="85" t="s">
        <v>9</v>
      </c>
      <c r="D67" s="46">
        <v>35197</v>
      </c>
      <c r="E67" s="54">
        <v>1</v>
      </c>
      <c r="F67" s="46">
        <v>256298.52123799999</v>
      </c>
      <c r="G67" s="67">
        <v>0.77279299999999995</v>
      </c>
      <c r="H67" s="87">
        <v>10779</v>
      </c>
      <c r="I67" s="46">
        <v>231997.44725900001</v>
      </c>
      <c r="J67" s="75">
        <v>0.45662900000000001</v>
      </c>
      <c r="K67" s="46">
        <v>24418</v>
      </c>
      <c r="L67" s="46">
        <v>267025.905807</v>
      </c>
      <c r="M67" s="67">
        <v>0.91235999999999995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46167</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30" priority="30" operator="notEqual">
      <formula>H8+K8+N8</formula>
    </cfRule>
  </conditionalFormatting>
  <conditionalFormatting sqref="D20:D30">
    <cfRule type="cellIs" dxfId="429" priority="29" operator="notEqual">
      <formula>H20+K20+N20</formula>
    </cfRule>
  </conditionalFormatting>
  <conditionalFormatting sqref="D32:D42">
    <cfRule type="cellIs" dxfId="428" priority="28" operator="notEqual">
      <formula>H32+K32+N32</formula>
    </cfRule>
  </conditionalFormatting>
  <conditionalFormatting sqref="D44:D54">
    <cfRule type="cellIs" dxfId="427" priority="27" operator="notEqual">
      <formula>H44+K44+N44</formula>
    </cfRule>
  </conditionalFormatting>
  <conditionalFormatting sqref="D56:D66">
    <cfRule type="cellIs" dxfId="426" priority="26" operator="notEqual">
      <formula>H56+K56+N56</formula>
    </cfRule>
  </conditionalFormatting>
  <conditionalFormatting sqref="D19">
    <cfRule type="cellIs" dxfId="425" priority="25" operator="notEqual">
      <formula>SUM(D8:D18)</formula>
    </cfRule>
  </conditionalFormatting>
  <conditionalFormatting sqref="D31">
    <cfRule type="cellIs" dxfId="424" priority="24" operator="notEqual">
      <formula>H31+K31+N31</formula>
    </cfRule>
  </conditionalFormatting>
  <conditionalFormatting sqref="D31">
    <cfRule type="cellIs" dxfId="423" priority="23" operator="notEqual">
      <formula>SUM(D20:D30)</formula>
    </cfRule>
  </conditionalFormatting>
  <conditionalFormatting sqref="D43">
    <cfRule type="cellIs" dxfId="422" priority="22" operator="notEqual">
      <formula>H43+K43+N43</formula>
    </cfRule>
  </conditionalFormatting>
  <conditionalFormatting sqref="D43">
    <cfRule type="cellIs" dxfId="421" priority="21" operator="notEqual">
      <formula>SUM(D32:D42)</formula>
    </cfRule>
  </conditionalFormatting>
  <conditionalFormatting sqref="D55">
    <cfRule type="cellIs" dxfId="420" priority="20" operator="notEqual">
      <formula>H55+K55+N55</formula>
    </cfRule>
  </conditionalFormatting>
  <conditionalFormatting sqref="D55">
    <cfRule type="cellIs" dxfId="419" priority="19" operator="notEqual">
      <formula>SUM(D44:D54)</formula>
    </cfRule>
  </conditionalFormatting>
  <conditionalFormatting sqref="D67">
    <cfRule type="cellIs" dxfId="418" priority="18" operator="notEqual">
      <formula>H67+K67+N67</formula>
    </cfRule>
  </conditionalFormatting>
  <conditionalFormatting sqref="D67">
    <cfRule type="cellIs" dxfId="417" priority="17" operator="notEqual">
      <formula>SUM(D56:D66)</formula>
    </cfRule>
  </conditionalFormatting>
  <conditionalFormatting sqref="H19">
    <cfRule type="cellIs" dxfId="416" priority="16" operator="notEqual">
      <formula>SUM(H8:H18)</formula>
    </cfRule>
  </conditionalFormatting>
  <conditionalFormatting sqref="K19">
    <cfRule type="cellIs" dxfId="415" priority="15" operator="notEqual">
      <formula>SUM(K8:K18)</formula>
    </cfRule>
  </conditionalFormatting>
  <conditionalFormatting sqref="N19">
    <cfRule type="cellIs" dxfId="414" priority="14" operator="notEqual">
      <formula>SUM(N8:N18)</formula>
    </cfRule>
  </conditionalFormatting>
  <conditionalFormatting sqref="H31">
    <cfRule type="cellIs" dxfId="413" priority="13" operator="notEqual">
      <formula>SUM(H20:H30)</formula>
    </cfRule>
  </conditionalFormatting>
  <conditionalFormatting sqref="K31">
    <cfRule type="cellIs" dxfId="412" priority="12" operator="notEqual">
      <formula>SUM(K20:K30)</formula>
    </cfRule>
  </conditionalFormatting>
  <conditionalFormatting sqref="N31">
    <cfRule type="cellIs" dxfId="411" priority="11" operator="notEqual">
      <formula>SUM(N20:N30)</formula>
    </cfRule>
  </conditionalFormatting>
  <conditionalFormatting sqref="H43">
    <cfRule type="cellIs" dxfId="410" priority="10" operator="notEqual">
      <formula>SUM(H32:H42)</formula>
    </cfRule>
  </conditionalFormatting>
  <conditionalFormatting sqref="K43">
    <cfRule type="cellIs" dxfId="409" priority="9" operator="notEqual">
      <formula>SUM(K32:K42)</formula>
    </cfRule>
  </conditionalFormatting>
  <conditionalFormatting sqref="N43">
    <cfRule type="cellIs" dxfId="408" priority="8" operator="notEqual">
      <formula>SUM(N32:N42)</formula>
    </cfRule>
  </conditionalFormatting>
  <conditionalFormatting sqref="H55">
    <cfRule type="cellIs" dxfId="407" priority="7" operator="notEqual">
      <formula>SUM(H44:H54)</formula>
    </cfRule>
  </conditionalFormatting>
  <conditionalFormatting sqref="K55">
    <cfRule type="cellIs" dxfId="406" priority="6" operator="notEqual">
      <formula>SUM(K44:K54)</formula>
    </cfRule>
  </conditionalFormatting>
  <conditionalFormatting sqref="N55">
    <cfRule type="cellIs" dxfId="405" priority="5" operator="notEqual">
      <formula>SUM(N44:N54)</formula>
    </cfRule>
  </conditionalFormatting>
  <conditionalFormatting sqref="H67">
    <cfRule type="cellIs" dxfId="404" priority="4" operator="notEqual">
      <formula>SUM(H56:H66)</formula>
    </cfRule>
  </conditionalFormatting>
  <conditionalFormatting sqref="K67">
    <cfRule type="cellIs" dxfId="403" priority="3" operator="notEqual">
      <formula>SUM(K56:K66)</formula>
    </cfRule>
  </conditionalFormatting>
  <conditionalFormatting sqref="N67">
    <cfRule type="cellIs" dxfId="402" priority="2" operator="notEqual">
      <formula>SUM(N56:N66)</formula>
    </cfRule>
  </conditionalFormatting>
  <conditionalFormatting sqref="D32:D43">
    <cfRule type="cellIs" dxfId="40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66</v>
      </c>
      <c r="B2" s="116"/>
      <c r="C2" s="116"/>
      <c r="D2" s="116"/>
      <c r="E2" s="116"/>
      <c r="F2" s="116"/>
      <c r="G2" s="116"/>
      <c r="H2" s="116"/>
      <c r="I2" s="116"/>
      <c r="J2" s="116"/>
      <c r="K2" s="116"/>
      <c r="L2" s="116"/>
      <c r="M2" s="116"/>
      <c r="N2" s="116"/>
      <c r="O2" s="116"/>
      <c r="P2" s="116"/>
    </row>
    <row r="3" spans="1:16" s="21" customFormat="1" ht="15" customHeight="1" x14ac:dyDescent="0.2">
      <c r="A3" s="117" t="str">
        <f>+Notas!C6</f>
        <v>ABRIL 2025 Y ABRIL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9</v>
      </c>
      <c r="E8" s="53">
        <v>7.2581000000000007E-2</v>
      </c>
      <c r="F8" s="44">
        <v>91071.068874000004</v>
      </c>
      <c r="G8" s="66">
        <v>0.33333299999999999</v>
      </c>
      <c r="H8" s="43">
        <v>1</v>
      </c>
      <c r="I8" s="44">
        <v>81109.331479999993</v>
      </c>
      <c r="J8" s="74">
        <v>0</v>
      </c>
      <c r="K8" s="44">
        <v>8</v>
      </c>
      <c r="L8" s="44">
        <v>92316.286049000002</v>
      </c>
      <c r="M8" s="66">
        <v>0.375</v>
      </c>
      <c r="N8" s="43">
        <v>0</v>
      </c>
      <c r="O8" s="44">
        <v>0</v>
      </c>
      <c r="P8" s="74">
        <v>0</v>
      </c>
    </row>
    <row r="9" spans="1:16" ht="15" customHeight="1" x14ac:dyDescent="0.2">
      <c r="A9" s="111"/>
      <c r="B9" s="114"/>
      <c r="C9" s="84" t="s">
        <v>47</v>
      </c>
      <c r="D9" s="44">
        <v>93</v>
      </c>
      <c r="E9" s="53">
        <v>0.17222199999999999</v>
      </c>
      <c r="F9" s="44">
        <v>129494.74277500001</v>
      </c>
      <c r="G9" s="66">
        <v>8.6022000000000001E-2</v>
      </c>
      <c r="H9" s="43">
        <v>35</v>
      </c>
      <c r="I9" s="44">
        <v>126412.545121</v>
      </c>
      <c r="J9" s="74">
        <v>0.114286</v>
      </c>
      <c r="K9" s="44">
        <v>58</v>
      </c>
      <c r="L9" s="44">
        <v>131354.689636</v>
      </c>
      <c r="M9" s="66">
        <v>6.8966E-2</v>
      </c>
      <c r="N9" s="43">
        <v>0</v>
      </c>
      <c r="O9" s="44">
        <v>0</v>
      </c>
      <c r="P9" s="74">
        <v>0</v>
      </c>
    </row>
    <row r="10" spans="1:16" ht="15" customHeight="1" x14ac:dyDescent="0.2">
      <c r="A10" s="111"/>
      <c r="B10" s="114"/>
      <c r="C10" s="84" t="s">
        <v>48</v>
      </c>
      <c r="D10" s="44">
        <v>589</v>
      </c>
      <c r="E10" s="53">
        <v>0.134046</v>
      </c>
      <c r="F10" s="44">
        <v>153683.91670900001</v>
      </c>
      <c r="G10" s="66">
        <v>0.134126</v>
      </c>
      <c r="H10" s="43">
        <v>231</v>
      </c>
      <c r="I10" s="44">
        <v>158808.29728200001</v>
      </c>
      <c r="J10" s="74">
        <v>0.16450200000000001</v>
      </c>
      <c r="K10" s="44">
        <v>358</v>
      </c>
      <c r="L10" s="44">
        <v>150377.40298799999</v>
      </c>
      <c r="M10" s="66">
        <v>0.114525</v>
      </c>
      <c r="N10" s="43">
        <v>0</v>
      </c>
      <c r="O10" s="44">
        <v>0</v>
      </c>
      <c r="P10" s="74">
        <v>0</v>
      </c>
    </row>
    <row r="11" spans="1:16" ht="15" customHeight="1" x14ac:dyDescent="0.2">
      <c r="A11" s="111"/>
      <c r="B11" s="114"/>
      <c r="C11" s="84" t="s">
        <v>49</v>
      </c>
      <c r="D11" s="44">
        <v>1395</v>
      </c>
      <c r="E11" s="53">
        <v>0.120842</v>
      </c>
      <c r="F11" s="44">
        <v>178074.25781400001</v>
      </c>
      <c r="G11" s="66">
        <v>0.298925</v>
      </c>
      <c r="H11" s="43">
        <v>572</v>
      </c>
      <c r="I11" s="44">
        <v>190511.816682</v>
      </c>
      <c r="J11" s="74">
        <v>0.43706299999999998</v>
      </c>
      <c r="K11" s="44">
        <v>823</v>
      </c>
      <c r="L11" s="44">
        <v>169429.92771399999</v>
      </c>
      <c r="M11" s="66">
        <v>0.20291600000000001</v>
      </c>
      <c r="N11" s="43">
        <v>0</v>
      </c>
      <c r="O11" s="44">
        <v>0</v>
      </c>
      <c r="P11" s="74">
        <v>0</v>
      </c>
    </row>
    <row r="12" spans="1:16" ht="15" customHeight="1" x14ac:dyDescent="0.2">
      <c r="A12" s="111"/>
      <c r="B12" s="114"/>
      <c r="C12" s="84" t="s">
        <v>50</v>
      </c>
      <c r="D12" s="44">
        <v>1612</v>
      </c>
      <c r="E12" s="53">
        <v>9.4874E-2</v>
      </c>
      <c r="F12" s="44">
        <v>200265.366691</v>
      </c>
      <c r="G12" s="66">
        <v>0.49255599999999999</v>
      </c>
      <c r="H12" s="43">
        <v>610</v>
      </c>
      <c r="I12" s="44">
        <v>215891.63370999999</v>
      </c>
      <c r="J12" s="74">
        <v>0.61803300000000005</v>
      </c>
      <c r="K12" s="44">
        <v>1002</v>
      </c>
      <c r="L12" s="44">
        <v>190752.36980300001</v>
      </c>
      <c r="M12" s="66">
        <v>0.41616799999999998</v>
      </c>
      <c r="N12" s="43">
        <v>0</v>
      </c>
      <c r="O12" s="44">
        <v>0</v>
      </c>
      <c r="P12" s="74">
        <v>0</v>
      </c>
    </row>
    <row r="13" spans="1:16" ht="15" customHeight="1" x14ac:dyDescent="0.2">
      <c r="A13" s="111"/>
      <c r="B13" s="114"/>
      <c r="C13" s="84" t="s">
        <v>51</v>
      </c>
      <c r="D13" s="44">
        <v>1275</v>
      </c>
      <c r="E13" s="53">
        <v>8.0518000000000006E-2</v>
      </c>
      <c r="F13" s="44">
        <v>221976.15018299999</v>
      </c>
      <c r="G13" s="66">
        <v>0.68705899999999998</v>
      </c>
      <c r="H13" s="43">
        <v>464</v>
      </c>
      <c r="I13" s="44">
        <v>228009.71522899999</v>
      </c>
      <c r="J13" s="74">
        <v>0.71982800000000002</v>
      </c>
      <c r="K13" s="44">
        <v>811</v>
      </c>
      <c r="L13" s="44">
        <v>218524.147493</v>
      </c>
      <c r="M13" s="66">
        <v>0.66831099999999999</v>
      </c>
      <c r="N13" s="43">
        <v>0</v>
      </c>
      <c r="O13" s="44">
        <v>0</v>
      </c>
      <c r="P13" s="74">
        <v>0</v>
      </c>
    </row>
    <row r="14" spans="1:16" s="3" customFormat="1" ht="15" customHeight="1" x14ac:dyDescent="0.2">
      <c r="A14" s="111"/>
      <c r="B14" s="114"/>
      <c r="C14" s="84" t="s">
        <v>52</v>
      </c>
      <c r="D14" s="35">
        <v>1039</v>
      </c>
      <c r="E14" s="55">
        <v>7.4844999999999995E-2</v>
      </c>
      <c r="F14" s="35">
        <v>234422.05817999999</v>
      </c>
      <c r="G14" s="68">
        <v>0.84889300000000001</v>
      </c>
      <c r="H14" s="43">
        <v>324</v>
      </c>
      <c r="I14" s="44">
        <v>227428.01816400001</v>
      </c>
      <c r="J14" s="74">
        <v>0.66666700000000001</v>
      </c>
      <c r="K14" s="35">
        <v>715</v>
      </c>
      <c r="L14" s="35">
        <v>237591.38540299999</v>
      </c>
      <c r="M14" s="68">
        <v>0.93146899999999999</v>
      </c>
      <c r="N14" s="43">
        <v>0</v>
      </c>
      <c r="O14" s="44">
        <v>0</v>
      </c>
      <c r="P14" s="74">
        <v>0</v>
      </c>
    </row>
    <row r="15" spans="1:16" ht="15" customHeight="1" x14ac:dyDescent="0.2">
      <c r="A15" s="111"/>
      <c r="B15" s="114"/>
      <c r="C15" s="84" t="s">
        <v>53</v>
      </c>
      <c r="D15" s="44">
        <v>858</v>
      </c>
      <c r="E15" s="53">
        <v>7.0838999999999999E-2</v>
      </c>
      <c r="F15" s="44">
        <v>229743.64715</v>
      </c>
      <c r="G15" s="66">
        <v>0.75407900000000005</v>
      </c>
      <c r="H15" s="43">
        <v>248</v>
      </c>
      <c r="I15" s="44">
        <v>221303.43361499999</v>
      </c>
      <c r="J15" s="74">
        <v>0.64919400000000005</v>
      </c>
      <c r="K15" s="44">
        <v>610</v>
      </c>
      <c r="L15" s="44">
        <v>233175.07822699999</v>
      </c>
      <c r="M15" s="66">
        <v>0.79672100000000001</v>
      </c>
      <c r="N15" s="43">
        <v>0</v>
      </c>
      <c r="O15" s="44">
        <v>0</v>
      </c>
      <c r="P15" s="74">
        <v>0</v>
      </c>
    </row>
    <row r="16" spans="1:16" ht="15" customHeight="1" x14ac:dyDescent="0.2">
      <c r="A16" s="111"/>
      <c r="B16" s="114"/>
      <c r="C16" s="84" t="s">
        <v>54</v>
      </c>
      <c r="D16" s="44">
        <v>650</v>
      </c>
      <c r="E16" s="53">
        <v>6.3501000000000002E-2</v>
      </c>
      <c r="F16" s="44">
        <v>228078.63789300001</v>
      </c>
      <c r="G16" s="66">
        <v>0.652308</v>
      </c>
      <c r="H16" s="43">
        <v>192</v>
      </c>
      <c r="I16" s="44">
        <v>202190.48186100001</v>
      </c>
      <c r="J16" s="74">
        <v>0.38541700000000001</v>
      </c>
      <c r="K16" s="44">
        <v>458</v>
      </c>
      <c r="L16" s="44">
        <v>238931.31465799999</v>
      </c>
      <c r="M16" s="66">
        <v>0.76419199999999998</v>
      </c>
      <c r="N16" s="43">
        <v>0</v>
      </c>
      <c r="O16" s="44">
        <v>0</v>
      </c>
      <c r="P16" s="74">
        <v>0</v>
      </c>
    </row>
    <row r="17" spans="1:16" ht="15" customHeight="1" x14ac:dyDescent="0.2">
      <c r="A17" s="111"/>
      <c r="B17" s="114"/>
      <c r="C17" s="84" t="s">
        <v>55</v>
      </c>
      <c r="D17" s="44">
        <v>647</v>
      </c>
      <c r="E17" s="53">
        <v>7.4427999999999994E-2</v>
      </c>
      <c r="F17" s="44">
        <v>239589.576956</v>
      </c>
      <c r="G17" s="66">
        <v>0.60123599999999999</v>
      </c>
      <c r="H17" s="43">
        <v>243</v>
      </c>
      <c r="I17" s="44">
        <v>214154.53263599999</v>
      </c>
      <c r="J17" s="74">
        <v>0.218107</v>
      </c>
      <c r="K17" s="44">
        <v>404</v>
      </c>
      <c r="L17" s="44">
        <v>254888.378367</v>
      </c>
      <c r="M17" s="66">
        <v>0.83168299999999995</v>
      </c>
      <c r="N17" s="43">
        <v>0</v>
      </c>
      <c r="O17" s="44">
        <v>0</v>
      </c>
      <c r="P17" s="74">
        <v>0</v>
      </c>
    </row>
    <row r="18" spans="1:16" s="3" customFormat="1" ht="15" customHeight="1" x14ac:dyDescent="0.2">
      <c r="A18" s="111"/>
      <c r="B18" s="114"/>
      <c r="C18" s="84" t="s">
        <v>56</v>
      </c>
      <c r="D18" s="35">
        <v>1219</v>
      </c>
      <c r="E18" s="55">
        <v>5.9003E-2</v>
      </c>
      <c r="F18" s="35">
        <v>247138.71612900001</v>
      </c>
      <c r="G18" s="68">
        <v>0.42247699999999999</v>
      </c>
      <c r="H18" s="43">
        <v>453</v>
      </c>
      <c r="I18" s="44">
        <v>200737.45131100001</v>
      </c>
      <c r="J18" s="74">
        <v>7.7262999999999998E-2</v>
      </c>
      <c r="K18" s="35">
        <v>766</v>
      </c>
      <c r="L18" s="35">
        <v>274579.672999</v>
      </c>
      <c r="M18" s="68">
        <v>0.62663199999999997</v>
      </c>
      <c r="N18" s="43">
        <v>0</v>
      </c>
      <c r="O18" s="44">
        <v>0</v>
      </c>
      <c r="P18" s="74">
        <v>0</v>
      </c>
    </row>
    <row r="19" spans="1:16" s="3" customFormat="1" ht="15" customHeight="1" x14ac:dyDescent="0.2">
      <c r="A19" s="112"/>
      <c r="B19" s="115"/>
      <c r="C19" s="85" t="s">
        <v>9</v>
      </c>
      <c r="D19" s="46">
        <v>9386</v>
      </c>
      <c r="E19" s="54">
        <v>8.1610000000000002E-2</v>
      </c>
      <c r="F19" s="46">
        <v>213387.56269600001</v>
      </c>
      <c r="G19" s="67">
        <v>0.536331</v>
      </c>
      <c r="H19" s="87">
        <v>3373</v>
      </c>
      <c r="I19" s="46">
        <v>206942.646744</v>
      </c>
      <c r="J19" s="75">
        <v>0.45716000000000001</v>
      </c>
      <c r="K19" s="46">
        <v>6013</v>
      </c>
      <c r="L19" s="46">
        <v>217002.84649900001</v>
      </c>
      <c r="M19" s="67">
        <v>0.58074199999999998</v>
      </c>
      <c r="N19" s="87">
        <v>0</v>
      </c>
      <c r="O19" s="46">
        <v>0</v>
      </c>
      <c r="P19" s="75">
        <v>0</v>
      </c>
    </row>
    <row r="20" spans="1:16" ht="15" customHeight="1" x14ac:dyDescent="0.2">
      <c r="A20" s="110">
        <v>2</v>
      </c>
      <c r="B20" s="113" t="s">
        <v>57</v>
      </c>
      <c r="C20" s="84" t="s">
        <v>46</v>
      </c>
      <c r="D20" s="44">
        <v>40</v>
      </c>
      <c r="E20" s="53">
        <v>0.32258100000000001</v>
      </c>
      <c r="F20" s="44">
        <v>104442.97500000001</v>
      </c>
      <c r="G20" s="66">
        <v>0.17499999999999999</v>
      </c>
      <c r="H20" s="43">
        <v>20</v>
      </c>
      <c r="I20" s="44">
        <v>97664.8</v>
      </c>
      <c r="J20" s="74">
        <v>0.1</v>
      </c>
      <c r="K20" s="44">
        <v>20</v>
      </c>
      <c r="L20" s="44">
        <v>111221.15</v>
      </c>
      <c r="M20" s="66">
        <v>0.25</v>
      </c>
      <c r="N20" s="43">
        <v>0</v>
      </c>
      <c r="O20" s="44">
        <v>0</v>
      </c>
      <c r="P20" s="74">
        <v>0</v>
      </c>
    </row>
    <row r="21" spans="1:16" ht="15" customHeight="1" x14ac:dyDescent="0.2">
      <c r="A21" s="111"/>
      <c r="B21" s="114"/>
      <c r="C21" s="84" t="s">
        <v>47</v>
      </c>
      <c r="D21" s="44">
        <v>256</v>
      </c>
      <c r="E21" s="53">
        <v>0.474074</v>
      </c>
      <c r="F21" s="44">
        <v>129969.933594</v>
      </c>
      <c r="G21" s="66">
        <v>4.6875E-2</v>
      </c>
      <c r="H21" s="43">
        <v>91</v>
      </c>
      <c r="I21" s="44">
        <v>129768.626374</v>
      </c>
      <c r="J21" s="74">
        <v>4.3956000000000002E-2</v>
      </c>
      <c r="K21" s="44">
        <v>165</v>
      </c>
      <c r="L21" s="44">
        <v>130080.957576</v>
      </c>
      <c r="M21" s="66">
        <v>4.8485E-2</v>
      </c>
      <c r="N21" s="43">
        <v>0</v>
      </c>
      <c r="O21" s="44">
        <v>0</v>
      </c>
      <c r="P21" s="74">
        <v>0</v>
      </c>
    </row>
    <row r="22" spans="1:16" ht="15" customHeight="1" x14ac:dyDescent="0.2">
      <c r="A22" s="111"/>
      <c r="B22" s="114"/>
      <c r="C22" s="84" t="s">
        <v>48</v>
      </c>
      <c r="D22" s="44">
        <v>1262</v>
      </c>
      <c r="E22" s="53">
        <v>0.28721000000000002</v>
      </c>
      <c r="F22" s="44">
        <v>151457.70522999999</v>
      </c>
      <c r="G22" s="66">
        <v>8.7956000000000006E-2</v>
      </c>
      <c r="H22" s="43">
        <v>551</v>
      </c>
      <c r="I22" s="44">
        <v>153403.48638799999</v>
      </c>
      <c r="J22" s="74">
        <v>9.0744000000000005E-2</v>
      </c>
      <c r="K22" s="44">
        <v>711</v>
      </c>
      <c r="L22" s="44">
        <v>149949.79324900001</v>
      </c>
      <c r="M22" s="66">
        <v>8.5794999999999996E-2</v>
      </c>
      <c r="N22" s="43">
        <v>0</v>
      </c>
      <c r="O22" s="44">
        <v>0</v>
      </c>
      <c r="P22" s="74">
        <v>0</v>
      </c>
    </row>
    <row r="23" spans="1:16" ht="15" customHeight="1" x14ac:dyDescent="0.2">
      <c r="A23" s="111"/>
      <c r="B23" s="114"/>
      <c r="C23" s="84" t="s">
        <v>49</v>
      </c>
      <c r="D23" s="44">
        <v>1160</v>
      </c>
      <c r="E23" s="53">
        <v>0.100485</v>
      </c>
      <c r="F23" s="44">
        <v>164767.278448</v>
      </c>
      <c r="G23" s="66">
        <v>0.181897</v>
      </c>
      <c r="H23" s="43">
        <v>457</v>
      </c>
      <c r="I23" s="44">
        <v>167980.12910300001</v>
      </c>
      <c r="J23" s="74">
        <v>0.20350099999999999</v>
      </c>
      <c r="K23" s="44">
        <v>703</v>
      </c>
      <c r="L23" s="44">
        <v>162678.697013</v>
      </c>
      <c r="M23" s="66">
        <v>0.167852</v>
      </c>
      <c r="N23" s="43">
        <v>0</v>
      </c>
      <c r="O23" s="44">
        <v>0</v>
      </c>
      <c r="P23" s="74">
        <v>0</v>
      </c>
    </row>
    <row r="24" spans="1:16" ht="15" customHeight="1" x14ac:dyDescent="0.2">
      <c r="A24" s="111"/>
      <c r="B24" s="114"/>
      <c r="C24" s="84" t="s">
        <v>50</v>
      </c>
      <c r="D24" s="44">
        <v>871</v>
      </c>
      <c r="E24" s="53">
        <v>5.1262000000000002E-2</v>
      </c>
      <c r="F24" s="44">
        <v>189036.22732500001</v>
      </c>
      <c r="G24" s="66">
        <v>0.336395</v>
      </c>
      <c r="H24" s="43">
        <v>331</v>
      </c>
      <c r="I24" s="44">
        <v>194334.936556</v>
      </c>
      <c r="J24" s="74">
        <v>0.36555900000000002</v>
      </c>
      <c r="K24" s="44">
        <v>540</v>
      </c>
      <c r="L24" s="44">
        <v>185788.31481499999</v>
      </c>
      <c r="M24" s="66">
        <v>0.318519</v>
      </c>
      <c r="N24" s="43">
        <v>0</v>
      </c>
      <c r="O24" s="44">
        <v>0</v>
      </c>
      <c r="P24" s="74">
        <v>0</v>
      </c>
    </row>
    <row r="25" spans="1:16" ht="15" customHeight="1" x14ac:dyDescent="0.2">
      <c r="A25" s="111"/>
      <c r="B25" s="114"/>
      <c r="C25" s="84" t="s">
        <v>51</v>
      </c>
      <c r="D25" s="44">
        <v>658</v>
      </c>
      <c r="E25" s="53">
        <v>4.1554000000000001E-2</v>
      </c>
      <c r="F25" s="44">
        <v>201308.389058</v>
      </c>
      <c r="G25" s="66">
        <v>0.47112500000000002</v>
      </c>
      <c r="H25" s="43">
        <v>214</v>
      </c>
      <c r="I25" s="44">
        <v>202825.55140200001</v>
      </c>
      <c r="J25" s="74">
        <v>0.462617</v>
      </c>
      <c r="K25" s="44">
        <v>444</v>
      </c>
      <c r="L25" s="44">
        <v>200577.14414399999</v>
      </c>
      <c r="M25" s="66">
        <v>0.47522500000000001</v>
      </c>
      <c r="N25" s="43">
        <v>0</v>
      </c>
      <c r="O25" s="44">
        <v>0</v>
      </c>
      <c r="P25" s="74">
        <v>0</v>
      </c>
    </row>
    <row r="26" spans="1:16" s="3" customFormat="1" ht="15" customHeight="1" x14ac:dyDescent="0.2">
      <c r="A26" s="111"/>
      <c r="B26" s="114"/>
      <c r="C26" s="84" t="s">
        <v>52</v>
      </c>
      <c r="D26" s="35">
        <v>441</v>
      </c>
      <c r="E26" s="55">
        <v>3.1767999999999998E-2</v>
      </c>
      <c r="F26" s="35">
        <v>202460.553288</v>
      </c>
      <c r="G26" s="68">
        <v>0.48299300000000001</v>
      </c>
      <c r="H26" s="43">
        <v>159</v>
      </c>
      <c r="I26" s="44">
        <v>201515.01886800001</v>
      </c>
      <c r="J26" s="74">
        <v>0.42767300000000003</v>
      </c>
      <c r="K26" s="35">
        <v>282</v>
      </c>
      <c r="L26" s="35">
        <v>202993.673759</v>
      </c>
      <c r="M26" s="68">
        <v>0.51418399999999997</v>
      </c>
      <c r="N26" s="43">
        <v>0</v>
      </c>
      <c r="O26" s="44">
        <v>0</v>
      </c>
      <c r="P26" s="74">
        <v>0</v>
      </c>
    </row>
    <row r="27" spans="1:16" ht="15" customHeight="1" x14ac:dyDescent="0.2">
      <c r="A27" s="111"/>
      <c r="B27" s="114"/>
      <c r="C27" s="84" t="s">
        <v>53</v>
      </c>
      <c r="D27" s="44">
        <v>356</v>
      </c>
      <c r="E27" s="53">
        <v>2.9392000000000001E-2</v>
      </c>
      <c r="F27" s="44">
        <v>209600.51123599999</v>
      </c>
      <c r="G27" s="66">
        <v>0.57584299999999999</v>
      </c>
      <c r="H27" s="43">
        <v>122</v>
      </c>
      <c r="I27" s="44">
        <v>186741.16393400001</v>
      </c>
      <c r="J27" s="74">
        <v>0.37704900000000002</v>
      </c>
      <c r="K27" s="44">
        <v>234</v>
      </c>
      <c r="L27" s="44">
        <v>221518.63247899999</v>
      </c>
      <c r="M27" s="66">
        <v>0.67948699999999995</v>
      </c>
      <c r="N27" s="43">
        <v>0</v>
      </c>
      <c r="O27" s="44">
        <v>0</v>
      </c>
      <c r="P27" s="74">
        <v>0</v>
      </c>
    </row>
    <row r="28" spans="1:16" ht="15" customHeight="1" x14ac:dyDescent="0.2">
      <c r="A28" s="111"/>
      <c r="B28" s="114"/>
      <c r="C28" s="84" t="s">
        <v>54</v>
      </c>
      <c r="D28" s="44">
        <v>156</v>
      </c>
      <c r="E28" s="53">
        <v>1.524E-2</v>
      </c>
      <c r="F28" s="44">
        <v>234909.205128</v>
      </c>
      <c r="G28" s="66">
        <v>0.42948700000000001</v>
      </c>
      <c r="H28" s="43">
        <v>56</v>
      </c>
      <c r="I28" s="44">
        <v>225012.982143</v>
      </c>
      <c r="J28" s="74">
        <v>0.214286</v>
      </c>
      <c r="K28" s="44">
        <v>100</v>
      </c>
      <c r="L28" s="44">
        <v>240451.09</v>
      </c>
      <c r="M28" s="66">
        <v>0.55000000000000004</v>
      </c>
      <c r="N28" s="43">
        <v>0</v>
      </c>
      <c r="O28" s="44">
        <v>0</v>
      </c>
      <c r="P28" s="74">
        <v>0</v>
      </c>
    </row>
    <row r="29" spans="1:16" ht="15" customHeight="1" x14ac:dyDescent="0.2">
      <c r="A29" s="111"/>
      <c r="B29" s="114"/>
      <c r="C29" s="84" t="s">
        <v>55</v>
      </c>
      <c r="D29" s="44">
        <v>66</v>
      </c>
      <c r="E29" s="53">
        <v>7.5919999999999998E-3</v>
      </c>
      <c r="F29" s="44">
        <v>229273.48484799999</v>
      </c>
      <c r="G29" s="66">
        <v>0.37878800000000001</v>
      </c>
      <c r="H29" s="43">
        <v>35</v>
      </c>
      <c r="I29" s="44">
        <v>190809.028571</v>
      </c>
      <c r="J29" s="74">
        <v>0.114286</v>
      </c>
      <c r="K29" s="44">
        <v>31</v>
      </c>
      <c r="L29" s="44">
        <v>272701.09677399998</v>
      </c>
      <c r="M29" s="66">
        <v>0.67741899999999999</v>
      </c>
      <c r="N29" s="43">
        <v>0</v>
      </c>
      <c r="O29" s="44">
        <v>0</v>
      </c>
      <c r="P29" s="74">
        <v>0</v>
      </c>
    </row>
    <row r="30" spans="1:16" s="3" customFormat="1" ht="15" customHeight="1" x14ac:dyDescent="0.2">
      <c r="A30" s="111"/>
      <c r="B30" s="114"/>
      <c r="C30" s="84" t="s">
        <v>56</v>
      </c>
      <c r="D30" s="35">
        <v>136</v>
      </c>
      <c r="E30" s="55">
        <v>6.5830000000000003E-3</v>
      </c>
      <c r="F30" s="35">
        <v>159226.54411799999</v>
      </c>
      <c r="G30" s="68">
        <v>0.132353</v>
      </c>
      <c r="H30" s="43">
        <v>117</v>
      </c>
      <c r="I30" s="44">
        <v>139220.598291</v>
      </c>
      <c r="J30" s="74">
        <v>0.111111</v>
      </c>
      <c r="K30" s="35">
        <v>19</v>
      </c>
      <c r="L30" s="35">
        <v>282421.05263200001</v>
      </c>
      <c r="M30" s="68">
        <v>0.263158</v>
      </c>
      <c r="N30" s="43">
        <v>0</v>
      </c>
      <c r="O30" s="44">
        <v>0</v>
      </c>
      <c r="P30" s="74">
        <v>0</v>
      </c>
    </row>
    <row r="31" spans="1:16" s="3" customFormat="1" ht="15" customHeight="1" x14ac:dyDescent="0.2">
      <c r="A31" s="112"/>
      <c r="B31" s="115"/>
      <c r="C31" s="85" t="s">
        <v>9</v>
      </c>
      <c r="D31" s="46">
        <v>5402</v>
      </c>
      <c r="E31" s="54">
        <v>4.6968999999999997E-2</v>
      </c>
      <c r="F31" s="46">
        <v>176632.12606400001</v>
      </c>
      <c r="G31" s="67">
        <v>0.27249200000000001</v>
      </c>
      <c r="H31" s="87">
        <v>2153</v>
      </c>
      <c r="I31" s="46">
        <v>173327.99628399999</v>
      </c>
      <c r="J31" s="75">
        <v>0.23780799999999999</v>
      </c>
      <c r="K31" s="46">
        <v>3249</v>
      </c>
      <c r="L31" s="46">
        <v>178821.65866399999</v>
      </c>
      <c r="M31" s="67">
        <v>0.29547600000000002</v>
      </c>
      <c r="N31" s="87">
        <v>0</v>
      </c>
      <c r="O31" s="46">
        <v>0</v>
      </c>
      <c r="P31" s="75">
        <v>0</v>
      </c>
    </row>
    <row r="32" spans="1:16" ht="15" customHeight="1" x14ac:dyDescent="0.2">
      <c r="A32" s="110">
        <v>3</v>
      </c>
      <c r="B32" s="113" t="s">
        <v>58</v>
      </c>
      <c r="C32" s="84" t="s">
        <v>46</v>
      </c>
      <c r="D32" s="44">
        <v>31</v>
      </c>
      <c r="E32" s="44">
        <v>0</v>
      </c>
      <c r="F32" s="44">
        <v>13371.906126</v>
      </c>
      <c r="G32" s="66">
        <v>-0.158333</v>
      </c>
      <c r="H32" s="43">
        <v>19</v>
      </c>
      <c r="I32" s="44">
        <v>16555.468519999999</v>
      </c>
      <c r="J32" s="74">
        <v>0.1</v>
      </c>
      <c r="K32" s="44">
        <v>12</v>
      </c>
      <c r="L32" s="44">
        <v>18904.863950999999</v>
      </c>
      <c r="M32" s="66">
        <v>-0.125</v>
      </c>
      <c r="N32" s="43">
        <v>0</v>
      </c>
      <c r="O32" s="44">
        <v>0</v>
      </c>
      <c r="P32" s="74">
        <v>0</v>
      </c>
    </row>
    <row r="33" spans="1:16" ht="15" customHeight="1" x14ac:dyDescent="0.2">
      <c r="A33" s="111"/>
      <c r="B33" s="114"/>
      <c r="C33" s="84" t="s">
        <v>47</v>
      </c>
      <c r="D33" s="44">
        <v>163</v>
      </c>
      <c r="E33" s="44">
        <v>0</v>
      </c>
      <c r="F33" s="44">
        <v>475.19081799999998</v>
      </c>
      <c r="G33" s="66">
        <v>-3.9147000000000001E-2</v>
      </c>
      <c r="H33" s="43">
        <v>56</v>
      </c>
      <c r="I33" s="44">
        <v>3356.0812529999998</v>
      </c>
      <c r="J33" s="74">
        <v>-7.0330000000000004E-2</v>
      </c>
      <c r="K33" s="44">
        <v>107</v>
      </c>
      <c r="L33" s="44">
        <v>-1273.73206</v>
      </c>
      <c r="M33" s="66">
        <v>-2.0480999999999999E-2</v>
      </c>
      <c r="N33" s="43">
        <v>0</v>
      </c>
      <c r="O33" s="44">
        <v>0</v>
      </c>
      <c r="P33" s="74">
        <v>0</v>
      </c>
    </row>
    <row r="34" spans="1:16" ht="15" customHeight="1" x14ac:dyDescent="0.2">
      <c r="A34" s="111"/>
      <c r="B34" s="114"/>
      <c r="C34" s="84" t="s">
        <v>48</v>
      </c>
      <c r="D34" s="44">
        <v>673</v>
      </c>
      <c r="E34" s="44">
        <v>0</v>
      </c>
      <c r="F34" s="44">
        <v>-2226.2114790000001</v>
      </c>
      <c r="G34" s="66">
        <v>-4.6170000000000003E-2</v>
      </c>
      <c r="H34" s="43">
        <v>320</v>
      </c>
      <c r="I34" s="44">
        <v>-5404.8108929999999</v>
      </c>
      <c r="J34" s="74">
        <v>-7.3758000000000004E-2</v>
      </c>
      <c r="K34" s="44">
        <v>353</v>
      </c>
      <c r="L34" s="44">
        <v>-427.60973899999999</v>
      </c>
      <c r="M34" s="66">
        <v>-2.8729999999999999E-2</v>
      </c>
      <c r="N34" s="43">
        <v>0</v>
      </c>
      <c r="O34" s="44">
        <v>0</v>
      </c>
      <c r="P34" s="74">
        <v>0</v>
      </c>
    </row>
    <row r="35" spans="1:16" ht="15" customHeight="1" x14ac:dyDescent="0.2">
      <c r="A35" s="111"/>
      <c r="B35" s="114"/>
      <c r="C35" s="84" t="s">
        <v>49</v>
      </c>
      <c r="D35" s="44">
        <v>-235</v>
      </c>
      <c r="E35" s="44">
        <v>0</v>
      </c>
      <c r="F35" s="44">
        <v>-13306.979366</v>
      </c>
      <c r="G35" s="66">
        <v>-0.11702799999999999</v>
      </c>
      <c r="H35" s="43">
        <v>-115</v>
      </c>
      <c r="I35" s="44">
        <v>-22531.687579000001</v>
      </c>
      <c r="J35" s="74">
        <v>-0.23356199999999999</v>
      </c>
      <c r="K35" s="44">
        <v>-120</v>
      </c>
      <c r="L35" s="44">
        <v>-6751.2307019999998</v>
      </c>
      <c r="M35" s="66">
        <v>-3.5063999999999998E-2</v>
      </c>
      <c r="N35" s="43">
        <v>0</v>
      </c>
      <c r="O35" s="44">
        <v>0</v>
      </c>
      <c r="P35" s="74">
        <v>0</v>
      </c>
    </row>
    <row r="36" spans="1:16" ht="15" customHeight="1" x14ac:dyDescent="0.2">
      <c r="A36" s="111"/>
      <c r="B36" s="114"/>
      <c r="C36" s="84" t="s">
        <v>50</v>
      </c>
      <c r="D36" s="44">
        <v>-741</v>
      </c>
      <c r="E36" s="44">
        <v>0</v>
      </c>
      <c r="F36" s="44">
        <v>-11229.139365999999</v>
      </c>
      <c r="G36" s="66">
        <v>-0.15616099999999999</v>
      </c>
      <c r="H36" s="43">
        <v>-279</v>
      </c>
      <c r="I36" s="44">
        <v>-21556.697154000001</v>
      </c>
      <c r="J36" s="74">
        <v>-0.25247399999999998</v>
      </c>
      <c r="K36" s="44">
        <v>-462</v>
      </c>
      <c r="L36" s="44">
        <v>-4964.0549879999999</v>
      </c>
      <c r="M36" s="66">
        <v>-9.7649E-2</v>
      </c>
      <c r="N36" s="43">
        <v>0</v>
      </c>
      <c r="O36" s="44">
        <v>0</v>
      </c>
      <c r="P36" s="74">
        <v>0</v>
      </c>
    </row>
    <row r="37" spans="1:16" ht="15" customHeight="1" x14ac:dyDescent="0.2">
      <c r="A37" s="111"/>
      <c r="B37" s="114"/>
      <c r="C37" s="84" t="s">
        <v>51</v>
      </c>
      <c r="D37" s="44">
        <v>-617</v>
      </c>
      <c r="E37" s="44">
        <v>0</v>
      </c>
      <c r="F37" s="44">
        <v>-20667.761125000001</v>
      </c>
      <c r="G37" s="66">
        <v>-0.21593399999999999</v>
      </c>
      <c r="H37" s="43">
        <v>-250</v>
      </c>
      <c r="I37" s="44">
        <v>-25184.163827</v>
      </c>
      <c r="J37" s="74">
        <v>-0.25721100000000002</v>
      </c>
      <c r="K37" s="44">
        <v>-367</v>
      </c>
      <c r="L37" s="44">
        <v>-17947.003348999999</v>
      </c>
      <c r="M37" s="66">
        <v>-0.19308600000000001</v>
      </c>
      <c r="N37" s="43">
        <v>0</v>
      </c>
      <c r="O37" s="44">
        <v>0</v>
      </c>
      <c r="P37" s="74">
        <v>0</v>
      </c>
    </row>
    <row r="38" spans="1:16" s="3" customFormat="1" ht="15" customHeight="1" x14ac:dyDescent="0.2">
      <c r="A38" s="111"/>
      <c r="B38" s="114"/>
      <c r="C38" s="84" t="s">
        <v>52</v>
      </c>
      <c r="D38" s="35">
        <v>-598</v>
      </c>
      <c r="E38" s="35">
        <v>0</v>
      </c>
      <c r="F38" s="35">
        <v>-31961.504892000001</v>
      </c>
      <c r="G38" s="68">
        <v>-0.3659</v>
      </c>
      <c r="H38" s="43">
        <v>-165</v>
      </c>
      <c r="I38" s="44">
        <v>-25912.999296000002</v>
      </c>
      <c r="J38" s="74">
        <v>-0.23899400000000001</v>
      </c>
      <c r="K38" s="35">
        <v>-433</v>
      </c>
      <c r="L38" s="35">
        <v>-34597.711645000003</v>
      </c>
      <c r="M38" s="68">
        <v>-0.41728399999999999</v>
      </c>
      <c r="N38" s="43">
        <v>0</v>
      </c>
      <c r="O38" s="44">
        <v>0</v>
      </c>
      <c r="P38" s="74">
        <v>0</v>
      </c>
    </row>
    <row r="39" spans="1:16" ht="15" customHeight="1" x14ac:dyDescent="0.2">
      <c r="A39" s="111"/>
      <c r="B39" s="114"/>
      <c r="C39" s="84" t="s">
        <v>53</v>
      </c>
      <c r="D39" s="44">
        <v>-502</v>
      </c>
      <c r="E39" s="44">
        <v>0</v>
      </c>
      <c r="F39" s="44">
        <v>-20143.135913999999</v>
      </c>
      <c r="G39" s="66">
        <v>-0.17823700000000001</v>
      </c>
      <c r="H39" s="43">
        <v>-126</v>
      </c>
      <c r="I39" s="44">
        <v>-34562.269679999998</v>
      </c>
      <c r="J39" s="74">
        <v>-0.272144</v>
      </c>
      <c r="K39" s="44">
        <v>-376</v>
      </c>
      <c r="L39" s="44">
        <v>-11656.445748</v>
      </c>
      <c r="M39" s="66">
        <v>-0.117234</v>
      </c>
      <c r="N39" s="43">
        <v>0</v>
      </c>
      <c r="O39" s="44">
        <v>0</v>
      </c>
      <c r="P39" s="74">
        <v>0</v>
      </c>
    </row>
    <row r="40" spans="1:16" ht="15" customHeight="1" x14ac:dyDescent="0.2">
      <c r="A40" s="111"/>
      <c r="B40" s="114"/>
      <c r="C40" s="84" t="s">
        <v>54</v>
      </c>
      <c r="D40" s="44">
        <v>-494</v>
      </c>
      <c r="E40" s="44">
        <v>0</v>
      </c>
      <c r="F40" s="44">
        <v>6830.5672350000004</v>
      </c>
      <c r="G40" s="66">
        <v>-0.22282099999999999</v>
      </c>
      <c r="H40" s="43">
        <v>-136</v>
      </c>
      <c r="I40" s="44">
        <v>22822.500282000001</v>
      </c>
      <c r="J40" s="74">
        <v>-0.17113100000000001</v>
      </c>
      <c r="K40" s="44">
        <v>-358</v>
      </c>
      <c r="L40" s="44">
        <v>1519.7753419999999</v>
      </c>
      <c r="M40" s="66">
        <v>-0.21419199999999999</v>
      </c>
      <c r="N40" s="43">
        <v>0</v>
      </c>
      <c r="O40" s="44">
        <v>0</v>
      </c>
      <c r="P40" s="74">
        <v>0</v>
      </c>
    </row>
    <row r="41" spans="1:16" ht="15" customHeight="1" x14ac:dyDescent="0.2">
      <c r="A41" s="111"/>
      <c r="B41" s="114"/>
      <c r="C41" s="84" t="s">
        <v>55</v>
      </c>
      <c r="D41" s="44">
        <v>-581</v>
      </c>
      <c r="E41" s="44">
        <v>0</v>
      </c>
      <c r="F41" s="44">
        <v>-10316.092108000001</v>
      </c>
      <c r="G41" s="66">
        <v>-0.22244900000000001</v>
      </c>
      <c r="H41" s="43">
        <v>-208</v>
      </c>
      <c r="I41" s="44">
        <v>-23345.504064000001</v>
      </c>
      <c r="J41" s="74">
        <v>-0.103821</v>
      </c>
      <c r="K41" s="44">
        <v>-373</v>
      </c>
      <c r="L41" s="44">
        <v>17812.718407</v>
      </c>
      <c r="M41" s="66">
        <v>-0.15426400000000001</v>
      </c>
      <c r="N41" s="43">
        <v>0</v>
      </c>
      <c r="O41" s="44">
        <v>0</v>
      </c>
      <c r="P41" s="74">
        <v>0</v>
      </c>
    </row>
    <row r="42" spans="1:16" s="3" customFormat="1" ht="15" customHeight="1" x14ac:dyDescent="0.2">
      <c r="A42" s="111"/>
      <c r="B42" s="114"/>
      <c r="C42" s="84" t="s">
        <v>56</v>
      </c>
      <c r="D42" s="35">
        <v>-1083</v>
      </c>
      <c r="E42" s="35">
        <v>0</v>
      </c>
      <c r="F42" s="35">
        <v>-87912.172011000002</v>
      </c>
      <c r="G42" s="68">
        <v>-0.29012399999999999</v>
      </c>
      <c r="H42" s="43">
        <v>-336</v>
      </c>
      <c r="I42" s="44">
        <v>-61516.853021000003</v>
      </c>
      <c r="J42" s="74">
        <v>3.3848000000000003E-2</v>
      </c>
      <c r="K42" s="35">
        <v>-747</v>
      </c>
      <c r="L42" s="35">
        <v>7841.3796329999996</v>
      </c>
      <c r="M42" s="68">
        <v>-0.36347400000000002</v>
      </c>
      <c r="N42" s="43">
        <v>0</v>
      </c>
      <c r="O42" s="44">
        <v>0</v>
      </c>
      <c r="P42" s="74">
        <v>0</v>
      </c>
    </row>
    <row r="43" spans="1:16" s="3" customFormat="1" ht="15" customHeight="1" x14ac:dyDescent="0.2">
      <c r="A43" s="112"/>
      <c r="B43" s="115"/>
      <c r="C43" s="85" t="s">
        <v>9</v>
      </c>
      <c r="D43" s="46">
        <v>-3984</v>
      </c>
      <c r="E43" s="46">
        <v>0</v>
      </c>
      <c r="F43" s="46">
        <v>-36755.436631999997</v>
      </c>
      <c r="G43" s="67">
        <v>-0.26383899999999999</v>
      </c>
      <c r="H43" s="87">
        <v>-1220</v>
      </c>
      <c r="I43" s="46">
        <v>-33614.650459999997</v>
      </c>
      <c r="J43" s="75">
        <v>-0.21935199999999999</v>
      </c>
      <c r="K43" s="46">
        <v>-2764</v>
      </c>
      <c r="L43" s="46">
        <v>-38181.187834999997</v>
      </c>
      <c r="M43" s="67">
        <v>-0.28526600000000002</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18</v>
      </c>
      <c r="E45" s="53">
        <v>3.3333000000000002E-2</v>
      </c>
      <c r="F45" s="44">
        <v>176133.5</v>
      </c>
      <c r="G45" s="66">
        <v>0.33333299999999999</v>
      </c>
      <c r="H45" s="43">
        <v>2</v>
      </c>
      <c r="I45" s="44">
        <v>124605</v>
      </c>
      <c r="J45" s="74">
        <v>0</v>
      </c>
      <c r="K45" s="44">
        <v>16</v>
      </c>
      <c r="L45" s="44">
        <v>182574.5625</v>
      </c>
      <c r="M45" s="66">
        <v>0.375</v>
      </c>
      <c r="N45" s="43">
        <v>0</v>
      </c>
      <c r="O45" s="44">
        <v>0</v>
      </c>
      <c r="P45" s="74">
        <v>0</v>
      </c>
    </row>
    <row r="46" spans="1:16" ht="15" customHeight="1" x14ac:dyDescent="0.2">
      <c r="A46" s="111"/>
      <c r="B46" s="114"/>
      <c r="C46" s="84" t="s">
        <v>48</v>
      </c>
      <c r="D46" s="44">
        <v>322</v>
      </c>
      <c r="E46" s="53">
        <v>7.3282E-2</v>
      </c>
      <c r="F46" s="44">
        <v>177116.95031099999</v>
      </c>
      <c r="G46" s="66">
        <v>0.20807500000000001</v>
      </c>
      <c r="H46" s="43">
        <v>110</v>
      </c>
      <c r="I46" s="44">
        <v>172479.47272699999</v>
      </c>
      <c r="J46" s="74">
        <v>0.17272699999999999</v>
      </c>
      <c r="K46" s="44">
        <v>212</v>
      </c>
      <c r="L46" s="44">
        <v>179523.18867900001</v>
      </c>
      <c r="M46" s="66">
        <v>0.22641500000000001</v>
      </c>
      <c r="N46" s="43">
        <v>0</v>
      </c>
      <c r="O46" s="44">
        <v>0</v>
      </c>
      <c r="P46" s="74">
        <v>0</v>
      </c>
    </row>
    <row r="47" spans="1:16" ht="15" customHeight="1" x14ac:dyDescent="0.2">
      <c r="A47" s="111"/>
      <c r="B47" s="114"/>
      <c r="C47" s="84" t="s">
        <v>49</v>
      </c>
      <c r="D47" s="44">
        <v>1018</v>
      </c>
      <c r="E47" s="53">
        <v>8.8183999999999998E-2</v>
      </c>
      <c r="F47" s="44">
        <v>198130.58840899999</v>
      </c>
      <c r="G47" s="66">
        <v>0.31237700000000002</v>
      </c>
      <c r="H47" s="43">
        <v>326</v>
      </c>
      <c r="I47" s="44">
        <v>198383.36503099999</v>
      </c>
      <c r="J47" s="74">
        <v>0.30981599999999998</v>
      </c>
      <c r="K47" s="44">
        <v>692</v>
      </c>
      <c r="L47" s="44">
        <v>198011.50578000001</v>
      </c>
      <c r="M47" s="66">
        <v>0.31358399999999997</v>
      </c>
      <c r="N47" s="43">
        <v>0</v>
      </c>
      <c r="O47" s="44">
        <v>0</v>
      </c>
      <c r="P47" s="74">
        <v>0</v>
      </c>
    </row>
    <row r="48" spans="1:16" ht="15" customHeight="1" x14ac:dyDescent="0.2">
      <c r="A48" s="111"/>
      <c r="B48" s="114"/>
      <c r="C48" s="84" t="s">
        <v>50</v>
      </c>
      <c r="D48" s="44">
        <v>1403</v>
      </c>
      <c r="E48" s="53">
        <v>8.2572999999999994E-2</v>
      </c>
      <c r="F48" s="44">
        <v>225401.76906600001</v>
      </c>
      <c r="G48" s="66">
        <v>0.55666400000000005</v>
      </c>
      <c r="H48" s="43">
        <v>430</v>
      </c>
      <c r="I48" s="44">
        <v>224307.02558099999</v>
      </c>
      <c r="J48" s="74">
        <v>0.55348799999999998</v>
      </c>
      <c r="K48" s="44">
        <v>973</v>
      </c>
      <c r="L48" s="44">
        <v>225885.571429</v>
      </c>
      <c r="M48" s="66">
        <v>0.55806800000000001</v>
      </c>
      <c r="N48" s="43">
        <v>0</v>
      </c>
      <c r="O48" s="44">
        <v>0</v>
      </c>
      <c r="P48" s="74">
        <v>0</v>
      </c>
    </row>
    <row r="49" spans="1:16" ht="15" customHeight="1" x14ac:dyDescent="0.2">
      <c r="A49" s="111"/>
      <c r="B49" s="114"/>
      <c r="C49" s="84" t="s">
        <v>51</v>
      </c>
      <c r="D49" s="44">
        <v>1089</v>
      </c>
      <c r="E49" s="53">
        <v>6.8772E-2</v>
      </c>
      <c r="F49" s="44">
        <v>246870.68503200001</v>
      </c>
      <c r="G49" s="66">
        <v>0.81634499999999999</v>
      </c>
      <c r="H49" s="43">
        <v>307</v>
      </c>
      <c r="I49" s="44">
        <v>241628.31270400001</v>
      </c>
      <c r="J49" s="74">
        <v>0.77850200000000003</v>
      </c>
      <c r="K49" s="44">
        <v>782</v>
      </c>
      <c r="L49" s="44">
        <v>248928.75191799999</v>
      </c>
      <c r="M49" s="66">
        <v>0.831202</v>
      </c>
      <c r="N49" s="43">
        <v>0</v>
      </c>
      <c r="O49" s="44">
        <v>0</v>
      </c>
      <c r="P49" s="74">
        <v>0</v>
      </c>
    </row>
    <row r="50" spans="1:16" s="3" customFormat="1" ht="15" customHeight="1" x14ac:dyDescent="0.2">
      <c r="A50" s="111"/>
      <c r="B50" s="114"/>
      <c r="C50" s="84" t="s">
        <v>52</v>
      </c>
      <c r="D50" s="35">
        <v>790</v>
      </c>
      <c r="E50" s="55">
        <v>5.6908E-2</v>
      </c>
      <c r="F50" s="35">
        <v>256486.46961999999</v>
      </c>
      <c r="G50" s="68">
        <v>0.92405099999999996</v>
      </c>
      <c r="H50" s="43">
        <v>238</v>
      </c>
      <c r="I50" s="44">
        <v>243167.588235</v>
      </c>
      <c r="J50" s="74">
        <v>0.73109199999999996</v>
      </c>
      <c r="K50" s="35">
        <v>552</v>
      </c>
      <c r="L50" s="35">
        <v>262229.03079699998</v>
      </c>
      <c r="M50" s="68">
        <v>1.0072460000000001</v>
      </c>
      <c r="N50" s="43">
        <v>0</v>
      </c>
      <c r="O50" s="44">
        <v>0</v>
      </c>
      <c r="P50" s="74">
        <v>0</v>
      </c>
    </row>
    <row r="51" spans="1:16" ht="15" customHeight="1" x14ac:dyDescent="0.2">
      <c r="A51" s="111"/>
      <c r="B51" s="114"/>
      <c r="C51" s="84" t="s">
        <v>53</v>
      </c>
      <c r="D51" s="44">
        <v>514</v>
      </c>
      <c r="E51" s="53">
        <v>4.2437000000000002E-2</v>
      </c>
      <c r="F51" s="44">
        <v>265294.37159499998</v>
      </c>
      <c r="G51" s="66">
        <v>0.96108899999999997</v>
      </c>
      <c r="H51" s="43">
        <v>157</v>
      </c>
      <c r="I51" s="44">
        <v>250477.01910800001</v>
      </c>
      <c r="J51" s="74">
        <v>0.75796200000000002</v>
      </c>
      <c r="K51" s="44">
        <v>357</v>
      </c>
      <c r="L51" s="44">
        <v>271810.68627499999</v>
      </c>
      <c r="M51" s="66">
        <v>1.0504199999999999</v>
      </c>
      <c r="N51" s="43">
        <v>0</v>
      </c>
      <c r="O51" s="44">
        <v>0</v>
      </c>
      <c r="P51" s="74">
        <v>0</v>
      </c>
    </row>
    <row r="52" spans="1:16" ht="15" customHeight="1" x14ac:dyDescent="0.2">
      <c r="A52" s="111"/>
      <c r="B52" s="114"/>
      <c r="C52" s="84" t="s">
        <v>54</v>
      </c>
      <c r="D52" s="44">
        <v>225</v>
      </c>
      <c r="E52" s="53">
        <v>2.1981000000000001E-2</v>
      </c>
      <c r="F52" s="44">
        <v>281098.89777799998</v>
      </c>
      <c r="G52" s="66">
        <v>0.79111100000000001</v>
      </c>
      <c r="H52" s="43">
        <v>61</v>
      </c>
      <c r="I52" s="44">
        <v>232654.08196700001</v>
      </c>
      <c r="J52" s="74">
        <v>0.32786900000000002</v>
      </c>
      <c r="K52" s="44">
        <v>164</v>
      </c>
      <c r="L52" s="44">
        <v>299118.00609799998</v>
      </c>
      <c r="M52" s="66">
        <v>0.96341500000000002</v>
      </c>
      <c r="N52" s="43">
        <v>0</v>
      </c>
      <c r="O52" s="44">
        <v>0</v>
      </c>
      <c r="P52" s="74">
        <v>0</v>
      </c>
    </row>
    <row r="53" spans="1:16" ht="15" customHeight="1" x14ac:dyDescent="0.2">
      <c r="A53" s="111"/>
      <c r="B53" s="114"/>
      <c r="C53" s="84" t="s">
        <v>55</v>
      </c>
      <c r="D53" s="44">
        <v>92</v>
      </c>
      <c r="E53" s="53">
        <v>1.0583E-2</v>
      </c>
      <c r="F53" s="44">
        <v>279095.14130399999</v>
      </c>
      <c r="G53" s="66">
        <v>0.48913000000000001</v>
      </c>
      <c r="H53" s="43">
        <v>35</v>
      </c>
      <c r="I53" s="44">
        <v>252522.45714300001</v>
      </c>
      <c r="J53" s="74">
        <v>0.2</v>
      </c>
      <c r="K53" s="44">
        <v>57</v>
      </c>
      <c r="L53" s="44">
        <v>295411.70175399998</v>
      </c>
      <c r="M53" s="66">
        <v>0.66666700000000001</v>
      </c>
      <c r="N53" s="43">
        <v>0</v>
      </c>
      <c r="O53" s="44">
        <v>0</v>
      </c>
      <c r="P53" s="74">
        <v>0</v>
      </c>
    </row>
    <row r="54" spans="1:16" s="3" customFormat="1" ht="15" customHeight="1" x14ac:dyDescent="0.2">
      <c r="A54" s="111"/>
      <c r="B54" s="114"/>
      <c r="C54" s="84" t="s">
        <v>56</v>
      </c>
      <c r="D54" s="35">
        <v>38</v>
      </c>
      <c r="E54" s="55">
        <v>1.8389999999999999E-3</v>
      </c>
      <c r="F54" s="35">
        <v>279728.78947399999</v>
      </c>
      <c r="G54" s="68">
        <v>0.368421</v>
      </c>
      <c r="H54" s="43">
        <v>12</v>
      </c>
      <c r="I54" s="44">
        <v>271036.5</v>
      </c>
      <c r="J54" s="74">
        <v>0</v>
      </c>
      <c r="K54" s="35">
        <v>26</v>
      </c>
      <c r="L54" s="35">
        <v>283740.61538500001</v>
      </c>
      <c r="M54" s="68">
        <v>0.538462</v>
      </c>
      <c r="N54" s="43">
        <v>0</v>
      </c>
      <c r="O54" s="44">
        <v>0</v>
      </c>
      <c r="P54" s="74">
        <v>0</v>
      </c>
    </row>
    <row r="55" spans="1:16" s="3" customFormat="1" ht="15" customHeight="1" x14ac:dyDescent="0.2">
      <c r="A55" s="112"/>
      <c r="B55" s="115"/>
      <c r="C55" s="85" t="s">
        <v>9</v>
      </c>
      <c r="D55" s="46">
        <v>5509</v>
      </c>
      <c r="E55" s="54">
        <v>4.7899999999999998E-2</v>
      </c>
      <c r="F55" s="46">
        <v>233348.91541099999</v>
      </c>
      <c r="G55" s="67">
        <v>0.63931700000000002</v>
      </c>
      <c r="H55" s="87">
        <v>1678</v>
      </c>
      <c r="I55" s="46">
        <v>225273.088796</v>
      </c>
      <c r="J55" s="75">
        <v>0.54648399999999997</v>
      </c>
      <c r="K55" s="46">
        <v>3831</v>
      </c>
      <c r="L55" s="46">
        <v>236886.17384500001</v>
      </c>
      <c r="M55" s="67">
        <v>0.679979</v>
      </c>
      <c r="N55" s="87">
        <v>0</v>
      </c>
      <c r="O55" s="46">
        <v>0</v>
      </c>
      <c r="P55" s="75">
        <v>0</v>
      </c>
    </row>
    <row r="56" spans="1:16" ht="15" customHeight="1" x14ac:dyDescent="0.2">
      <c r="A56" s="110">
        <v>5</v>
      </c>
      <c r="B56" s="113" t="s">
        <v>60</v>
      </c>
      <c r="C56" s="84" t="s">
        <v>46</v>
      </c>
      <c r="D56" s="44">
        <v>124</v>
      </c>
      <c r="E56" s="53">
        <v>1</v>
      </c>
      <c r="F56" s="44">
        <v>62075.451612999997</v>
      </c>
      <c r="G56" s="66">
        <v>8.0644999999999994E-2</v>
      </c>
      <c r="H56" s="43">
        <v>58</v>
      </c>
      <c r="I56" s="44">
        <v>68816.258621000001</v>
      </c>
      <c r="J56" s="74">
        <v>6.8966E-2</v>
      </c>
      <c r="K56" s="44">
        <v>66</v>
      </c>
      <c r="L56" s="44">
        <v>56151.712120999997</v>
      </c>
      <c r="M56" s="66">
        <v>9.0909000000000004E-2</v>
      </c>
      <c r="N56" s="43">
        <v>0</v>
      </c>
      <c r="O56" s="44">
        <v>0</v>
      </c>
      <c r="P56" s="74">
        <v>0</v>
      </c>
    </row>
    <row r="57" spans="1:16" ht="15" customHeight="1" x14ac:dyDescent="0.2">
      <c r="A57" s="111"/>
      <c r="B57" s="114"/>
      <c r="C57" s="84" t="s">
        <v>47</v>
      </c>
      <c r="D57" s="44">
        <v>540</v>
      </c>
      <c r="E57" s="53">
        <v>1</v>
      </c>
      <c r="F57" s="44">
        <v>133322.937037</v>
      </c>
      <c r="G57" s="66">
        <v>8.7037000000000003E-2</v>
      </c>
      <c r="H57" s="43">
        <v>211</v>
      </c>
      <c r="I57" s="44">
        <v>127705.246445</v>
      </c>
      <c r="J57" s="74">
        <v>7.109E-2</v>
      </c>
      <c r="K57" s="44">
        <v>329</v>
      </c>
      <c r="L57" s="44">
        <v>136925.77203600001</v>
      </c>
      <c r="M57" s="66">
        <v>9.7264000000000003E-2</v>
      </c>
      <c r="N57" s="43">
        <v>0</v>
      </c>
      <c r="O57" s="44">
        <v>0</v>
      </c>
      <c r="P57" s="74">
        <v>0</v>
      </c>
    </row>
    <row r="58" spans="1:16" ht="15" customHeight="1" x14ac:dyDescent="0.2">
      <c r="A58" s="111"/>
      <c r="B58" s="114"/>
      <c r="C58" s="84" t="s">
        <v>48</v>
      </c>
      <c r="D58" s="44">
        <v>4394</v>
      </c>
      <c r="E58" s="53">
        <v>1</v>
      </c>
      <c r="F58" s="44">
        <v>164391.715066</v>
      </c>
      <c r="G58" s="66">
        <v>0.10833</v>
      </c>
      <c r="H58" s="43">
        <v>1887</v>
      </c>
      <c r="I58" s="44">
        <v>165926.85055599999</v>
      </c>
      <c r="J58" s="74">
        <v>0.118177</v>
      </c>
      <c r="K58" s="44">
        <v>2507</v>
      </c>
      <c r="L58" s="44">
        <v>163236.23015600001</v>
      </c>
      <c r="M58" s="66">
        <v>0.10091700000000001</v>
      </c>
      <c r="N58" s="43">
        <v>0</v>
      </c>
      <c r="O58" s="44">
        <v>0</v>
      </c>
      <c r="P58" s="74">
        <v>0</v>
      </c>
    </row>
    <row r="59" spans="1:16" ht="15" customHeight="1" x14ac:dyDescent="0.2">
      <c r="A59" s="111"/>
      <c r="B59" s="114"/>
      <c r="C59" s="84" t="s">
        <v>49</v>
      </c>
      <c r="D59" s="44">
        <v>11544</v>
      </c>
      <c r="E59" s="53">
        <v>1</v>
      </c>
      <c r="F59" s="44">
        <v>194016.27434199999</v>
      </c>
      <c r="G59" s="66">
        <v>0.25840299999999999</v>
      </c>
      <c r="H59" s="43">
        <v>4716</v>
      </c>
      <c r="I59" s="44">
        <v>197436.93956699999</v>
      </c>
      <c r="J59" s="74">
        <v>0.30428300000000003</v>
      </c>
      <c r="K59" s="44">
        <v>6828</v>
      </c>
      <c r="L59" s="44">
        <v>191653.670767</v>
      </c>
      <c r="M59" s="66">
        <v>0.226714</v>
      </c>
      <c r="N59" s="43">
        <v>0</v>
      </c>
      <c r="O59" s="44">
        <v>0</v>
      </c>
      <c r="P59" s="74">
        <v>0</v>
      </c>
    </row>
    <row r="60" spans="1:16" ht="15" customHeight="1" x14ac:dyDescent="0.2">
      <c r="A60" s="111"/>
      <c r="B60" s="114"/>
      <c r="C60" s="84" t="s">
        <v>50</v>
      </c>
      <c r="D60" s="44">
        <v>16991</v>
      </c>
      <c r="E60" s="53">
        <v>1</v>
      </c>
      <c r="F60" s="44">
        <v>224582.95014999999</v>
      </c>
      <c r="G60" s="66">
        <v>0.51350700000000005</v>
      </c>
      <c r="H60" s="43">
        <v>6571</v>
      </c>
      <c r="I60" s="44">
        <v>231549.30528100001</v>
      </c>
      <c r="J60" s="74">
        <v>0.57342899999999997</v>
      </c>
      <c r="K60" s="44">
        <v>10420</v>
      </c>
      <c r="L60" s="44">
        <v>220189.867658</v>
      </c>
      <c r="M60" s="66">
        <v>0.47571999999999998</v>
      </c>
      <c r="N60" s="43">
        <v>0</v>
      </c>
      <c r="O60" s="44">
        <v>0</v>
      </c>
      <c r="P60" s="74">
        <v>0</v>
      </c>
    </row>
    <row r="61" spans="1:16" ht="15" customHeight="1" x14ac:dyDescent="0.2">
      <c r="A61" s="111"/>
      <c r="B61" s="114"/>
      <c r="C61" s="84" t="s">
        <v>51</v>
      </c>
      <c r="D61" s="44">
        <v>15835</v>
      </c>
      <c r="E61" s="53">
        <v>1</v>
      </c>
      <c r="F61" s="44">
        <v>252538.66915100001</v>
      </c>
      <c r="G61" s="66">
        <v>0.78623299999999996</v>
      </c>
      <c r="H61" s="43">
        <v>5763</v>
      </c>
      <c r="I61" s="44">
        <v>251620.05223</v>
      </c>
      <c r="J61" s="74">
        <v>0.71386400000000005</v>
      </c>
      <c r="K61" s="44">
        <v>10072</v>
      </c>
      <c r="L61" s="44">
        <v>253064.283658</v>
      </c>
      <c r="M61" s="66">
        <v>0.82764099999999996</v>
      </c>
      <c r="N61" s="43">
        <v>0</v>
      </c>
      <c r="O61" s="44">
        <v>0</v>
      </c>
      <c r="P61" s="74">
        <v>0</v>
      </c>
    </row>
    <row r="62" spans="1:16" s="3" customFormat="1" ht="15" customHeight="1" x14ac:dyDescent="0.2">
      <c r="A62" s="111"/>
      <c r="B62" s="114"/>
      <c r="C62" s="84" t="s">
        <v>52</v>
      </c>
      <c r="D62" s="35">
        <v>13882</v>
      </c>
      <c r="E62" s="55">
        <v>1</v>
      </c>
      <c r="F62" s="35">
        <v>266545.00072000001</v>
      </c>
      <c r="G62" s="68">
        <v>0.95778700000000005</v>
      </c>
      <c r="H62" s="43">
        <v>5062</v>
      </c>
      <c r="I62" s="44">
        <v>248123.40497800001</v>
      </c>
      <c r="J62" s="74">
        <v>0.70505700000000004</v>
      </c>
      <c r="K62" s="35">
        <v>8820</v>
      </c>
      <c r="L62" s="35">
        <v>277117.57641699997</v>
      </c>
      <c r="M62" s="68">
        <v>1.1028340000000001</v>
      </c>
      <c r="N62" s="43">
        <v>0</v>
      </c>
      <c r="O62" s="44">
        <v>0</v>
      </c>
      <c r="P62" s="74">
        <v>0</v>
      </c>
    </row>
    <row r="63" spans="1:16" ht="15" customHeight="1" x14ac:dyDescent="0.2">
      <c r="A63" s="111"/>
      <c r="B63" s="114"/>
      <c r="C63" s="84" t="s">
        <v>53</v>
      </c>
      <c r="D63" s="44">
        <v>12112</v>
      </c>
      <c r="E63" s="53">
        <v>1</v>
      </c>
      <c r="F63" s="44">
        <v>272441.75503599999</v>
      </c>
      <c r="G63" s="66">
        <v>1.004211</v>
      </c>
      <c r="H63" s="43">
        <v>4408</v>
      </c>
      <c r="I63" s="44">
        <v>244278.39087999999</v>
      </c>
      <c r="J63" s="74">
        <v>0.652223</v>
      </c>
      <c r="K63" s="44">
        <v>7704</v>
      </c>
      <c r="L63" s="44">
        <v>288555.99558699998</v>
      </c>
      <c r="M63" s="66">
        <v>1.2056070000000001</v>
      </c>
      <c r="N63" s="43">
        <v>0</v>
      </c>
      <c r="O63" s="44">
        <v>0</v>
      </c>
      <c r="P63" s="74">
        <v>0</v>
      </c>
    </row>
    <row r="64" spans="1:16" ht="15" customHeight="1" x14ac:dyDescent="0.2">
      <c r="A64" s="111"/>
      <c r="B64" s="114"/>
      <c r="C64" s="84" t="s">
        <v>54</v>
      </c>
      <c r="D64" s="44">
        <v>10236</v>
      </c>
      <c r="E64" s="53">
        <v>1</v>
      </c>
      <c r="F64" s="44">
        <v>267013.41139099997</v>
      </c>
      <c r="G64" s="66">
        <v>0.85687800000000003</v>
      </c>
      <c r="H64" s="43">
        <v>3800</v>
      </c>
      <c r="I64" s="44">
        <v>232218.89684199999</v>
      </c>
      <c r="J64" s="74">
        <v>0.46526299999999998</v>
      </c>
      <c r="K64" s="44">
        <v>6436</v>
      </c>
      <c r="L64" s="44">
        <v>287557.09617799998</v>
      </c>
      <c r="M64" s="66">
        <v>1.088098</v>
      </c>
      <c r="N64" s="43">
        <v>0</v>
      </c>
      <c r="O64" s="44">
        <v>0</v>
      </c>
      <c r="P64" s="74">
        <v>0</v>
      </c>
    </row>
    <row r="65" spans="1:16" ht="15" customHeight="1" x14ac:dyDescent="0.2">
      <c r="A65" s="111"/>
      <c r="B65" s="114"/>
      <c r="C65" s="84" t="s">
        <v>55</v>
      </c>
      <c r="D65" s="44">
        <v>8693</v>
      </c>
      <c r="E65" s="53">
        <v>1</v>
      </c>
      <c r="F65" s="44">
        <v>267502.13608700002</v>
      </c>
      <c r="G65" s="66">
        <v>0.64569200000000004</v>
      </c>
      <c r="H65" s="43">
        <v>3231</v>
      </c>
      <c r="I65" s="44">
        <v>233126.81275099999</v>
      </c>
      <c r="J65" s="74">
        <v>0.26307599999999998</v>
      </c>
      <c r="K65" s="44">
        <v>5462</v>
      </c>
      <c r="L65" s="44">
        <v>287836.56847300002</v>
      </c>
      <c r="M65" s="66">
        <v>0.87202500000000005</v>
      </c>
      <c r="N65" s="43">
        <v>0</v>
      </c>
      <c r="O65" s="44">
        <v>0</v>
      </c>
      <c r="P65" s="74">
        <v>0</v>
      </c>
    </row>
    <row r="66" spans="1:16" s="3" customFormat="1" ht="15" customHeight="1" x14ac:dyDescent="0.2">
      <c r="A66" s="111"/>
      <c r="B66" s="114"/>
      <c r="C66" s="84" t="s">
        <v>56</v>
      </c>
      <c r="D66" s="35">
        <v>20660</v>
      </c>
      <c r="E66" s="55">
        <v>1</v>
      </c>
      <c r="F66" s="35">
        <v>261980.97468499999</v>
      </c>
      <c r="G66" s="68">
        <v>0.39637</v>
      </c>
      <c r="H66" s="43">
        <v>8645</v>
      </c>
      <c r="I66" s="44">
        <v>209315.92978599999</v>
      </c>
      <c r="J66" s="74">
        <v>8.2590999999999998E-2</v>
      </c>
      <c r="K66" s="35">
        <v>12015</v>
      </c>
      <c r="L66" s="35">
        <v>299874.38402</v>
      </c>
      <c r="M66" s="68">
        <v>0.622139</v>
      </c>
      <c r="N66" s="43">
        <v>0</v>
      </c>
      <c r="O66" s="44">
        <v>0</v>
      </c>
      <c r="P66" s="74">
        <v>0</v>
      </c>
    </row>
    <row r="67" spans="1:16" s="3" customFormat="1" ht="15" customHeight="1" x14ac:dyDescent="0.2">
      <c r="A67" s="112"/>
      <c r="B67" s="115"/>
      <c r="C67" s="85" t="s">
        <v>9</v>
      </c>
      <c r="D67" s="46">
        <v>115011</v>
      </c>
      <c r="E67" s="54">
        <v>1</v>
      </c>
      <c r="F67" s="46">
        <v>246303.88452399999</v>
      </c>
      <c r="G67" s="67">
        <v>0.63231300000000001</v>
      </c>
      <c r="H67" s="87">
        <v>44352</v>
      </c>
      <c r="I67" s="46">
        <v>226026.58608400001</v>
      </c>
      <c r="J67" s="75">
        <v>0.435944</v>
      </c>
      <c r="K67" s="46">
        <v>70659</v>
      </c>
      <c r="L67" s="46">
        <v>259031.75698800001</v>
      </c>
      <c r="M67" s="67">
        <v>0.75557300000000005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46167</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00" priority="30" operator="notEqual">
      <formula>H8+K8+N8</formula>
    </cfRule>
  </conditionalFormatting>
  <conditionalFormatting sqref="D20:D30">
    <cfRule type="cellIs" dxfId="399" priority="29" operator="notEqual">
      <formula>H20+K20+N20</formula>
    </cfRule>
  </conditionalFormatting>
  <conditionalFormatting sqref="D32:D42">
    <cfRule type="cellIs" dxfId="398" priority="28" operator="notEqual">
      <formula>H32+K32+N32</formula>
    </cfRule>
  </conditionalFormatting>
  <conditionalFormatting sqref="D44:D54">
    <cfRule type="cellIs" dxfId="397" priority="27" operator="notEqual">
      <formula>H44+K44+N44</formula>
    </cfRule>
  </conditionalFormatting>
  <conditionalFormatting sqref="D56:D66">
    <cfRule type="cellIs" dxfId="396" priority="26" operator="notEqual">
      <formula>H56+K56+N56</formula>
    </cfRule>
  </conditionalFormatting>
  <conditionalFormatting sqref="D19">
    <cfRule type="cellIs" dxfId="395" priority="25" operator="notEqual">
      <formula>SUM(D8:D18)</formula>
    </cfRule>
  </conditionalFormatting>
  <conditionalFormatting sqref="D31">
    <cfRule type="cellIs" dxfId="394" priority="24" operator="notEqual">
      <formula>H31+K31+N31</formula>
    </cfRule>
  </conditionalFormatting>
  <conditionalFormatting sqref="D31">
    <cfRule type="cellIs" dxfId="393" priority="23" operator="notEqual">
      <formula>SUM(D20:D30)</formula>
    </cfRule>
  </conditionalFormatting>
  <conditionalFormatting sqref="D43">
    <cfRule type="cellIs" dxfId="392" priority="22" operator="notEqual">
      <formula>H43+K43+N43</formula>
    </cfRule>
  </conditionalFormatting>
  <conditionalFormatting sqref="D43">
    <cfRule type="cellIs" dxfId="391" priority="21" operator="notEqual">
      <formula>SUM(D32:D42)</formula>
    </cfRule>
  </conditionalFormatting>
  <conditionalFormatting sqref="D55">
    <cfRule type="cellIs" dxfId="390" priority="20" operator="notEqual">
      <formula>H55+K55+N55</formula>
    </cfRule>
  </conditionalFormatting>
  <conditionalFormatting sqref="D55">
    <cfRule type="cellIs" dxfId="389" priority="19" operator="notEqual">
      <formula>SUM(D44:D54)</formula>
    </cfRule>
  </conditionalFormatting>
  <conditionalFormatting sqref="D67">
    <cfRule type="cellIs" dxfId="388" priority="18" operator="notEqual">
      <formula>H67+K67+N67</formula>
    </cfRule>
  </conditionalFormatting>
  <conditionalFormatting sqref="D67">
    <cfRule type="cellIs" dxfId="387" priority="17" operator="notEqual">
      <formula>SUM(D56:D66)</formula>
    </cfRule>
  </conditionalFormatting>
  <conditionalFormatting sqref="H19">
    <cfRule type="cellIs" dxfId="386" priority="16" operator="notEqual">
      <formula>SUM(H8:H18)</formula>
    </cfRule>
  </conditionalFormatting>
  <conditionalFormatting sqref="K19">
    <cfRule type="cellIs" dxfId="385" priority="15" operator="notEqual">
      <formula>SUM(K8:K18)</formula>
    </cfRule>
  </conditionalFormatting>
  <conditionalFormatting sqref="N19">
    <cfRule type="cellIs" dxfId="384" priority="14" operator="notEqual">
      <formula>SUM(N8:N18)</formula>
    </cfRule>
  </conditionalFormatting>
  <conditionalFormatting sqref="H31">
    <cfRule type="cellIs" dxfId="383" priority="13" operator="notEqual">
      <formula>SUM(H20:H30)</formula>
    </cfRule>
  </conditionalFormatting>
  <conditionalFormatting sqref="K31">
    <cfRule type="cellIs" dxfId="382" priority="12" operator="notEqual">
      <formula>SUM(K20:K30)</formula>
    </cfRule>
  </conditionalFormatting>
  <conditionalFormatting sqref="N31">
    <cfRule type="cellIs" dxfId="381" priority="11" operator="notEqual">
      <formula>SUM(N20:N30)</formula>
    </cfRule>
  </conditionalFormatting>
  <conditionalFormatting sqref="H43">
    <cfRule type="cellIs" dxfId="380" priority="10" operator="notEqual">
      <formula>SUM(H32:H42)</formula>
    </cfRule>
  </conditionalFormatting>
  <conditionalFormatting sqref="K43">
    <cfRule type="cellIs" dxfId="379" priority="9" operator="notEqual">
      <formula>SUM(K32:K42)</formula>
    </cfRule>
  </conditionalFormatting>
  <conditionalFormatting sqref="N43">
    <cfRule type="cellIs" dxfId="378" priority="8" operator="notEqual">
      <formula>SUM(N32:N42)</formula>
    </cfRule>
  </conditionalFormatting>
  <conditionalFormatting sqref="H55">
    <cfRule type="cellIs" dxfId="377" priority="7" operator="notEqual">
      <formula>SUM(H44:H54)</formula>
    </cfRule>
  </conditionalFormatting>
  <conditionalFormatting sqref="K55">
    <cfRule type="cellIs" dxfId="376" priority="6" operator="notEqual">
      <formula>SUM(K44:K54)</formula>
    </cfRule>
  </conditionalFormatting>
  <conditionalFormatting sqref="N55">
    <cfRule type="cellIs" dxfId="375" priority="5" operator="notEqual">
      <formula>SUM(N44:N54)</formula>
    </cfRule>
  </conditionalFormatting>
  <conditionalFormatting sqref="H67">
    <cfRule type="cellIs" dxfId="374" priority="4" operator="notEqual">
      <formula>SUM(H56:H66)</formula>
    </cfRule>
  </conditionalFormatting>
  <conditionalFormatting sqref="K67">
    <cfRule type="cellIs" dxfId="373" priority="3" operator="notEqual">
      <formula>SUM(K56:K66)</formula>
    </cfRule>
  </conditionalFormatting>
  <conditionalFormatting sqref="N67">
    <cfRule type="cellIs" dxfId="372" priority="2" operator="notEqual">
      <formula>SUM(N56:N66)</formula>
    </cfRule>
  </conditionalFormatting>
  <conditionalFormatting sqref="D32:D43">
    <cfRule type="cellIs" dxfId="37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41</vt:i4>
      </vt:variant>
    </vt:vector>
  </HeadingPairs>
  <TitlesOfParts>
    <vt:vector size="63" baseType="lpstr">
      <vt:lpstr>Indice</vt:lpstr>
      <vt:lpstr>Notas</vt:lpstr>
      <vt:lpstr>Nacional</vt:lpstr>
      <vt:lpstr>XV</vt:lpstr>
      <vt:lpstr>I</vt:lpstr>
      <vt:lpstr>II</vt:lpstr>
      <vt:lpstr>III</vt:lpstr>
      <vt:lpstr>IV</vt:lpstr>
      <vt:lpstr>V</vt:lpstr>
      <vt:lpstr>VI</vt:lpstr>
      <vt:lpstr>VII</vt:lpstr>
      <vt:lpstr>XVI</vt:lpstr>
      <vt:lpstr>VIII</vt:lpstr>
      <vt:lpstr>IX</vt:lpstr>
      <vt:lpstr>XIV</vt:lpstr>
      <vt:lpstr>X</vt:lpstr>
      <vt:lpstr>XI</vt:lpstr>
      <vt:lpstr>XII</vt:lpstr>
      <vt:lpstr>RM</vt:lpstr>
      <vt:lpstr>SI</vt:lpstr>
      <vt:lpstr>Ficha Metadatos</vt:lpstr>
      <vt:lpstr>Total</vt:lpstr>
      <vt:lpstr>'Ficha Metadatos'!Área_de_impresión</vt:lpstr>
      <vt:lpstr>I!Área_de_impresión</vt:lpstr>
      <vt:lpstr>II!Área_de_impresión</vt:lpstr>
      <vt:lpstr>III!Área_de_impresión</vt:lpstr>
      <vt:lpstr>Indice!Área_de_impresión</vt:lpstr>
      <vt:lpstr>IV!Área_de_impresión</vt:lpstr>
      <vt:lpstr>IX!Área_de_impresión</vt:lpstr>
      <vt:lpstr>Nacional!Área_de_impresión</vt:lpstr>
      <vt:lpstr>Notas!Área_de_impresión</vt:lpstr>
      <vt:lpstr>RM!Área_de_impresión</vt:lpstr>
      <vt:lpstr>SI!Área_de_impresión</vt:lpstr>
      <vt:lpstr>Total!Área_de_impresión</vt:lpstr>
      <vt:lpstr>V!Área_de_impresión</vt:lpstr>
      <vt:lpstr>VI!Área_de_impresión</vt:lpstr>
      <vt:lpstr>VII!Área_de_impresión</vt:lpstr>
      <vt:lpstr>VIII!Área_de_impresión</vt:lpstr>
      <vt:lpstr>X!Área_de_impresión</vt:lpstr>
      <vt:lpstr>XI!Área_de_impresión</vt:lpstr>
      <vt:lpstr>XII!Área_de_impresión</vt:lpstr>
      <vt:lpstr>XIV!Área_de_impresión</vt:lpstr>
      <vt:lpstr>XV!Área_de_impresión</vt:lpstr>
      <vt:lpstr>XVI!Área_de_impresión</vt:lpstr>
      <vt:lpstr>I!Títulos_a_imprimir</vt:lpstr>
      <vt:lpstr>II!Títulos_a_imprimir</vt:lpstr>
      <vt:lpstr>III!Títulos_a_imprimir</vt:lpstr>
      <vt:lpstr>IV!Títulos_a_imprimir</vt:lpstr>
      <vt:lpstr>IX!Títulos_a_imprimir</vt:lpstr>
      <vt:lpstr>Nacional!Títulos_a_imprimir</vt:lpstr>
      <vt:lpstr>RM!Títulos_a_imprimir</vt:lpstr>
      <vt:lpstr>SI!Títulos_a_imprimir</vt:lpstr>
      <vt:lpstr>Total!Títulos_a_imprimir</vt:lpstr>
      <vt:lpstr>V!Títulos_a_imprimir</vt:lpstr>
      <vt:lpstr>VI!Títulos_a_imprimir</vt:lpstr>
      <vt:lpstr>VII!Títulos_a_imprimir</vt:lpstr>
      <vt:lpstr>VIII!Títulos_a_imprimir</vt:lpstr>
      <vt:lpstr>X!Títulos_a_imprimir</vt:lpstr>
      <vt:lpstr>XI!Títulos_a_imprimir</vt:lpstr>
      <vt:lpstr>XII!Títulos_a_imprimir</vt:lpstr>
      <vt:lpstr>XIV!Títulos_a_imprimir</vt:lpstr>
      <vt:lpstr>XV!Títulos_a_imprimir</vt:lpstr>
      <vt:lpstr>XVI!Títulos_a_imprimir</vt:lpstr>
    </vt:vector>
  </TitlesOfParts>
  <Company>Superintendencia de Salud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 Mensual de Movilidad de Cartera de Cotizantes del Sistema Isapre</dc:title>
  <dc:subject>Nivel Regional</dc:subject>
  <dc:creator>Claudia Uribe</dc:creator>
  <cp:lastModifiedBy>Claudia Ester Uribe Alvarado</cp:lastModifiedBy>
  <cp:lastPrinted>2021-03-23T12:42:17Z</cp:lastPrinted>
  <dcterms:created xsi:type="dcterms:W3CDTF">2021-02-08T18:40:03Z</dcterms:created>
  <dcterms:modified xsi:type="dcterms:W3CDTF">2026-05-26T17:17:14Z</dcterms:modified>
</cp:coreProperties>
</file>