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OneDrive - superdesalud.gob.cl\Mis Documentos\LABORAL\Estadisticas\Cartera\2026\Est. Mensual Movilidad\Reportes\"/>
    </mc:Choice>
  </mc:AlternateContent>
  <xr:revisionPtr revIDLastSave="68" documentId="6_{D8D52A64-EAAB-4027-8815-F56BF6B82402}" xr6:coauthVersionLast="36" xr6:coauthVersionMax="36" xr10:uidLastSave="{519C6784-778D-45FB-8542-DD26F16CFDFF}"/>
  <workbookProtection workbookAlgorithmName="SHA-512" workbookHashValue="LPFPxP4GdBu28YtRI8vGYEHulgVKlOoE49IKmoXuLb6w8jYgKoomaugu7I0ZTuvMnuSKr0WDTLAuRsTeftF/uA==" workbookSaltValue="kojLgYCgX2jMFZPg/+blAQ==" workbookSpinCount="100000" lockStructure="1"/>
  <bookViews>
    <workbookView xWindow="0" yWindow="0" windowWidth="23040" windowHeight="9810" tabRatio="756" xr2:uid="{00000000-000D-0000-FFFF-FFFF00000000}"/>
  </bookViews>
  <sheets>
    <sheet name="Indice" sheetId="1" r:id="rId1"/>
    <sheet name="Notas" sheetId="5" r:id="rId2"/>
    <sheet name="Nacional" sheetId="22" r:id="rId3"/>
    <sheet name="XV" sheetId="23" r:id="rId4"/>
    <sheet name="I" sheetId="24" r:id="rId5"/>
    <sheet name="II" sheetId="25" r:id="rId6"/>
    <sheet name="III" sheetId="26" r:id="rId7"/>
    <sheet name="IV" sheetId="27" r:id="rId8"/>
    <sheet name="V" sheetId="28" r:id="rId9"/>
    <sheet name="VI" sheetId="29" r:id="rId10"/>
    <sheet name="VII" sheetId="30" r:id="rId11"/>
    <sheet name="XVI" sheetId="31" r:id="rId12"/>
    <sheet name="VIII" sheetId="32" r:id="rId13"/>
    <sheet name="IX" sheetId="33" r:id="rId14"/>
    <sheet name="XIV" sheetId="34" r:id="rId15"/>
    <sheet name="X" sheetId="35" r:id="rId16"/>
    <sheet name="XI" sheetId="36" r:id="rId17"/>
    <sheet name="XII" sheetId="37" r:id="rId18"/>
    <sheet name="RM" sheetId="38" r:id="rId19"/>
    <sheet name="SI" sheetId="39" r:id="rId20"/>
    <sheet name="Ficha Metadatos" sheetId="41" r:id="rId21"/>
    <sheet name="Total" sheetId="40" state="hidden" r:id="rId22"/>
  </sheets>
  <definedNames>
    <definedName name="_xlnm.Print_Area" localSheetId="20">'Ficha Metadatos'!$A$1:$H$21</definedName>
    <definedName name="_xlnm.Print_Area" localSheetId="4">I!$A$1:$P$71</definedName>
    <definedName name="_xlnm.Print_Area" localSheetId="5">II!$A$1:$P$71</definedName>
    <definedName name="_xlnm.Print_Area" localSheetId="6">III!$A$1:$P$71</definedName>
    <definedName name="_xlnm.Print_Area" localSheetId="0">Indice!$A$1:$I$42</definedName>
    <definedName name="_xlnm.Print_Area" localSheetId="7">IV!$A$1:$P$71</definedName>
    <definedName name="_xlnm.Print_Area" localSheetId="13">IX!$A$1:$P$71</definedName>
    <definedName name="_xlnm.Print_Area" localSheetId="2">Nacional!$A$1:$P$71</definedName>
    <definedName name="_xlnm.Print_Area" localSheetId="1">Notas!$A$1:$I$25</definedName>
    <definedName name="_xlnm.Print_Area" localSheetId="18">RM!$A$1:$P$71</definedName>
    <definedName name="_xlnm.Print_Area" localSheetId="19">SI!$A$1:$P$71</definedName>
    <definedName name="_xlnm.Print_Area" localSheetId="21">Total!$A$1:$P$71</definedName>
    <definedName name="_xlnm.Print_Area" localSheetId="8">V!$A$1:$P$71</definedName>
    <definedName name="_xlnm.Print_Area" localSheetId="9">VI!$A$1:$P$71</definedName>
    <definedName name="_xlnm.Print_Area" localSheetId="10">VII!$A$1:$P$71</definedName>
    <definedName name="_xlnm.Print_Area" localSheetId="12">VIII!$A$1:$P$71</definedName>
    <definedName name="_xlnm.Print_Area" localSheetId="15">X!$A$1:$P$71</definedName>
    <definedName name="_xlnm.Print_Area" localSheetId="16">XI!$A$1:$P$71</definedName>
    <definedName name="_xlnm.Print_Area" localSheetId="17">XII!$A$1:$P$71</definedName>
    <definedName name="_xlnm.Print_Area" localSheetId="14">XIV!$A$1:$P$71</definedName>
    <definedName name="_xlnm.Print_Area" localSheetId="3">XV!$A$1:$P$71</definedName>
    <definedName name="_xlnm.Print_Area" localSheetId="11">XVI!$A$1:$P$71</definedName>
    <definedName name="_xlnm.Print_Titles" localSheetId="4">I!$2:$7</definedName>
    <definedName name="_xlnm.Print_Titles" localSheetId="5">II!$2:$7</definedName>
    <definedName name="_xlnm.Print_Titles" localSheetId="6">III!$2:$7</definedName>
    <definedName name="_xlnm.Print_Titles" localSheetId="7">IV!$2:$7</definedName>
    <definedName name="_xlnm.Print_Titles" localSheetId="13">IX!$2:$7</definedName>
    <definedName name="_xlnm.Print_Titles" localSheetId="2">Nacional!$2:$7</definedName>
    <definedName name="_xlnm.Print_Titles" localSheetId="18">RM!$2:$7</definedName>
    <definedName name="_xlnm.Print_Titles" localSheetId="19">SI!$2:$7</definedName>
    <definedName name="_xlnm.Print_Titles" localSheetId="21">Total!$2:$7</definedName>
    <definedName name="_xlnm.Print_Titles" localSheetId="8">V!$2:$7</definedName>
    <definedName name="_xlnm.Print_Titles" localSheetId="9">VI!$2:$7</definedName>
    <definedName name="_xlnm.Print_Titles" localSheetId="10">VII!$2:$7</definedName>
    <definedName name="_xlnm.Print_Titles" localSheetId="12">VIII!$2:$7</definedName>
    <definedName name="_xlnm.Print_Titles" localSheetId="15">X!$2:$7</definedName>
    <definedName name="_xlnm.Print_Titles" localSheetId="16">XI!$2:$7</definedName>
    <definedName name="_xlnm.Print_Titles" localSheetId="17">XII!$2:$7</definedName>
    <definedName name="_xlnm.Print_Titles" localSheetId="14">XIV!$2:$7</definedName>
    <definedName name="_xlnm.Print_Titles" localSheetId="3">XV!$2:$7</definedName>
    <definedName name="_xlnm.Print_Titles" localSheetId="11">XVI!$2:$7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N67" i="40" l="1"/>
  <c r="N66" i="40"/>
  <c r="N65" i="40"/>
  <c r="N64" i="40"/>
  <c r="N63" i="40"/>
  <c r="N62" i="40"/>
  <c r="N61" i="40"/>
  <c r="N60" i="40"/>
  <c r="N59" i="40"/>
  <c r="N58" i="40"/>
  <c r="N57" i="40"/>
  <c r="N56" i="40"/>
  <c r="N55" i="40"/>
  <c r="N54" i="40"/>
  <c r="N53" i="40"/>
  <c r="N52" i="40"/>
  <c r="N51" i="40"/>
  <c r="N50" i="40"/>
  <c r="N49" i="40"/>
  <c r="N48" i="40"/>
  <c r="N47" i="40"/>
  <c r="N46" i="40"/>
  <c r="N45" i="40"/>
  <c r="N44" i="40"/>
  <c r="N43" i="40"/>
  <c r="N42" i="40"/>
  <c r="N41" i="40"/>
  <c r="N40" i="40"/>
  <c r="N39" i="40"/>
  <c r="N38" i="40"/>
  <c r="N37" i="40"/>
  <c r="N36" i="40"/>
  <c r="N35" i="40"/>
  <c r="N34" i="40"/>
  <c r="N33" i="40"/>
  <c r="N32" i="40"/>
  <c r="N31" i="40"/>
  <c r="N30" i="40"/>
  <c r="N29" i="40"/>
  <c r="N28" i="40"/>
  <c r="N27" i="40"/>
  <c r="N26" i="40"/>
  <c r="N25" i="40"/>
  <c r="N24" i="40"/>
  <c r="N23" i="40"/>
  <c r="N22" i="40"/>
  <c r="N21" i="40"/>
  <c r="N20" i="40"/>
  <c r="N19" i="40"/>
  <c r="N18" i="40"/>
  <c r="N17" i="40"/>
  <c r="N16" i="40"/>
  <c r="N15" i="40"/>
  <c r="N14" i="40"/>
  <c r="N13" i="40"/>
  <c r="N12" i="40"/>
  <c r="N11" i="40"/>
  <c r="N10" i="40"/>
  <c r="N9" i="40"/>
  <c r="N8" i="40"/>
  <c r="K67" i="40"/>
  <c r="K66" i="40"/>
  <c r="K65" i="40"/>
  <c r="K64" i="40"/>
  <c r="K63" i="40"/>
  <c r="K62" i="40"/>
  <c r="K61" i="40"/>
  <c r="K60" i="40"/>
  <c r="K59" i="40"/>
  <c r="K58" i="40"/>
  <c r="K57" i="40"/>
  <c r="K56" i="40"/>
  <c r="K55" i="40"/>
  <c r="K54" i="40"/>
  <c r="K53" i="40"/>
  <c r="K52" i="40"/>
  <c r="K51" i="40"/>
  <c r="K50" i="40"/>
  <c r="K49" i="40"/>
  <c r="K48" i="40"/>
  <c r="K47" i="40"/>
  <c r="K46" i="40"/>
  <c r="K45" i="40"/>
  <c r="K44" i="40"/>
  <c r="K43" i="40"/>
  <c r="K42" i="40"/>
  <c r="K41" i="40"/>
  <c r="K40" i="40"/>
  <c r="K39" i="40"/>
  <c r="K38" i="40"/>
  <c r="K37" i="40"/>
  <c r="K36" i="40"/>
  <c r="K35" i="40"/>
  <c r="K34" i="40"/>
  <c r="K33" i="40"/>
  <c r="K32" i="40"/>
  <c r="K31" i="40"/>
  <c r="K30" i="40"/>
  <c r="K29" i="40"/>
  <c r="K28" i="40"/>
  <c r="K27" i="40"/>
  <c r="K26" i="40"/>
  <c r="K25" i="40"/>
  <c r="K24" i="40"/>
  <c r="K23" i="40"/>
  <c r="K22" i="40"/>
  <c r="K21" i="40"/>
  <c r="K20" i="40"/>
  <c r="K19" i="40"/>
  <c r="K18" i="40"/>
  <c r="K17" i="40"/>
  <c r="K16" i="40"/>
  <c r="K15" i="40"/>
  <c r="K14" i="40"/>
  <c r="K13" i="40"/>
  <c r="K12" i="40"/>
  <c r="K11" i="40"/>
  <c r="K10" i="40"/>
  <c r="K9" i="40"/>
  <c r="K8" i="40"/>
  <c r="H67" i="40"/>
  <c r="H66" i="40"/>
  <c r="H65" i="40"/>
  <c r="H64" i="40"/>
  <c r="H63" i="40"/>
  <c r="H62" i="40"/>
  <c r="H61" i="40"/>
  <c r="H60" i="40"/>
  <c r="H59" i="40"/>
  <c r="H58" i="40"/>
  <c r="H57" i="40"/>
  <c r="H56" i="40"/>
  <c r="H55" i="40"/>
  <c r="H54" i="40"/>
  <c r="H53" i="40"/>
  <c r="H52" i="40"/>
  <c r="H51" i="40"/>
  <c r="H50" i="40"/>
  <c r="H49" i="40"/>
  <c r="H48" i="40"/>
  <c r="H47" i="40"/>
  <c r="H46" i="40"/>
  <c r="H45" i="40"/>
  <c r="H44" i="40"/>
  <c r="H43" i="40"/>
  <c r="H42" i="40"/>
  <c r="H41" i="40"/>
  <c r="H40" i="40"/>
  <c r="H39" i="40"/>
  <c r="H38" i="40"/>
  <c r="H37" i="40"/>
  <c r="H36" i="40"/>
  <c r="H35" i="40"/>
  <c r="H34" i="40"/>
  <c r="H33" i="40"/>
  <c r="H32" i="40"/>
  <c r="H31" i="40"/>
  <c r="H30" i="40"/>
  <c r="H29" i="40"/>
  <c r="H28" i="40"/>
  <c r="H27" i="40"/>
  <c r="H26" i="40"/>
  <c r="H25" i="40"/>
  <c r="H24" i="40"/>
  <c r="H23" i="40"/>
  <c r="H22" i="40"/>
  <c r="H21" i="40"/>
  <c r="H20" i="40"/>
  <c r="H19" i="40"/>
  <c r="H18" i="40"/>
  <c r="H17" i="40"/>
  <c r="H16" i="40"/>
  <c r="H15" i="40"/>
  <c r="H14" i="40"/>
  <c r="H13" i="40"/>
  <c r="H12" i="40"/>
  <c r="H11" i="40"/>
  <c r="H10" i="40"/>
  <c r="H9" i="40"/>
  <c r="H8" i="40"/>
  <c r="D67" i="40"/>
  <c r="D66" i="40"/>
  <c r="D65" i="40"/>
  <c r="D64" i="40"/>
  <c r="D63" i="40"/>
  <c r="D62" i="40"/>
  <c r="D61" i="40"/>
  <c r="D60" i="40"/>
  <c r="D59" i="40"/>
  <c r="D58" i="40"/>
  <c r="D57" i="40"/>
  <c r="D56" i="40"/>
  <c r="D55" i="40"/>
  <c r="D54" i="40"/>
  <c r="D53" i="40"/>
  <c r="D52" i="40"/>
  <c r="D51" i="40"/>
  <c r="D50" i="40"/>
  <c r="D49" i="40"/>
  <c r="D48" i="40"/>
  <c r="D47" i="40"/>
  <c r="D46" i="40"/>
  <c r="D45" i="40"/>
  <c r="D44" i="40"/>
  <c r="D43" i="40"/>
  <c r="D42" i="40"/>
  <c r="D41" i="40"/>
  <c r="D40" i="40"/>
  <c r="D39" i="40"/>
  <c r="D38" i="40"/>
  <c r="D37" i="40"/>
  <c r="D36" i="40"/>
  <c r="D35" i="40"/>
  <c r="D34" i="40"/>
  <c r="D33" i="40"/>
  <c r="D32" i="40"/>
  <c r="D31" i="40"/>
  <c r="D30" i="40"/>
  <c r="D29" i="40"/>
  <c r="D28" i="40"/>
  <c r="D27" i="40"/>
  <c r="D26" i="40"/>
  <c r="D25" i="40"/>
  <c r="D24" i="40"/>
  <c r="D23" i="40"/>
  <c r="D22" i="40"/>
  <c r="D21" i="40"/>
  <c r="D20" i="40"/>
  <c r="D19" i="40"/>
  <c r="D18" i="40"/>
  <c r="D17" i="40"/>
  <c r="D16" i="40"/>
  <c r="D15" i="40"/>
  <c r="D14" i="40"/>
  <c r="D13" i="40"/>
  <c r="D12" i="40"/>
  <c r="D11" i="40"/>
  <c r="D10" i="40"/>
  <c r="D9" i="40"/>
  <c r="D8" i="40"/>
  <c r="D69" i="40"/>
  <c r="D69" i="39"/>
  <c r="D69" i="38"/>
  <c r="D69" i="37"/>
  <c r="D69" i="36"/>
  <c r="D69" i="35"/>
  <c r="D69" i="34"/>
  <c r="D69" i="33"/>
  <c r="D69" i="32"/>
  <c r="D69" i="31"/>
  <c r="D69" i="30"/>
  <c r="D69" i="29"/>
  <c r="D69" i="28"/>
  <c r="D69" i="27"/>
  <c r="D69" i="26"/>
  <c r="D69" i="25" l="1"/>
  <c r="D69" i="24"/>
  <c r="D69" i="23"/>
  <c r="C6" i="5" l="1"/>
  <c r="A3" i="40" l="1"/>
  <c r="A3" i="34"/>
  <c r="A3" i="28"/>
  <c r="A3" i="39"/>
  <c r="A3" i="33"/>
  <c r="A3" i="26"/>
  <c r="A3" i="27"/>
  <c r="A3" i="38"/>
  <c r="A3" i="31"/>
  <c r="A3" i="35"/>
  <c r="A3" i="32"/>
  <c r="A3" i="37"/>
  <c r="A3" i="36"/>
  <c r="A3" i="30"/>
  <c r="A3" i="29"/>
  <c r="A3" i="24"/>
  <c r="A3" i="23"/>
  <c r="A3" i="22"/>
  <c r="A3" i="25"/>
</calcChain>
</file>

<file path=xl/sharedStrings.xml><?xml version="1.0" encoding="utf-8"?>
<sst xmlns="http://schemas.openxmlformats.org/spreadsheetml/2006/main" count="1738" uniqueCount="129">
  <si>
    <t>INDICE</t>
  </si>
  <si>
    <t>CONTENIDO</t>
  </si>
  <si>
    <t>Fecha extracción de información:</t>
  </si>
  <si>
    <t>HOJA</t>
  </si>
  <si>
    <t>NOTAS</t>
  </si>
  <si>
    <t>N°</t>
  </si>
  <si>
    <t>DESCRIPCIÓN</t>
  </si>
  <si>
    <t>La información presentada corresponde a "Información provisional" dado que se genera desde los datos suministrados mensualmente por las Instituciones de Salud Previsional (Isapres), por lo que están sujetas a modificación producto de revisiones posteriores de la Superintendencia de Salud.</t>
  </si>
  <si>
    <t xml:space="preserve">Fuente de Información: Superintendencia de Salud, Archivos Maestros de Cotizantes y Cargas de Isapres, Contratos y Cotizaciones de Salud. </t>
  </si>
  <si>
    <t>Total</t>
  </si>
  <si>
    <t>La categoría S/I corresponde a "Sin dato disponible" al momento de la elaboración del producto estadístico.</t>
  </si>
  <si>
    <t>(1) Cotizantes que abandonan el Sistema Isapre, Cotización Pactada promedio y Número de cargas promedio, por Sexo y Tramo de Edad.</t>
  </si>
  <si>
    <t>(4) Cotizantes que se cambian de Isapre, Cotización Pactada promedio y Número de cargas promedio, por Sexo y Tramo de Edad.</t>
  </si>
  <si>
    <t>(3) Diferencia de Cotizantes que abandonan y los que ingresan al Sistema Isapre, Cotización Pactada promedio y Número de cargas promedio, por Sexo y Tramo de Edad.</t>
  </si>
  <si>
    <t>(5) Cotizantes Vigentes, Cotización Pactada promedio y Número de cargas promedio, por Sexo y Tramo de Edad.</t>
  </si>
  <si>
    <t>XV</t>
  </si>
  <si>
    <t>I</t>
  </si>
  <si>
    <t>II</t>
  </si>
  <si>
    <t>III</t>
  </si>
  <si>
    <t>IV</t>
  </si>
  <si>
    <t>V</t>
  </si>
  <si>
    <t>VI</t>
  </si>
  <si>
    <t>VII</t>
  </si>
  <si>
    <t>XVI</t>
  </si>
  <si>
    <t>VIII</t>
  </si>
  <si>
    <t>IX</t>
  </si>
  <si>
    <t>XIV</t>
  </si>
  <si>
    <t>X</t>
  </si>
  <si>
    <t>XI</t>
  </si>
  <si>
    <t>XII</t>
  </si>
  <si>
    <t>RM</t>
  </si>
  <si>
    <t>SI</t>
  </si>
  <si>
    <r>
      <t xml:space="preserve">La </t>
    </r>
    <r>
      <rPr>
        <u/>
        <sz val="9"/>
        <rFont val="Verdana"/>
        <family val="2"/>
      </rPr>
      <t>Diferencia de Cotizantes</t>
    </r>
    <r>
      <rPr>
        <sz val="9"/>
        <rFont val="Verdana"/>
        <family val="2"/>
      </rPr>
      <t xml:space="preserve"> corresponde al resultado neto entre los cotizantes que </t>
    </r>
    <r>
      <rPr>
        <u/>
        <sz val="9"/>
        <rFont val="Verdana"/>
        <family val="2"/>
      </rPr>
      <t>ingresan</t>
    </r>
    <r>
      <rPr>
        <sz val="9"/>
        <rFont val="Verdana"/>
        <family val="2"/>
      </rPr>
      <t xml:space="preserve"> al Sistema Isapre (Cuadro 2) y los que lo </t>
    </r>
    <r>
      <rPr>
        <u/>
        <sz val="9"/>
        <rFont val="Verdana"/>
        <family val="2"/>
      </rPr>
      <t>abandonan</t>
    </r>
    <r>
      <rPr>
        <sz val="9"/>
        <rFont val="Verdana"/>
        <family val="2"/>
      </rPr>
      <t xml:space="preserve"> (Cuadro 1), considerando también las diferencias en la Cotización Pactada promedio y Número de Cargas promedio, para cada Tramo de Edad, Sexo y Región.</t>
    </r>
  </si>
  <si>
    <t>XV - REGIÓN DE ARICA Y PARINACOTA</t>
  </si>
  <si>
    <t>NIVEL NACIONAL</t>
  </si>
  <si>
    <t>Cuadro</t>
  </si>
  <si>
    <t>Tramo de Edad</t>
  </si>
  <si>
    <t>Sistema Isapre</t>
  </si>
  <si>
    <t>N° Cotizantes</t>
  </si>
  <si>
    <t>% de Cotizantes Vigentes</t>
  </si>
  <si>
    <t>Cotización Pactada Promedio por Cotizante ($)</t>
  </si>
  <si>
    <t>N° Cargas Promedio por Cotizante</t>
  </si>
  <si>
    <t>Sexo Femenino</t>
  </si>
  <si>
    <t>Sexo Masculino</t>
  </si>
  <si>
    <t>Sin Información Sexo</t>
  </si>
  <si>
    <t>Cotizantes que abandonan el Sistema Isapre</t>
  </si>
  <si>
    <t>0 a 19 años</t>
  </si>
  <si>
    <t>20 a 24 años</t>
  </si>
  <si>
    <t>25 a 29 años</t>
  </si>
  <si>
    <t>30 a 34 años</t>
  </si>
  <si>
    <t>35 a 39 años</t>
  </si>
  <si>
    <t>40 a 44 años</t>
  </si>
  <si>
    <t>45 a 49 años</t>
  </si>
  <si>
    <t>50 a 54 años</t>
  </si>
  <si>
    <t>55 a 59 años</t>
  </si>
  <si>
    <t>60 a 64 años</t>
  </si>
  <si>
    <t>65 y más años</t>
  </si>
  <si>
    <t>Cotizantes que ingresan al Sistema Isapre</t>
  </si>
  <si>
    <t>Diferencia de Cotizantes</t>
  </si>
  <si>
    <t>Cotizantes que se cambian de Isapre</t>
  </si>
  <si>
    <t>Cotizantes Vigentes</t>
  </si>
  <si>
    <t>Nacional</t>
  </si>
  <si>
    <t>I - REGIÓN DE TARAPACÁ</t>
  </si>
  <si>
    <t>II - REGIÓN DE ANTOFAGASTA</t>
  </si>
  <si>
    <t>III - REGIÓN DE ATACAMA</t>
  </si>
  <si>
    <t>IV - REGIÓN DE COQUIMBO</t>
  </si>
  <si>
    <t>V - REGIÓN DE VALPARAISO</t>
  </si>
  <si>
    <t>VI - REGIÓN DEL LIBERTADOR BERNARDO O´HIGGINS</t>
  </si>
  <si>
    <t>VII - REGIÓN DEL MAULE</t>
  </si>
  <si>
    <t>XVI- REGIÓN DE ÑUBLE</t>
  </si>
  <si>
    <t>VIII - REGIÓN DEL BIOBÍO</t>
  </si>
  <si>
    <t>IX - REGIÓN DE LA ARAUCANÍA</t>
  </si>
  <si>
    <t>XIV - REGIÓN DE LOS RÍOS</t>
  </si>
  <si>
    <t>X - REGIÓN DE LOS LAGOS</t>
  </si>
  <si>
    <t>XI - REGIÓN DE AYSÉN DEL GENERAL CARLOS IBÁÑEZ DEL CAMPO</t>
  </si>
  <si>
    <t>XII - REGIÓN DE MAGALLANES Y LA ANTÁRTICA CHILENA</t>
  </si>
  <si>
    <t>XIII - REGIÓN METROPOLITANA DE SANTIAGO</t>
  </si>
  <si>
    <t>S/I - SIN INFORMACIÓN DE REGIÓN</t>
  </si>
  <si>
    <t>TOTAL</t>
  </si>
  <si>
    <r>
      <t xml:space="preserve">Los Cotizantes que </t>
    </r>
    <r>
      <rPr>
        <u/>
        <sz val="9"/>
        <rFont val="Verdana"/>
        <family val="2"/>
      </rPr>
      <t>abandonan el Sistema Isapre</t>
    </r>
    <r>
      <rPr>
        <sz val="9"/>
        <rFont val="Verdana"/>
        <family val="2"/>
      </rPr>
      <t xml:space="preserve"> son aquellos Cotizantes que se encontraban con beneficios vigentes en el periodo 1 de información (del año anterior) y no se encuentran en el periodo 2 de información (del año actual). Se infiere que estos cotizantes se cambiaron a FONASA, a otro Sistema de Salud, o que han fallecido. Para ellos se incorpora el porcentaje que significan respecto al total de Cotizantes Vigentes (del periodo de información 2), la Cotización Pactada promedio (actualizada según variación del IPC entre ambos periodos) y el Número de Cargas promedio, para cada Tramo de Edad, Sexo y Región, que fueron informados en el periodo de información 1.</t>
    </r>
  </si>
  <si>
    <r>
      <t xml:space="preserve">Los Cotizantes que </t>
    </r>
    <r>
      <rPr>
        <u/>
        <sz val="9"/>
        <rFont val="Verdana"/>
        <family val="2"/>
      </rPr>
      <t>ingresan al Sistema Isapre</t>
    </r>
    <r>
      <rPr>
        <sz val="9"/>
        <rFont val="Verdana"/>
        <family val="2"/>
      </rPr>
      <t xml:space="preserve"> son aquellos Cotizantes que no se encontraban en el periodo 1 de información (del año anterior) y se encuentran con beneficios vigentes en el periodo 2 de información (del año actual). Se infiere que estos cotizantes vienen de FONASA u otro Sistema de Salud o que ingresan por primera vez a trabajar. Para ellos se incorpora el porcentaje que significan respecto al total de Cotizantes Vigentes, la Cotización Pactada promedio y el Número de Cargas promedio, para cada Tramo de Edad, Sexo y Región, que fueron informados en el periodo de información 2.</t>
    </r>
  </si>
  <si>
    <r>
      <t xml:space="preserve">Los Cotizantes que </t>
    </r>
    <r>
      <rPr>
        <u/>
        <sz val="9"/>
        <rFont val="Verdana"/>
        <family val="2"/>
      </rPr>
      <t>se cambian de Isapre</t>
    </r>
    <r>
      <rPr>
        <sz val="9"/>
        <rFont val="Verdana"/>
        <family val="2"/>
      </rPr>
      <t xml:space="preserve"> son aquellos Cotizantes que en el periodo de información 2 (año actual) se encuentran con beneficios vigentes en una Isapre distinta a la que se encontraban en el periodo de información 1 (año anterior). Para ellos se incorpora el porcentaje que significan respecto al total de Cotizantes Vigentes, la Cotización Pactada promedio y el Número de Cargas promedio, para cada tramo de edad, Sexo y Región, que fueron informados en el periodo de información 2.</t>
    </r>
  </si>
  <si>
    <t>ESTADÍSTICA MENSUAL DE MOVILIDAD DE CARTERA DE COTIZANTES DEL SISTEMA ISAPRE A NIVEL REGIONAL</t>
  </si>
  <si>
    <r>
      <t xml:space="preserve">La </t>
    </r>
    <r>
      <rPr>
        <b/>
        <sz val="9"/>
        <color indexed="63"/>
        <rFont val="Verdana"/>
        <family val="2"/>
      </rPr>
      <t>Estadística Mensual de Movilidad de Cartera de Cotizantes del Sistema Isapre a Nivel Regional</t>
    </r>
    <r>
      <rPr>
        <sz val="9"/>
        <color indexed="63"/>
        <rFont val="Verdana"/>
        <family val="2"/>
      </rPr>
      <t xml:space="preserve"> contiene los siguientes cuadros de información, a Nivel Nacional y para cada Región del país:</t>
    </r>
  </si>
  <si>
    <t>Estadística Mensual de Movilidad de Cartera de Cotizantes del Sistema Isapre - Nivel Nacional</t>
  </si>
  <si>
    <t>Estadística Mensual de Movilidad de Cartera de Cotizantes del Sistema Isapre a Nivel Regional - Región de Arica y Parinacota</t>
  </si>
  <si>
    <t>Estadística Mensual de Movilidad de Cartera de Cotizantes del Sistema Isapre a Nivel Regional - Región de Tarapacá</t>
  </si>
  <si>
    <t>Estadística Mensual de Movilidad de Cartera de Cotizantes del Sistema Isapre a Nivel Regional - Región de Antofagasta</t>
  </si>
  <si>
    <t>Estadística Mensual de Movilidad de Cartera de Cotizantes del Sistema Isapre a Nivel Regional - Región de Atacama</t>
  </si>
  <si>
    <t>Estadística Mensual de Movilidad de Cartera de Cotizantes del Sistema Isapre a Nivel Regional - Región de Coquimbo</t>
  </si>
  <si>
    <t>Estadística Mensual de Movilidad de Cartera de Cotizantes del Sistema Isapre a Nivel Regional - Región del Libertador Bernardo O´higgins</t>
  </si>
  <si>
    <t>Estadística Mensual de Movilidad de Cartera de Cotizantes del Sistema Isapre a Nivel Regional - Región del Maule</t>
  </si>
  <si>
    <t>Estadística Mensual de Movilidad de Cartera de Cotizantes del Sistema Isapre a Nivel Regional - Región de Ñuble</t>
  </si>
  <si>
    <t>Estadística Mensual de Movilidad de Cartera de Cotizantes del Sistema Isapre a Nivel Regional - Región del Biobío</t>
  </si>
  <si>
    <t>Estadística Mensual de Movilidad de Cartera de Cotizantes del Sistema Isapre a Nivel Regional - Región de La Araucanía</t>
  </si>
  <si>
    <t>Estadística Mensual de Movilidad de Cartera de Cotizantes del Sistema Isapre a Nivel Regional - Región de Los Ríos</t>
  </si>
  <si>
    <t>Estadística Mensual de Movilidad de Cartera de Cotizantes del Sistema Isapre a Nivel Regional - Región de Los Lagos</t>
  </si>
  <si>
    <t>Estadística Mensual de Movilidad de Cartera de Cotizantes del Sistema Isapre a Nivel Regional - Región de Aysén del General Carlos Ibáñez del Campo</t>
  </si>
  <si>
    <t>Estadística Mensual de Movilidad de Cartera de Cotizantes del Sistema Isapre a Nivel Regional - Región de Magallanes y la Antártica Chilena</t>
  </si>
  <si>
    <t>Estadística Mensual de Movilidad de Cartera de Cotizantes del Sistema Isapre a Nivel Regional - Región Metropolitana de Santiago</t>
  </si>
  <si>
    <t>Estadística Mensual de Movilidad de Cartera de Cotizantes del Sistema Isapre a Nivel Regional - Sin Información Región</t>
  </si>
  <si>
    <t>(2) Cotizantes que ingresan al Sistema Isapre, Cotización Pactada promedio y Número de cargas promedio, por Sexo y Tramo de Edad.</t>
  </si>
  <si>
    <t>Los Cotizantes que se movilizan en el Sistema Isapre corresponde a la sumatoria de aquellos que ingresaron al Sistema, los que lo abandonaron y los que se cambiaron de Isapre.</t>
  </si>
  <si>
    <t>Estadística Mensual de Movilidad de Cartera de Cotizantes del Sistema Isapre a Nivel Regional - Región de Valparaíso</t>
  </si>
  <si>
    <t>FICHA METADATOS</t>
  </si>
  <si>
    <t>ITEM</t>
  </si>
  <si>
    <t>DETALLE</t>
  </si>
  <si>
    <t>Título</t>
  </si>
  <si>
    <t>Resumen</t>
  </si>
  <si>
    <t>Fuente de Información</t>
  </si>
  <si>
    <t xml:space="preserve">Archivos Maestros de Cotizantes y Cargas de Isapres, Contratos y Cotizaciones de Salud. </t>
  </si>
  <si>
    <t>Cobertura</t>
  </si>
  <si>
    <t>Universo</t>
  </si>
  <si>
    <t>Frecuencia de Publicación</t>
  </si>
  <si>
    <t>Mensual.</t>
  </si>
  <si>
    <t>Periodo de Análisis de la Estadística</t>
  </si>
  <si>
    <t>Área Responsable</t>
  </si>
  <si>
    <t>Unidad de Datos y Estadísticas.</t>
  </si>
  <si>
    <t>Modo de Recolección de Datos</t>
  </si>
  <si>
    <t>Registro administrativo. Información proporcionada por las Instituciones de Salud Previsional, vía extranet.</t>
  </si>
  <si>
    <t>Palabras Claves</t>
  </si>
  <si>
    <t>Estadistica Mensual de Movilidad de Cartera de Cotizantes del Sistema Isapre a Nivel Regional.</t>
  </si>
  <si>
    <t xml:space="preserve">Contiene información de los Cotizantes que se movilizan en el Sistema Isapre: Cotizantes que abandonan el Sistema Isapre, Cotizantes que ingresan al Sistema Isapre y Cotizantes que se cambian de Isapre, Cargas y Cotización promedio, por Tramo de Edad y Sexo del Cotizante. </t>
  </si>
  <si>
    <t>Nacional y Regional.</t>
  </si>
  <si>
    <t>Cotizantes del Sistema Isapre, con beneficios vigentes.</t>
  </si>
  <si>
    <t>Cotizantes, Isapres, Movilidad.</t>
  </si>
  <si>
    <t>Ficha Metadatos</t>
  </si>
  <si>
    <t>Ficha Metadatos de la Estadística.</t>
  </si>
  <si>
    <t>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</si>
</sst>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General_)"/>
    <numFmt numFmtId="165" formatCode="0.0%"/>
    <numFmt numFmtId="166" formatCode="_ * #,##0.0_ ;_ * \-#,##0.0_ ;_ * &quot;-&quot;_ ;_ @_ "/>
  </numFmts>
  <fonts count="30" x14ac:knownFonts="1">
    <font>
      <sz val="9"/>
      <color theme="1"/>
      <name val="Calibri"/>
      <family val="2"/>
      <scheme val="minor"/>
    </font>
    <font>
      <b/>
      <sz val="9"/>
      <color indexed="63"/>
      <name val="Verdana"/>
      <family val="2"/>
    </font>
    <font>
      <sz val="12"/>
      <name val="Times"/>
      <family val="1"/>
    </font>
    <font>
      <sz val="9"/>
      <name val="Verdana"/>
      <family val="2"/>
    </font>
    <font>
      <sz val="10"/>
      <name val="Helv"/>
    </font>
    <font>
      <b/>
      <sz val="9"/>
      <name val="Verdana"/>
      <family val="2"/>
    </font>
    <font>
      <u/>
      <sz val="9.6"/>
      <color indexed="12"/>
      <name val="Times"/>
      <family val="1"/>
    </font>
    <font>
      <b/>
      <i/>
      <sz val="9"/>
      <color indexed="8"/>
      <name val="Verdana"/>
      <family val="2"/>
    </font>
    <font>
      <b/>
      <sz val="10.5"/>
      <color rgb="FF0067B7"/>
      <name val="Verdana"/>
      <family val="2"/>
    </font>
    <font>
      <sz val="8.5"/>
      <name val="Verdana"/>
      <family val="2"/>
    </font>
    <font>
      <b/>
      <sz val="8.5"/>
      <name val="Verdana"/>
      <family val="2"/>
    </font>
    <font>
      <sz val="8"/>
      <name val="Verdana"/>
      <family val="2"/>
    </font>
    <font>
      <b/>
      <sz val="15"/>
      <color rgb="FF0067B7"/>
      <name val="Verdana"/>
      <family val="2"/>
    </font>
    <font>
      <b/>
      <sz val="15"/>
      <color rgb="FF0070C0"/>
      <name val="Verdana"/>
      <family val="2"/>
    </font>
    <font>
      <sz val="10"/>
      <name val="Verdana"/>
      <family val="2"/>
    </font>
    <font>
      <sz val="12"/>
      <name val="Verdana"/>
      <family val="2"/>
    </font>
    <font>
      <b/>
      <sz val="12"/>
      <color indexed="63"/>
      <name val="Verdana"/>
      <family val="2"/>
    </font>
    <font>
      <b/>
      <sz val="10"/>
      <name val="Verdana"/>
      <family val="2"/>
    </font>
    <font>
      <sz val="9"/>
      <color theme="1"/>
      <name val="Verdana"/>
      <family val="2"/>
    </font>
    <font>
      <b/>
      <sz val="12"/>
      <name val="Verdana"/>
      <family val="2"/>
    </font>
    <font>
      <b/>
      <sz val="14"/>
      <color rgb="FF0067B7"/>
      <name val="Verdana"/>
      <family val="2"/>
    </font>
    <font>
      <b/>
      <u/>
      <sz val="10"/>
      <name val="Verdana"/>
      <family val="2"/>
    </font>
    <font>
      <b/>
      <sz val="8"/>
      <color theme="1"/>
      <name val="Verdana"/>
      <family val="2"/>
    </font>
    <font>
      <b/>
      <sz val="8"/>
      <name val="Verdana"/>
      <family val="2"/>
    </font>
    <font>
      <sz val="8.5"/>
      <color theme="1"/>
      <name val="Verdana"/>
      <family val="2"/>
    </font>
    <font>
      <sz val="9"/>
      <color indexed="63"/>
      <name val="Verdana"/>
      <family val="2"/>
    </font>
    <font>
      <sz val="9"/>
      <color theme="1"/>
      <name val="Calibri"/>
      <family val="2"/>
      <scheme val="minor"/>
    </font>
    <font>
      <u/>
      <sz val="9"/>
      <name val="Verdana"/>
      <family val="2"/>
    </font>
    <font>
      <sz val="8.5"/>
      <color rgb="FFFF0000"/>
      <name val="Verdana"/>
      <family val="2"/>
    </font>
    <font>
      <b/>
      <sz val="14"/>
      <color rgb="FF0070C0"/>
      <name val="Verdana"/>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7">
    <border>
      <left/>
      <right/>
      <top/>
      <bottom/>
      <diagonal/>
    </border>
    <border>
      <left style="dotted">
        <color indexed="8"/>
      </left>
      <right/>
      <top/>
      <bottom/>
      <diagonal/>
    </border>
    <border>
      <left/>
      <right style="dotted">
        <color indexed="8"/>
      </right>
      <top/>
      <bottom/>
      <diagonal/>
    </border>
    <border>
      <left/>
      <right/>
      <top/>
      <bottom style="double">
        <color theme="0" tint="-0.499984740745262"/>
      </bottom>
      <diagonal/>
    </border>
    <border>
      <left style="dotted">
        <color theme="0" tint="-0.499984740745262"/>
      </left>
      <right/>
      <top/>
      <bottom/>
      <diagonal/>
    </border>
    <border>
      <left style="dotted">
        <color theme="0" tint="-0.499984740745262"/>
      </left>
      <right/>
      <top/>
      <bottom style="double">
        <color theme="0" tint="-0.499984740745262"/>
      </bottom>
      <diagonal/>
    </border>
    <border>
      <left/>
      <right/>
      <top style="thin">
        <color indexed="8"/>
      </top>
      <bottom/>
      <diagonal/>
    </border>
    <border>
      <left/>
      <right style="dotted">
        <color indexed="8"/>
      </right>
      <top style="thin">
        <color indexed="8"/>
      </top>
      <bottom/>
      <diagonal/>
    </border>
    <border>
      <left/>
      <right/>
      <top style="thin">
        <color indexed="8"/>
      </top>
      <bottom style="thin">
        <color indexed="64"/>
      </bottom>
      <diagonal/>
    </border>
    <border>
      <left style="dotted">
        <color indexed="8"/>
      </left>
      <right/>
      <top style="thin">
        <color indexed="8"/>
      </top>
      <bottom style="thin">
        <color indexed="64"/>
      </bottom>
      <diagonal/>
    </border>
    <border>
      <left/>
      <right style="dotted">
        <color indexed="8"/>
      </right>
      <top/>
      <bottom style="thin">
        <color indexed="64"/>
      </bottom>
      <diagonal/>
    </border>
    <border>
      <left/>
      <right style="dotted">
        <color theme="0" tint="-0.499984740745262"/>
      </right>
      <top/>
      <bottom/>
      <diagonal/>
    </border>
    <border>
      <left style="dotted">
        <color auto="1"/>
      </left>
      <right/>
      <top/>
      <bottom/>
      <diagonal/>
    </border>
    <border>
      <left/>
      <right/>
      <top/>
      <bottom style="dotted">
        <color auto="1"/>
      </bottom>
      <diagonal/>
    </border>
    <border>
      <left style="dotted">
        <color auto="1"/>
      </left>
      <right/>
      <top/>
      <bottom style="dotted">
        <color auto="1"/>
      </bottom>
      <diagonal/>
    </border>
    <border>
      <left/>
      <right/>
      <top style="dotted">
        <color auto="1"/>
      </top>
      <bottom style="dotted">
        <color auto="1"/>
      </bottom>
      <diagonal/>
    </border>
    <border>
      <left style="dotted">
        <color auto="1"/>
      </left>
      <right/>
      <top style="dotted">
        <color auto="1"/>
      </top>
      <bottom style="dotted">
        <color auto="1"/>
      </bottom>
      <diagonal/>
    </border>
    <border>
      <left/>
      <right/>
      <top/>
      <bottom style="thin">
        <color indexed="8"/>
      </bottom>
      <diagonal/>
    </border>
    <border>
      <left style="dotted">
        <color indexed="8"/>
      </left>
      <right/>
      <top/>
      <bottom style="thin">
        <color indexed="8"/>
      </bottom>
      <diagonal/>
    </border>
    <border>
      <left/>
      <right style="dotted">
        <color indexed="8"/>
      </right>
      <top/>
      <bottom style="thin">
        <color indexed="8"/>
      </bottom>
      <diagonal/>
    </border>
    <border>
      <left/>
      <right/>
      <top/>
      <bottom style="thin">
        <color indexed="64"/>
      </bottom>
      <diagonal/>
    </border>
    <border>
      <left/>
      <right style="dotted">
        <color indexed="8"/>
      </right>
      <top style="thin">
        <color indexed="8"/>
      </top>
      <bottom style="thin">
        <color indexed="64"/>
      </bottom>
      <diagonal/>
    </border>
    <border>
      <left style="dotted">
        <color indexed="8"/>
      </left>
      <right style="dotted">
        <color indexed="8"/>
      </right>
      <top style="thin">
        <color indexed="8"/>
      </top>
      <bottom/>
      <diagonal/>
    </border>
    <border>
      <left style="dotted">
        <color indexed="8"/>
      </left>
      <right style="dotted">
        <color indexed="8"/>
      </right>
      <top/>
      <bottom style="thin">
        <color indexed="8"/>
      </bottom>
      <diagonal/>
    </border>
    <border>
      <left style="dotted">
        <color indexed="8"/>
      </left>
      <right style="dotted">
        <color indexed="8"/>
      </right>
      <top/>
      <bottom/>
      <diagonal/>
    </border>
    <border>
      <left style="dotted">
        <color indexed="8"/>
      </left>
      <right style="dotted">
        <color indexed="8"/>
      </right>
      <top/>
      <bottom style="thin">
        <color indexed="64"/>
      </bottom>
      <diagonal/>
    </border>
    <border>
      <left style="dotted">
        <color indexed="64"/>
      </left>
      <right/>
      <top/>
      <bottom style="thin">
        <color indexed="64"/>
      </bottom>
      <diagonal/>
    </border>
  </borders>
  <cellStyleXfs count="6">
    <xf numFmtId="0" fontId="0" fillId="0" borderId="0"/>
    <xf numFmtId="164" fontId="2" fillId="0" borderId="0"/>
    <xf numFmtId="37" fontId="4" fillId="0" borderId="0"/>
    <xf numFmtId="0" fontId="6" fillId="0" borderId="0" applyNumberFormat="0" applyFill="0" applyBorder="0" applyAlignment="0" applyProtection="0">
      <alignment vertical="top"/>
      <protection locked="0"/>
    </xf>
    <xf numFmtId="41" fontId="26" fillId="0" borderId="0" applyFont="0" applyFill="0" applyBorder="0" applyAlignment="0" applyProtection="0"/>
    <xf numFmtId="9" fontId="26" fillId="0" borderId="0" applyFont="0" applyFill="0" applyBorder="0" applyAlignment="0" applyProtection="0"/>
  </cellStyleXfs>
  <cellXfs count="129">
    <xf numFmtId="0" fontId="0" fillId="0" borderId="0" xfId="0"/>
    <xf numFmtId="0" fontId="9" fillId="2" borderId="0" xfId="0" applyFont="1" applyFill="1" applyAlignment="1">
      <alignment vertical="center"/>
    </xf>
    <xf numFmtId="0" fontId="9" fillId="2" borderId="0" xfId="0" applyFont="1" applyFill="1" applyAlignment="1">
      <alignment vertical="center" wrapText="1"/>
    </xf>
    <xf numFmtId="0" fontId="10" fillId="2" borderId="0" xfId="0" applyFont="1" applyFill="1" applyAlignment="1">
      <alignment vertical="center"/>
    </xf>
    <xf numFmtId="164" fontId="13" fillId="2" borderId="0" xfId="1" applyFont="1" applyFill="1" applyAlignment="1">
      <alignment vertical="center"/>
    </xf>
    <xf numFmtId="164" fontId="15" fillId="2" borderId="0" xfId="1" applyFont="1" applyFill="1" applyAlignment="1">
      <alignment vertical="center"/>
    </xf>
    <xf numFmtId="164" fontId="3" fillId="2" borderId="0" xfId="1" applyFont="1" applyFill="1" applyAlignment="1">
      <alignment vertical="center"/>
    </xf>
    <xf numFmtId="164" fontId="1" fillId="2" borderId="0" xfId="1" applyFont="1" applyFill="1" applyAlignment="1">
      <alignment horizontal="left" vertical="center"/>
    </xf>
    <xf numFmtId="164" fontId="3" fillId="2" borderId="0" xfId="1" applyFont="1" applyFill="1" applyAlignment="1">
      <alignment vertical="center" wrapText="1"/>
    </xf>
    <xf numFmtId="164" fontId="3" fillId="2" borderId="0" xfId="1" applyFont="1" applyFill="1" applyBorder="1" applyAlignment="1">
      <alignment vertical="center"/>
    </xf>
    <xf numFmtId="17" fontId="7" fillId="2" borderId="0" xfId="0" quotePrefix="1" applyNumberFormat="1" applyFont="1" applyFill="1" applyBorder="1" applyAlignment="1">
      <alignment vertical="center"/>
    </xf>
    <xf numFmtId="49" fontId="1" fillId="2" borderId="0" xfId="0" applyNumberFormat="1" applyFont="1" applyFill="1" applyAlignment="1" applyProtection="1">
      <alignment vertical="center"/>
    </xf>
    <xf numFmtId="164" fontId="16" fillId="2" borderId="0" xfId="1" applyFont="1" applyFill="1" applyAlignment="1">
      <alignment vertical="center"/>
    </xf>
    <xf numFmtId="164" fontId="5" fillId="2" borderId="0" xfId="3" applyNumberFormat="1" applyFont="1" applyFill="1" applyAlignment="1" applyProtection="1">
      <alignment vertical="center"/>
    </xf>
    <xf numFmtId="164" fontId="14" fillId="2" borderId="0" xfId="1" applyFont="1" applyFill="1" applyAlignment="1">
      <alignment vertical="center"/>
    </xf>
    <xf numFmtId="164" fontId="19" fillId="2" borderId="0" xfId="1" applyFont="1" applyFill="1" applyAlignment="1">
      <alignment horizontal="right" vertical="center"/>
    </xf>
    <xf numFmtId="164" fontId="20" fillId="2" borderId="0" xfId="1" applyFont="1" applyFill="1" applyAlignment="1">
      <alignment vertical="center"/>
    </xf>
    <xf numFmtId="0" fontId="18" fillId="2" borderId="0" xfId="0" applyFont="1" applyFill="1" applyAlignment="1">
      <alignment vertical="center"/>
    </xf>
    <xf numFmtId="37" fontId="17" fillId="2" borderId="0" xfId="2" applyFont="1" applyFill="1" applyBorder="1" applyAlignment="1">
      <alignment horizontal="center" vertical="center"/>
    </xf>
    <xf numFmtId="37" fontId="17" fillId="2" borderId="4" xfId="2" applyFont="1" applyFill="1" applyBorder="1" applyAlignment="1">
      <alignment horizontal="center" vertical="center"/>
    </xf>
    <xf numFmtId="17" fontId="8" fillId="2" borderId="0" xfId="0" applyNumberFormat="1" applyFont="1" applyFill="1" applyAlignment="1" applyProtection="1">
      <alignment horizontal="center" vertical="center"/>
    </xf>
    <xf numFmtId="0" fontId="14" fillId="2" borderId="0" xfId="0" applyFont="1" applyFill="1" applyAlignment="1">
      <alignment vertical="center"/>
    </xf>
    <xf numFmtId="164" fontId="9" fillId="2" borderId="0" xfId="1" applyFont="1" applyFill="1" applyAlignment="1">
      <alignment vertical="center"/>
    </xf>
    <xf numFmtId="37" fontId="9" fillId="2" borderId="0" xfId="0" applyNumberFormat="1" applyFont="1" applyFill="1" applyAlignment="1" applyProtection="1">
      <alignment horizontal="center" vertical="center"/>
    </xf>
    <xf numFmtId="37" fontId="9" fillId="2" borderId="0" xfId="0" applyNumberFormat="1" applyFont="1" applyFill="1" applyAlignment="1" applyProtection="1">
      <alignment vertical="center" wrapText="1"/>
    </xf>
    <xf numFmtId="37" fontId="17" fillId="2" borderId="3" xfId="2" applyFont="1" applyFill="1" applyBorder="1" applyAlignment="1">
      <alignment horizontal="center" vertical="center"/>
    </xf>
    <xf numFmtId="164" fontId="25" fillId="2" borderId="0" xfId="1" applyFont="1" applyFill="1" applyBorder="1" applyAlignment="1">
      <alignment horizontal="left" vertical="center"/>
    </xf>
    <xf numFmtId="0" fontId="24" fillId="2" borderId="0" xfId="0" applyFont="1" applyFill="1" applyBorder="1" applyAlignment="1">
      <alignment horizontal="left" vertical="center"/>
    </xf>
    <xf numFmtId="164" fontId="19" fillId="2" borderId="0" xfId="1" quotePrefix="1" applyFont="1" applyFill="1" applyAlignment="1">
      <alignment horizontal="left" vertical="center"/>
    </xf>
    <xf numFmtId="37" fontId="17" fillId="2" borderId="12" xfId="2" applyFont="1" applyFill="1" applyBorder="1" applyAlignment="1">
      <alignment horizontal="center" vertical="center"/>
    </xf>
    <xf numFmtId="164" fontId="14" fillId="2" borderId="0" xfId="1" applyFont="1" applyFill="1" applyBorder="1" applyAlignment="1">
      <alignment vertical="center"/>
    </xf>
    <xf numFmtId="37" fontId="5" fillId="2" borderId="13" xfId="2" applyFont="1" applyFill="1" applyBorder="1" applyAlignment="1">
      <alignment horizontal="center" vertical="center"/>
    </xf>
    <xf numFmtId="37" fontId="5" fillId="2" borderId="15" xfId="2" applyFont="1" applyFill="1" applyBorder="1" applyAlignment="1">
      <alignment horizontal="center" vertical="center"/>
    </xf>
    <xf numFmtId="164" fontId="3" fillId="2" borderId="0" xfId="1" applyFont="1" applyFill="1" applyAlignment="1">
      <alignment horizontal="justify" vertical="center"/>
    </xf>
    <xf numFmtId="37" fontId="21" fillId="2" borderId="0" xfId="0" applyNumberFormat="1" applyFont="1" applyFill="1" applyAlignment="1" applyProtection="1">
      <alignment vertical="center"/>
    </xf>
    <xf numFmtId="41" fontId="9" fillId="2" borderId="0" xfId="4" applyFont="1" applyFill="1" applyAlignment="1" applyProtection="1">
      <alignment vertical="center"/>
    </xf>
    <xf numFmtId="41" fontId="9" fillId="2" borderId="0" xfId="4" applyFont="1" applyFill="1" applyAlignment="1">
      <alignment vertical="center"/>
    </xf>
    <xf numFmtId="164" fontId="11" fillId="2" borderId="0" xfId="1" applyFont="1" applyFill="1" applyAlignment="1">
      <alignment vertical="center"/>
    </xf>
    <xf numFmtId="0" fontId="22" fillId="2" borderId="0" xfId="0" applyFont="1" applyFill="1" applyAlignment="1">
      <alignment vertical="center"/>
    </xf>
    <xf numFmtId="37" fontId="17" fillId="2" borderId="3" xfId="2" applyFont="1" applyFill="1" applyBorder="1" applyAlignment="1">
      <alignment horizontal="center" vertical="center"/>
    </xf>
    <xf numFmtId="37" fontId="21" fillId="2" borderId="0" xfId="0" applyNumberFormat="1" applyFont="1" applyFill="1" applyAlignment="1" applyProtection="1">
      <alignment horizontal="center" vertical="center"/>
    </xf>
    <xf numFmtId="0" fontId="24" fillId="2" borderId="4" xfId="0" applyFont="1" applyFill="1" applyBorder="1" applyAlignment="1">
      <alignment horizontal="left" vertical="center" indent="2"/>
    </xf>
    <xf numFmtId="0" fontId="28" fillId="2" borderId="0" xfId="0" applyFont="1" applyFill="1" applyAlignment="1">
      <alignment vertical="center"/>
    </xf>
    <xf numFmtId="41" fontId="9" fillId="2" borderId="1" xfId="4" applyFont="1" applyFill="1" applyBorder="1" applyAlignment="1" applyProtection="1">
      <alignment vertical="center"/>
    </xf>
    <xf numFmtId="41" fontId="9" fillId="2" borderId="0" xfId="4" applyFont="1" applyFill="1" applyBorder="1" applyAlignment="1" applyProtection="1">
      <alignment vertical="center"/>
    </xf>
    <xf numFmtId="41" fontId="10" fillId="2" borderId="0" xfId="4" applyFont="1" applyFill="1" applyBorder="1" applyAlignment="1" applyProtection="1">
      <alignment vertical="center"/>
    </xf>
    <xf numFmtId="41" fontId="10" fillId="2" borderId="20" xfId="4" applyFont="1" applyFill="1" applyBorder="1" applyAlignment="1" applyProtection="1">
      <alignment vertical="center"/>
    </xf>
    <xf numFmtId="37" fontId="10" fillId="2" borderId="0" xfId="0" applyNumberFormat="1" applyFont="1" applyFill="1" applyAlignment="1" applyProtection="1">
      <alignment vertical="center" wrapText="1"/>
    </xf>
    <xf numFmtId="37" fontId="10" fillId="2" borderId="0" xfId="0" applyNumberFormat="1" applyFont="1" applyFill="1" applyAlignment="1" applyProtection="1">
      <alignment vertical="center"/>
    </xf>
    <xf numFmtId="165" fontId="9" fillId="2" borderId="0" xfId="5" applyNumberFormat="1" applyFont="1" applyFill="1" applyAlignment="1">
      <alignment vertical="center"/>
    </xf>
    <xf numFmtId="165" fontId="21" fillId="2" borderId="0" xfId="5" applyNumberFormat="1" applyFont="1" applyFill="1" applyAlignment="1" applyProtection="1">
      <alignment vertical="center"/>
    </xf>
    <xf numFmtId="165" fontId="8" fillId="2" borderId="0" xfId="5" applyNumberFormat="1" applyFont="1" applyFill="1" applyAlignment="1" applyProtection="1">
      <alignment horizontal="center" vertical="center"/>
    </xf>
    <xf numFmtId="165" fontId="23" fillId="3" borderId="17" xfId="5" applyNumberFormat="1" applyFont="1" applyFill="1" applyBorder="1" applyAlignment="1" applyProtection="1">
      <alignment horizontal="center" vertical="center" wrapText="1"/>
    </xf>
    <xf numFmtId="165" fontId="9" fillId="2" borderId="0" xfId="5" applyNumberFormat="1" applyFont="1" applyFill="1" applyBorder="1" applyAlignment="1" applyProtection="1">
      <alignment vertical="center"/>
    </xf>
    <xf numFmtId="165" fontId="10" fillId="2" borderId="20" xfId="5" applyNumberFormat="1" applyFont="1" applyFill="1" applyBorder="1" applyAlignment="1" applyProtection="1">
      <alignment vertical="center"/>
    </xf>
    <xf numFmtId="165" fontId="9" fillId="2" borderId="0" xfId="5" applyNumberFormat="1" applyFont="1" applyFill="1" applyAlignment="1" applyProtection="1">
      <alignment vertical="center"/>
    </xf>
    <xf numFmtId="165" fontId="9" fillId="2" borderId="0" xfId="5" applyNumberFormat="1" applyFont="1" applyFill="1" applyAlignment="1" applyProtection="1">
      <alignment vertical="center" wrapText="1"/>
    </xf>
    <xf numFmtId="41" fontId="21" fillId="2" borderId="0" xfId="4" applyFont="1" applyFill="1" applyAlignment="1" applyProtection="1">
      <alignment vertical="center"/>
    </xf>
    <xf numFmtId="41" fontId="8" fillId="2" borderId="0" xfId="4" applyFont="1" applyFill="1" applyAlignment="1" applyProtection="1">
      <alignment horizontal="center" vertical="center"/>
    </xf>
    <xf numFmtId="41" fontId="23" fillId="3" borderId="17" xfId="4" applyFont="1" applyFill="1" applyBorder="1" applyAlignment="1" applyProtection="1">
      <alignment horizontal="center" vertical="center" wrapText="1"/>
    </xf>
    <xf numFmtId="41" fontId="11" fillId="2" borderId="0" xfId="4" applyFont="1" applyFill="1" applyAlignment="1">
      <alignment vertical="center"/>
    </xf>
    <xf numFmtId="41" fontId="9" fillId="2" borderId="0" xfId="4" applyFont="1" applyFill="1" applyAlignment="1" applyProtection="1">
      <alignment vertical="center" wrapText="1"/>
    </xf>
    <xf numFmtId="166" fontId="9" fillId="2" borderId="0" xfId="4" applyNumberFormat="1" applyFont="1" applyFill="1" applyAlignment="1">
      <alignment vertical="center"/>
    </xf>
    <xf numFmtId="166" fontId="21" fillId="2" borderId="0" xfId="4" applyNumberFormat="1" applyFont="1" applyFill="1" applyAlignment="1" applyProtection="1">
      <alignment vertical="center"/>
    </xf>
    <xf numFmtId="166" fontId="8" fillId="2" borderId="0" xfId="4" applyNumberFormat="1" applyFont="1" applyFill="1" applyAlignment="1" applyProtection="1">
      <alignment horizontal="center" vertical="center"/>
    </xf>
    <xf numFmtId="166" fontId="23" fillId="3" borderId="17" xfId="4" applyNumberFormat="1" applyFont="1" applyFill="1" applyBorder="1" applyAlignment="1" applyProtection="1">
      <alignment horizontal="center" vertical="center" wrapText="1"/>
    </xf>
    <xf numFmtId="166" fontId="9" fillId="2" borderId="0" xfId="4" applyNumberFormat="1" applyFont="1" applyFill="1" applyBorder="1" applyAlignment="1" applyProtection="1">
      <alignment vertical="center"/>
    </xf>
    <xf numFmtId="166" fontId="10" fillId="2" borderId="20" xfId="4" applyNumberFormat="1" applyFont="1" applyFill="1" applyBorder="1" applyAlignment="1" applyProtection="1">
      <alignment vertical="center"/>
    </xf>
    <xf numFmtId="166" fontId="9" fillId="2" borderId="0" xfId="4" applyNumberFormat="1" applyFont="1" applyFill="1" applyAlignment="1" applyProtection="1">
      <alignment vertical="center"/>
    </xf>
    <xf numFmtId="166" fontId="11" fillId="2" borderId="0" xfId="4" applyNumberFormat="1" applyFont="1" applyFill="1" applyAlignment="1">
      <alignment vertical="center"/>
    </xf>
    <xf numFmtId="166" fontId="9" fillId="2" borderId="0" xfId="4" applyNumberFormat="1" applyFont="1" applyFill="1" applyAlignment="1" applyProtection="1">
      <alignment vertical="center" wrapText="1"/>
    </xf>
    <xf numFmtId="41" fontId="23" fillId="3" borderId="17" xfId="4" quotePrefix="1" applyFont="1" applyFill="1" applyBorder="1" applyAlignment="1" applyProtection="1">
      <alignment horizontal="center" vertical="center" wrapText="1"/>
    </xf>
    <xf numFmtId="41" fontId="23" fillId="3" borderId="18" xfId="4" quotePrefix="1" applyFont="1" applyFill="1" applyBorder="1" applyAlignment="1" applyProtection="1">
      <alignment horizontal="center" vertical="center" wrapText="1"/>
    </xf>
    <xf numFmtId="166" fontId="23" fillId="3" borderId="19" xfId="4" applyNumberFormat="1" applyFont="1" applyFill="1" applyBorder="1" applyAlignment="1" applyProtection="1">
      <alignment horizontal="center" vertical="center" wrapText="1"/>
    </xf>
    <xf numFmtId="166" fontId="9" fillId="2" borderId="2" xfId="4" applyNumberFormat="1" applyFont="1" applyFill="1" applyBorder="1" applyAlignment="1" applyProtection="1">
      <alignment vertical="center"/>
    </xf>
    <xf numFmtId="166" fontId="10" fillId="2" borderId="10" xfId="4" applyNumberFormat="1" applyFont="1" applyFill="1" applyBorder="1" applyAlignment="1" applyProtection="1">
      <alignment vertical="center"/>
    </xf>
    <xf numFmtId="165" fontId="10" fillId="2" borderId="0" xfId="5" applyNumberFormat="1" applyFont="1" applyFill="1" applyBorder="1" applyAlignment="1" applyProtection="1">
      <alignment vertical="center"/>
    </xf>
    <xf numFmtId="166" fontId="10" fillId="2" borderId="0" xfId="4" applyNumberFormat="1" applyFont="1" applyFill="1" applyBorder="1" applyAlignment="1" applyProtection="1">
      <alignment vertical="center"/>
    </xf>
    <xf numFmtId="0" fontId="10" fillId="2" borderId="0" xfId="0" applyNumberFormat="1" applyFont="1" applyFill="1" applyBorder="1" applyAlignment="1" applyProtection="1">
      <alignment horizontal="center" vertical="center"/>
    </xf>
    <xf numFmtId="37" fontId="10" fillId="2" borderId="0" xfId="0" applyNumberFormat="1" applyFont="1" applyFill="1" applyBorder="1" applyAlignment="1" applyProtection="1">
      <alignment horizontal="center" vertical="center" wrapText="1"/>
    </xf>
    <xf numFmtId="0" fontId="9" fillId="2" borderId="0" xfId="0" applyFont="1" applyFill="1" applyAlignment="1">
      <alignment horizontal="center" vertical="center"/>
    </xf>
    <xf numFmtId="41" fontId="10" fillId="2" borderId="0" xfId="4" applyFont="1" applyFill="1" applyBorder="1" applyAlignment="1" applyProtection="1">
      <alignment horizontal="center" vertical="center"/>
    </xf>
    <xf numFmtId="164" fontId="11" fillId="2" borderId="0" xfId="1" applyFont="1" applyFill="1" applyAlignment="1">
      <alignment horizontal="center" vertical="center"/>
    </xf>
    <xf numFmtId="37" fontId="9" fillId="2" borderId="0" xfId="0" applyNumberFormat="1" applyFont="1" applyFill="1" applyAlignment="1" applyProtection="1">
      <alignment horizontal="center" vertical="center" wrapText="1"/>
    </xf>
    <xf numFmtId="41" fontId="11" fillId="2" borderId="24" xfId="4" applyFont="1" applyFill="1" applyBorder="1" applyAlignment="1" applyProtection="1">
      <alignment horizontal="center" vertical="center"/>
    </xf>
    <xf numFmtId="41" fontId="23" fillId="2" borderId="25" xfId="4" applyFont="1" applyFill="1" applyBorder="1" applyAlignment="1" applyProtection="1">
      <alignment horizontal="center" vertical="center"/>
    </xf>
    <xf numFmtId="14" fontId="11" fillId="2" borderId="0" xfId="3" applyNumberFormat="1" applyFont="1" applyFill="1" applyAlignment="1" applyProtection="1">
      <alignment horizontal="center" vertical="center"/>
    </xf>
    <xf numFmtId="41" fontId="10" fillId="2" borderId="26" xfId="4" applyFont="1" applyFill="1" applyBorder="1" applyAlignment="1" applyProtection="1">
      <alignment vertical="center"/>
    </xf>
    <xf numFmtId="17" fontId="3" fillId="2" borderId="11" xfId="3" quotePrefix="1" applyNumberFormat="1" applyFont="1" applyFill="1" applyBorder="1" applyAlignment="1" applyProtection="1">
      <alignment horizontal="center" vertical="center"/>
    </xf>
    <xf numFmtId="164" fontId="13" fillId="2" borderId="0" xfId="1" applyFont="1" applyFill="1" applyAlignment="1">
      <alignment vertical="center" wrapText="1"/>
    </xf>
    <xf numFmtId="164" fontId="15" fillId="2" borderId="0" xfId="1" applyFont="1" applyFill="1" applyAlignment="1">
      <alignment vertical="center" wrapText="1"/>
    </xf>
    <xf numFmtId="164" fontId="19" fillId="2" borderId="0" xfId="1" applyFont="1" applyFill="1" applyAlignment="1">
      <alignment horizontal="left" vertical="center"/>
    </xf>
    <xf numFmtId="164" fontId="19" fillId="2" borderId="0" xfId="1" applyFont="1" applyFill="1" applyAlignment="1">
      <alignment vertical="center"/>
    </xf>
    <xf numFmtId="164" fontId="1" fillId="2" borderId="0" xfId="1" applyFont="1" applyFill="1" applyAlignment="1">
      <alignment horizontal="left" vertical="center" wrapText="1"/>
    </xf>
    <xf numFmtId="37" fontId="17" fillId="2" borderId="3" xfId="2" applyFont="1" applyFill="1" applyBorder="1" applyAlignment="1">
      <alignment horizontal="center" vertical="center" wrapText="1"/>
    </xf>
    <xf numFmtId="37" fontId="17" fillId="2" borderId="0" xfId="2" applyFont="1" applyFill="1" applyBorder="1" applyAlignment="1">
      <alignment horizontal="center" vertical="center" wrapText="1"/>
    </xf>
    <xf numFmtId="37" fontId="5" fillId="2" borderId="13" xfId="2" applyFont="1" applyFill="1" applyBorder="1" applyAlignment="1">
      <alignment horizontal="left" vertical="center" wrapText="1" indent="3"/>
    </xf>
    <xf numFmtId="37" fontId="5" fillId="2" borderId="15" xfId="2" applyFont="1" applyFill="1" applyBorder="1" applyAlignment="1">
      <alignment horizontal="left" vertical="center" wrapText="1" indent="3"/>
    </xf>
    <xf numFmtId="164" fontId="12" fillId="2" borderId="0" xfId="1" applyFont="1" applyFill="1" applyAlignment="1">
      <alignment horizontal="center" vertical="center"/>
    </xf>
    <xf numFmtId="164" fontId="13" fillId="2" borderId="0" xfId="1" applyFont="1" applyFill="1" applyAlignment="1">
      <alignment horizontal="center" vertical="center" wrapText="1"/>
    </xf>
    <xf numFmtId="164" fontId="25" fillId="2" borderId="0" xfId="1" applyFont="1" applyFill="1" applyBorder="1" applyAlignment="1">
      <alignment horizontal="justify" vertical="center" wrapText="1"/>
    </xf>
    <xf numFmtId="37" fontId="17" fillId="2" borderId="5" xfId="2" applyFont="1" applyFill="1" applyBorder="1" applyAlignment="1">
      <alignment horizontal="center" vertical="center"/>
    </xf>
    <xf numFmtId="37" fontId="17" fillId="2" borderId="3" xfId="2" applyFont="1" applyFill="1" applyBorder="1" applyAlignment="1">
      <alignment horizontal="center" vertical="center"/>
    </xf>
    <xf numFmtId="37" fontId="3" fillId="2" borderId="16" xfId="2" applyFont="1" applyFill="1" applyBorder="1" applyAlignment="1">
      <alignment horizontal="justify" vertical="center" wrapText="1"/>
    </xf>
    <xf numFmtId="37" fontId="3" fillId="2" borderId="15" xfId="2" applyFont="1" applyFill="1" applyBorder="1" applyAlignment="1">
      <alignment horizontal="justify" vertical="center" wrapText="1"/>
    </xf>
    <xf numFmtId="37" fontId="3" fillId="2" borderId="14" xfId="2" applyFont="1" applyFill="1" applyBorder="1" applyAlignment="1">
      <alignment horizontal="justify" vertical="center" wrapText="1"/>
    </xf>
    <xf numFmtId="37" fontId="3" fillId="2" borderId="13" xfId="2" applyFont="1" applyFill="1" applyBorder="1" applyAlignment="1">
      <alignment horizontal="justify" vertical="center" wrapText="1"/>
    </xf>
    <xf numFmtId="37" fontId="3" fillId="2" borderId="16" xfId="2" applyFont="1" applyFill="1" applyBorder="1" applyAlignment="1">
      <alignment horizontal="left" vertical="center" wrapText="1"/>
    </xf>
    <xf numFmtId="37" fontId="3" fillId="2" borderId="15" xfId="2" applyFont="1" applyFill="1" applyBorder="1" applyAlignment="1">
      <alignment horizontal="left" vertical="center" wrapText="1"/>
    </xf>
    <xf numFmtId="164" fontId="19" fillId="2" borderId="0" xfId="1" applyFont="1" applyFill="1" applyAlignment="1">
      <alignment horizontal="center" vertical="center"/>
    </xf>
    <xf numFmtId="0" fontId="10" fillId="2" borderId="6" xfId="0" applyNumberFormat="1" applyFont="1" applyFill="1" applyBorder="1" applyAlignment="1" applyProtection="1">
      <alignment horizontal="center" vertical="center"/>
    </xf>
    <xf numFmtId="0" fontId="10" fillId="2" borderId="0" xfId="0" applyNumberFormat="1" applyFont="1" applyFill="1" applyAlignment="1" applyProtection="1">
      <alignment horizontal="center" vertical="center"/>
    </xf>
    <xf numFmtId="0" fontId="10" fillId="2" borderId="20" xfId="0" applyNumberFormat="1" applyFont="1" applyFill="1" applyBorder="1" applyAlignment="1" applyProtection="1">
      <alignment horizontal="center" vertical="center"/>
    </xf>
    <xf numFmtId="37" fontId="10" fillId="2" borderId="7" xfId="0" applyNumberFormat="1" applyFont="1" applyFill="1" applyBorder="1" applyAlignment="1" applyProtection="1">
      <alignment horizontal="center" vertical="center" wrapText="1"/>
    </xf>
    <xf numFmtId="37" fontId="10" fillId="2" borderId="2" xfId="0" applyNumberFormat="1" applyFont="1" applyFill="1" applyBorder="1" applyAlignment="1" applyProtection="1">
      <alignment horizontal="center" vertical="center" wrapText="1"/>
    </xf>
    <xf numFmtId="37" fontId="10" fillId="2" borderId="10" xfId="0" applyNumberFormat="1" applyFont="1" applyFill="1" applyBorder="1" applyAlignment="1" applyProtection="1">
      <alignment horizontal="center" vertical="center" wrapText="1"/>
    </xf>
    <xf numFmtId="37" fontId="29" fillId="2" borderId="0" xfId="0" applyNumberFormat="1" applyFont="1" applyFill="1" applyAlignment="1" applyProtection="1">
      <alignment horizontal="center" vertical="center"/>
    </xf>
    <xf numFmtId="17" fontId="17" fillId="2" borderId="0" xfId="0" applyNumberFormat="1" applyFont="1" applyFill="1" applyAlignment="1" applyProtection="1">
      <alignment horizontal="center" vertical="center"/>
    </xf>
    <xf numFmtId="37" fontId="10" fillId="3" borderId="6" xfId="0" applyNumberFormat="1" applyFont="1" applyFill="1" applyBorder="1" applyAlignment="1" applyProtection="1">
      <alignment horizontal="center" vertical="center" wrapText="1"/>
    </xf>
    <xf numFmtId="37" fontId="10" fillId="3" borderId="17" xfId="0" applyNumberFormat="1" applyFont="1" applyFill="1" applyBorder="1" applyAlignment="1" applyProtection="1">
      <alignment horizontal="center" vertical="center" wrapText="1"/>
    </xf>
    <xf numFmtId="164" fontId="10" fillId="3" borderId="22" xfId="0" applyNumberFormat="1" applyFont="1" applyFill="1" applyBorder="1" applyAlignment="1" applyProtection="1">
      <alignment horizontal="center" vertical="center" wrapText="1"/>
    </xf>
    <xf numFmtId="164" fontId="10" fillId="3" borderId="23" xfId="0" applyNumberFormat="1" applyFont="1" applyFill="1" applyBorder="1" applyAlignment="1" applyProtection="1">
      <alignment horizontal="center" vertical="center" wrapText="1"/>
    </xf>
    <xf numFmtId="37" fontId="10" fillId="3" borderId="8" xfId="0" applyNumberFormat="1" applyFont="1" applyFill="1" applyBorder="1" applyAlignment="1" applyProtection="1">
      <alignment horizontal="center" vertical="center"/>
    </xf>
    <xf numFmtId="37" fontId="10" fillId="3" borderId="9" xfId="0" applyNumberFormat="1" applyFont="1" applyFill="1" applyBorder="1" applyAlignment="1" applyProtection="1">
      <alignment horizontal="center" vertical="center"/>
    </xf>
    <xf numFmtId="37" fontId="10" fillId="3" borderId="21" xfId="0" applyNumberFormat="1" applyFont="1" applyFill="1" applyBorder="1" applyAlignment="1" applyProtection="1">
      <alignment horizontal="center" vertical="center"/>
    </xf>
    <xf numFmtId="37" fontId="3" fillId="2" borderId="16" xfId="2" applyFont="1" applyFill="1" applyBorder="1" applyAlignment="1">
      <alignment horizontal="left" vertical="center" wrapText="1" indent="1"/>
    </xf>
    <xf numFmtId="37" fontId="3" fillId="2" borderId="15" xfId="2" applyFont="1" applyFill="1" applyBorder="1" applyAlignment="1">
      <alignment horizontal="left" vertical="center" wrapText="1" indent="1"/>
    </xf>
    <xf numFmtId="37" fontId="3" fillId="2" borderId="14" xfId="2" applyFont="1" applyFill="1" applyBorder="1" applyAlignment="1">
      <alignment horizontal="left" vertical="center" wrapText="1" indent="1"/>
    </xf>
    <xf numFmtId="37" fontId="3" fillId="2" borderId="13" xfId="2" applyFont="1" applyFill="1" applyBorder="1" applyAlignment="1">
      <alignment horizontal="left" vertical="center" wrapText="1" indent="1"/>
    </xf>
  </cellXfs>
  <cellStyles count="6">
    <cellStyle name="Hipervínculo" xfId="3" builtinId="8"/>
    <cellStyle name="Millares [0]" xfId="4" builtinId="6"/>
    <cellStyle name="Normal" xfId="0" builtinId="0"/>
    <cellStyle name="Normal_Cartera dic 2000" xfId="2" xr:uid="{00000000-0005-0000-0000-000003000000}"/>
    <cellStyle name="Normal_Licencias dic 1996" xfId="1" xr:uid="{00000000-0005-0000-0000-000004000000}"/>
    <cellStyle name="Porcentaje" xfId="5" builtinId="5"/>
  </cellStyles>
  <dxfs count="581">
    <dxf>
      <fill>
        <patternFill>
          <bgColor theme="7" tint="-0.24994659260841701"/>
        </patternFill>
      </fill>
    </dxf>
    <dxf>
      <fill>
        <patternFill>
          <bgColor rgb="FFFFC0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2.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137160</xdr:rowOff>
    </xdr:from>
    <xdr:to>
      <xdr:col>1</xdr:col>
      <xdr:colOff>601980</xdr:colOff>
      <xdr:row>41</xdr:row>
      <xdr:rowOff>22860</xdr:rowOff>
    </xdr:to>
    <xdr:pic>
      <xdr:nvPicPr>
        <xdr:cNvPr id="2" name="Picture 41" descr="pi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8240"/>
          <a:ext cx="9601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335280</xdr:colOff>
      <xdr:row>1</xdr:row>
      <xdr:rowOff>141562</xdr:rowOff>
    </xdr:from>
    <xdr:to>
      <xdr:col>1</xdr:col>
      <xdr:colOff>1798320</xdr:colOff>
      <xdr:row>4</xdr:row>
      <xdr:rowOff>76503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280" y="286342"/>
          <a:ext cx="1821180" cy="575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0</xdr:rowOff>
    </xdr:from>
    <xdr:to>
      <xdr:col>16</xdr:col>
      <xdr:colOff>783840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1330452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251460</xdr:colOff>
      <xdr:row>2</xdr:row>
      <xdr:rowOff>7620</xdr:rowOff>
    </xdr:from>
    <xdr:to>
      <xdr:col>16</xdr:col>
      <xdr:colOff>791460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33121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205740</xdr:colOff>
      <xdr:row>1</xdr:row>
      <xdr:rowOff>304800</xdr:rowOff>
    </xdr:from>
    <xdr:to>
      <xdr:col>16</xdr:col>
      <xdr:colOff>745740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326642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7620</xdr:rowOff>
    </xdr:from>
    <xdr:to>
      <xdr:col>16</xdr:col>
      <xdr:colOff>753360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32740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304800</xdr:rowOff>
    </xdr:from>
    <xdr:to>
      <xdr:col>16</xdr:col>
      <xdr:colOff>753360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1327404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220980</xdr:colOff>
      <xdr:row>2</xdr:row>
      <xdr:rowOff>7620</xdr:rowOff>
    </xdr:from>
    <xdr:to>
      <xdr:col>16</xdr:col>
      <xdr:colOff>760980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100-000003000000}"/>
            </a:ext>
          </a:extLst>
        </xdr:cNvPr>
        <xdr:cNvSpPr/>
      </xdr:nvSpPr>
      <xdr:spPr>
        <a:xfrm>
          <a:off x="132816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2</xdr:row>
      <xdr:rowOff>7620</xdr:rowOff>
    </xdr:from>
    <xdr:to>
      <xdr:col>16</xdr:col>
      <xdr:colOff>768600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a:off x="1328928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23</xdr:row>
      <xdr:rowOff>137160</xdr:rowOff>
    </xdr:from>
    <xdr:to>
      <xdr:col>1</xdr:col>
      <xdr:colOff>601980</xdr:colOff>
      <xdr:row>24</xdr:row>
      <xdr:rowOff>22860</xdr:rowOff>
    </xdr:to>
    <xdr:pic>
      <xdr:nvPicPr>
        <xdr:cNvPr id="2" name="Picture 41" descr="pi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40140"/>
          <a:ext cx="96012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297180</xdr:colOff>
      <xdr:row>2</xdr:row>
      <xdr:rowOff>34882</xdr:rowOff>
    </xdr:from>
    <xdr:to>
      <xdr:col>1</xdr:col>
      <xdr:colOff>1760220</xdr:colOff>
      <xdr:row>4</xdr:row>
      <xdr:rowOff>114603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180" y="324442"/>
          <a:ext cx="1821180" cy="5750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1</xdr:row>
      <xdr:rowOff>297180</xdr:rowOff>
    </xdr:from>
    <xdr:to>
      <xdr:col>16</xdr:col>
      <xdr:colOff>783840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a:off x="1330452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19</xdr:row>
      <xdr:rowOff>137160</xdr:rowOff>
    </xdr:from>
    <xdr:to>
      <xdr:col>1</xdr:col>
      <xdr:colOff>601980</xdr:colOff>
      <xdr:row>20</xdr:row>
      <xdr:rowOff>22860</xdr:rowOff>
    </xdr:to>
    <xdr:pic>
      <xdr:nvPicPr>
        <xdr:cNvPr id="2" name="Picture 41" descr="pie">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5710"/>
          <a:ext cx="98298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xdr:colOff>
      <xdr:row>2</xdr:row>
      <xdr:rowOff>50122</xdr:rowOff>
    </xdr:from>
    <xdr:to>
      <xdr:col>1</xdr:col>
      <xdr:colOff>1899285</xdr:colOff>
      <xdr:row>4</xdr:row>
      <xdr:rowOff>129843</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6245" y="335872"/>
          <a:ext cx="1844040" cy="565496"/>
        </a:xfrm>
        <a:prstGeom prst="rect">
          <a:avLst/>
        </a:prstGeom>
      </xdr:spPr>
    </xdr:pic>
    <xdr:clientData/>
  </xdr:twoCellAnchor>
  <xdr:twoCellAnchor>
    <xdr:from>
      <xdr:col>10</xdr:col>
      <xdr:colOff>228600</xdr:colOff>
      <xdr:row>3</xdr:row>
      <xdr:rowOff>152400</xdr:rowOff>
    </xdr:from>
    <xdr:to>
      <xdr:col>10</xdr:col>
      <xdr:colOff>768600</xdr:colOff>
      <xdr:row>3</xdr:row>
      <xdr:rowOff>304800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1400-000004000000}"/>
            </a:ext>
          </a:extLst>
        </xdr:cNvPr>
        <xdr:cNvSpPr/>
      </xdr:nvSpPr>
      <xdr:spPr>
        <a:xfrm>
          <a:off x="11830050" y="581025"/>
          <a:ext cx="540000" cy="15240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259080</xdr:colOff>
      <xdr:row>2</xdr:row>
      <xdr:rowOff>7620</xdr:rowOff>
    </xdr:from>
    <xdr:to>
      <xdr:col>16</xdr:col>
      <xdr:colOff>799080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500-000003000000}"/>
            </a:ext>
          </a:extLst>
        </xdr:cNvPr>
        <xdr:cNvSpPr/>
      </xdr:nvSpPr>
      <xdr:spPr>
        <a:xfrm>
          <a:off x="133197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334220"/>
          <a:ext cx="9982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22860</xdr:rowOff>
    </xdr:from>
    <xdr:to>
      <xdr:col>16</xdr:col>
      <xdr:colOff>783840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330452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30480</xdr:rowOff>
    </xdr:from>
    <xdr:to>
      <xdr:col>16</xdr:col>
      <xdr:colOff>776220</xdr:colOff>
      <xdr:row>3</xdr:row>
      <xdr:rowOff>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3296900" y="5334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297180</xdr:rowOff>
    </xdr:from>
    <xdr:to>
      <xdr:col>16</xdr:col>
      <xdr:colOff>753360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327404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22860</xdr:rowOff>
    </xdr:from>
    <xdr:to>
      <xdr:col>16</xdr:col>
      <xdr:colOff>753360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1327404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1</xdr:row>
      <xdr:rowOff>304800</xdr:rowOff>
    </xdr:from>
    <xdr:to>
      <xdr:col>16</xdr:col>
      <xdr:colOff>768600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1328928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51"/>
  <sheetViews>
    <sheetView tabSelected="1" workbookViewId="0"/>
  </sheetViews>
  <sheetFormatPr baseColWidth="10" defaultColWidth="15.6640625" defaultRowHeight="11.25" x14ac:dyDescent="0.2"/>
  <cols>
    <col min="1" max="1" width="6.6640625" style="6" customWidth="1"/>
    <col min="2" max="2" width="39" style="6" customWidth="1"/>
    <col min="3" max="3" width="50.83203125" style="6" customWidth="1"/>
    <col min="4" max="8" width="15.6640625" style="6"/>
    <col min="9" max="9" width="15.6640625" style="6" customWidth="1"/>
    <col min="10"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4" customFormat="1" ht="16.149999999999999" customHeight="1" x14ac:dyDescent="0.2">
      <c r="C5" s="99"/>
      <c r="D5" s="99"/>
      <c r="E5" s="99"/>
      <c r="F5" s="99"/>
      <c r="G5" s="99"/>
      <c r="H5" s="99"/>
      <c r="I5" s="99"/>
    </row>
    <row r="6" spans="1:9" s="5" customFormat="1" ht="15" x14ac:dyDescent="0.2">
      <c r="D6" s="15" t="s">
        <v>128</v>
      </c>
      <c r="E6" s="28" t="str">
        <f>CONCATENATE(2025," ","Y"," ",D6," ",2026)</f>
        <v>2025 Y MARZO 2026</v>
      </c>
    </row>
    <row r="7" spans="1:9" ht="20.25" x14ac:dyDescent="0.2">
      <c r="A7" s="98"/>
      <c r="B7" s="98"/>
      <c r="C7" s="98"/>
      <c r="D7" s="98"/>
      <c r="E7" s="98"/>
    </row>
    <row r="8" spans="1:9" s="5" customFormat="1" ht="18" x14ac:dyDescent="0.2">
      <c r="B8" s="16" t="s">
        <v>1</v>
      </c>
      <c r="C8" s="12"/>
    </row>
    <row r="9" spans="1:9" x14ac:dyDescent="0.2">
      <c r="B9" s="7"/>
      <c r="C9" s="7"/>
    </row>
    <row r="10" spans="1:9" s="9" customFormat="1" ht="34.15" customHeight="1" x14ac:dyDescent="0.2">
      <c r="B10" s="100" t="s">
        <v>83</v>
      </c>
      <c r="C10" s="100"/>
      <c r="D10" s="100"/>
      <c r="E10" s="100"/>
      <c r="F10" s="100"/>
      <c r="G10" s="100"/>
      <c r="H10" s="100"/>
      <c r="I10" s="100"/>
    </row>
    <row r="11" spans="1:9" s="9" customFormat="1" ht="19.899999999999999" customHeight="1" x14ac:dyDescent="0.2">
      <c r="B11" s="27" t="s">
        <v>11</v>
      </c>
      <c r="C11" s="26"/>
    </row>
    <row r="12" spans="1:9" s="9" customFormat="1" ht="19.899999999999999" customHeight="1" x14ac:dyDescent="0.2">
      <c r="B12" s="27" t="s">
        <v>101</v>
      </c>
      <c r="C12" s="26"/>
    </row>
    <row r="13" spans="1:9" s="9" customFormat="1" ht="19.899999999999999" customHeight="1" x14ac:dyDescent="0.2">
      <c r="B13" s="27" t="s">
        <v>13</v>
      </c>
      <c r="C13" s="26"/>
    </row>
    <row r="14" spans="1:9" s="9" customFormat="1" ht="19.899999999999999" customHeight="1" x14ac:dyDescent="0.2">
      <c r="B14" s="27" t="s">
        <v>12</v>
      </c>
      <c r="C14" s="26"/>
    </row>
    <row r="15" spans="1:9" s="9" customFormat="1" ht="19.899999999999999" customHeight="1" x14ac:dyDescent="0.2">
      <c r="B15" s="27" t="s">
        <v>14</v>
      </c>
      <c r="C15" s="26"/>
    </row>
    <row r="16" spans="1:9" s="9" customFormat="1" ht="11.45" customHeight="1" x14ac:dyDescent="0.2">
      <c r="B16" s="27"/>
      <c r="C16" s="26"/>
    </row>
    <row r="17" spans="2:8" ht="11.45" customHeight="1" x14ac:dyDescent="0.2">
      <c r="B17" s="7"/>
      <c r="C17" s="7"/>
    </row>
    <row r="18" spans="2:8" s="5" customFormat="1" ht="18" x14ac:dyDescent="0.2">
      <c r="B18" s="16" t="s">
        <v>0</v>
      </c>
      <c r="C18" s="12"/>
    </row>
    <row r="19" spans="2:8" x14ac:dyDescent="0.2">
      <c r="B19" s="7"/>
      <c r="C19" s="7"/>
    </row>
    <row r="20" spans="2:8" s="14" customFormat="1" ht="20.45" customHeight="1" thickBot="1" x14ac:dyDescent="0.25">
      <c r="B20" s="39" t="s">
        <v>3</v>
      </c>
      <c r="C20" s="101" t="s">
        <v>1</v>
      </c>
      <c r="D20" s="102"/>
      <c r="E20" s="102"/>
      <c r="F20" s="102"/>
      <c r="G20" s="102"/>
      <c r="H20" s="102"/>
    </row>
    <row r="21" spans="2:8" s="14" customFormat="1" ht="7.15" customHeight="1" thickTop="1" x14ac:dyDescent="0.2">
      <c r="B21" s="18"/>
      <c r="C21" s="19"/>
      <c r="D21" s="18"/>
      <c r="E21" s="18"/>
    </row>
    <row r="22" spans="2:8" ht="20.45" customHeight="1" x14ac:dyDescent="0.2">
      <c r="B22" s="88" t="s">
        <v>61</v>
      </c>
      <c r="C22" s="41" t="s">
        <v>84</v>
      </c>
      <c r="D22" s="9"/>
      <c r="E22" s="9"/>
      <c r="F22" s="9"/>
    </row>
    <row r="23" spans="2:8" ht="20.45" customHeight="1" x14ac:dyDescent="0.2">
      <c r="B23" s="88" t="s">
        <v>15</v>
      </c>
      <c r="C23" s="41" t="s">
        <v>85</v>
      </c>
      <c r="D23" s="9"/>
      <c r="E23" s="9"/>
      <c r="F23" s="9"/>
    </row>
    <row r="24" spans="2:8" ht="20.45" customHeight="1" x14ac:dyDescent="0.2">
      <c r="B24" s="88" t="s">
        <v>16</v>
      </c>
      <c r="C24" s="41" t="s">
        <v>86</v>
      </c>
      <c r="D24" s="9"/>
      <c r="E24" s="9"/>
      <c r="F24" s="9"/>
    </row>
    <row r="25" spans="2:8" ht="20.45" customHeight="1" x14ac:dyDescent="0.2">
      <c r="B25" s="88" t="s">
        <v>17</v>
      </c>
      <c r="C25" s="41" t="s">
        <v>87</v>
      </c>
      <c r="D25" s="9"/>
      <c r="E25" s="9"/>
      <c r="F25" s="9"/>
    </row>
    <row r="26" spans="2:8" ht="20.45" customHeight="1" x14ac:dyDescent="0.2">
      <c r="B26" s="88" t="s">
        <v>18</v>
      </c>
      <c r="C26" s="41" t="s">
        <v>88</v>
      </c>
      <c r="D26" s="9"/>
      <c r="E26" s="9"/>
      <c r="F26" s="9"/>
    </row>
    <row r="27" spans="2:8" ht="20.45" customHeight="1" x14ac:dyDescent="0.2">
      <c r="B27" s="88" t="s">
        <v>19</v>
      </c>
      <c r="C27" s="41" t="s">
        <v>89</v>
      </c>
      <c r="D27" s="9"/>
      <c r="E27" s="9"/>
      <c r="F27" s="9"/>
    </row>
    <row r="28" spans="2:8" ht="20.45" customHeight="1" x14ac:dyDescent="0.2">
      <c r="B28" s="88" t="s">
        <v>20</v>
      </c>
      <c r="C28" s="41" t="s">
        <v>103</v>
      </c>
      <c r="D28" s="9"/>
      <c r="E28" s="9"/>
      <c r="F28" s="9"/>
    </row>
    <row r="29" spans="2:8" ht="20.45" customHeight="1" x14ac:dyDescent="0.2">
      <c r="B29" s="88" t="s">
        <v>21</v>
      </c>
      <c r="C29" s="41" t="s">
        <v>90</v>
      </c>
      <c r="D29" s="9"/>
      <c r="E29" s="9"/>
      <c r="F29" s="9"/>
    </row>
    <row r="30" spans="2:8" ht="20.45" customHeight="1" x14ac:dyDescent="0.2">
      <c r="B30" s="88" t="s">
        <v>22</v>
      </c>
      <c r="C30" s="41" t="s">
        <v>91</v>
      </c>
      <c r="D30" s="9"/>
      <c r="E30" s="9"/>
      <c r="F30" s="9"/>
    </row>
    <row r="31" spans="2:8" ht="20.45" customHeight="1" x14ac:dyDescent="0.2">
      <c r="B31" s="88" t="s">
        <v>23</v>
      </c>
      <c r="C31" s="41" t="s">
        <v>92</v>
      </c>
      <c r="D31" s="9"/>
      <c r="E31" s="9"/>
      <c r="F31" s="9"/>
    </row>
    <row r="32" spans="2:8" ht="20.45" customHeight="1" x14ac:dyDescent="0.2">
      <c r="B32" s="88" t="s">
        <v>24</v>
      </c>
      <c r="C32" s="41" t="s">
        <v>93</v>
      </c>
      <c r="D32" s="9"/>
      <c r="E32" s="9"/>
      <c r="F32" s="9"/>
    </row>
    <row r="33" spans="2:7" ht="20.45" customHeight="1" x14ac:dyDescent="0.2">
      <c r="B33" s="88" t="s">
        <v>25</v>
      </c>
      <c r="C33" s="41" t="s">
        <v>94</v>
      </c>
      <c r="D33" s="9"/>
      <c r="E33" s="9"/>
      <c r="F33" s="9"/>
    </row>
    <row r="34" spans="2:7" ht="20.45" customHeight="1" x14ac:dyDescent="0.2">
      <c r="B34" s="88" t="s">
        <v>26</v>
      </c>
      <c r="C34" s="41" t="s">
        <v>95</v>
      </c>
      <c r="D34" s="9"/>
      <c r="E34" s="9"/>
      <c r="F34" s="9"/>
    </row>
    <row r="35" spans="2:7" ht="20.45" customHeight="1" x14ac:dyDescent="0.2">
      <c r="B35" s="88" t="s">
        <v>27</v>
      </c>
      <c r="C35" s="41" t="s">
        <v>96</v>
      </c>
      <c r="D35" s="9"/>
      <c r="E35" s="9"/>
      <c r="F35" s="9"/>
    </row>
    <row r="36" spans="2:7" ht="20.45" customHeight="1" x14ac:dyDescent="0.2">
      <c r="B36" s="88" t="s">
        <v>28</v>
      </c>
      <c r="C36" s="41" t="s">
        <v>97</v>
      </c>
      <c r="D36" s="9"/>
      <c r="E36" s="9"/>
      <c r="F36" s="9"/>
    </row>
    <row r="37" spans="2:7" ht="20.45" customHeight="1" x14ac:dyDescent="0.2">
      <c r="B37" s="88" t="s">
        <v>29</v>
      </c>
      <c r="C37" s="41" t="s">
        <v>98</v>
      </c>
      <c r="D37" s="9"/>
      <c r="E37" s="9"/>
      <c r="F37" s="9"/>
    </row>
    <row r="38" spans="2:7" ht="20.45" customHeight="1" x14ac:dyDescent="0.2">
      <c r="B38" s="88" t="s">
        <v>30</v>
      </c>
      <c r="C38" s="41" t="s">
        <v>99</v>
      </c>
      <c r="D38" s="9"/>
      <c r="E38" s="9"/>
      <c r="F38" s="9"/>
    </row>
    <row r="39" spans="2:7" ht="20.45" customHeight="1" x14ac:dyDescent="0.2">
      <c r="B39" s="88" t="s">
        <v>31</v>
      </c>
      <c r="C39" s="41" t="s">
        <v>100</v>
      </c>
      <c r="D39" s="9"/>
      <c r="E39" s="9"/>
      <c r="F39" s="9"/>
    </row>
    <row r="40" spans="2:7" ht="20.45" customHeight="1" x14ac:dyDescent="0.2">
      <c r="B40" s="88" t="s">
        <v>126</v>
      </c>
      <c r="C40" s="41" t="s">
        <v>127</v>
      </c>
      <c r="D40" s="9"/>
      <c r="E40" s="9"/>
      <c r="F40" s="9"/>
    </row>
    <row r="41" spans="2:7" ht="15" customHeight="1" x14ac:dyDescent="0.2">
      <c r="B41" s="8"/>
      <c r="C41" s="8"/>
      <c r="D41" s="8"/>
      <c r="E41" s="8"/>
      <c r="F41" s="8"/>
      <c r="G41" s="8"/>
    </row>
    <row r="48" spans="2:7" x14ac:dyDescent="0.2">
      <c r="F48" s="9"/>
      <c r="G48" s="9"/>
    </row>
    <row r="49" spans="3:13" x14ac:dyDescent="0.2">
      <c r="C49" s="10"/>
      <c r="D49" s="10"/>
      <c r="E49" s="10"/>
      <c r="F49" s="10"/>
      <c r="G49" s="9"/>
    </row>
    <row r="50" spans="3:13" x14ac:dyDescent="0.2">
      <c r="C50" s="10"/>
      <c r="D50" s="10"/>
      <c r="E50" s="10"/>
      <c r="F50" s="10"/>
      <c r="G50" s="9"/>
    </row>
    <row r="51" spans="3:13" x14ac:dyDescent="0.2">
      <c r="C51" s="11"/>
      <c r="D51" s="11"/>
      <c r="E51" s="11"/>
      <c r="F51" s="11"/>
      <c r="G51" s="11"/>
      <c r="H51" s="11"/>
      <c r="I51" s="11"/>
      <c r="J51" s="11"/>
      <c r="K51" s="11"/>
      <c r="L51" s="11"/>
      <c r="M51" s="11"/>
    </row>
  </sheetData>
  <mergeCells count="4">
    <mergeCell ref="A7:E7"/>
    <mergeCell ref="C4:I5"/>
    <mergeCell ref="B10:I10"/>
    <mergeCell ref="C20:H20"/>
  </mergeCells>
  <hyperlinks>
    <hyperlink ref="B22" location="Nacional!A1" display="Nacional" xr:uid="{00000000-0004-0000-0000-000000000000}"/>
    <hyperlink ref="B23" location="XV!A1" display="XV" xr:uid="{00000000-0004-0000-0000-000001000000}"/>
    <hyperlink ref="B24" location="I!A1" display="I" xr:uid="{00000000-0004-0000-0000-000002000000}"/>
    <hyperlink ref="B25" location="II!A1" display="II" xr:uid="{00000000-0004-0000-0000-000003000000}"/>
    <hyperlink ref="B26" location="III!A1" display="III" xr:uid="{00000000-0004-0000-0000-000004000000}"/>
    <hyperlink ref="B27" location="IV!A1" display="IV" xr:uid="{00000000-0004-0000-0000-000005000000}"/>
    <hyperlink ref="B28" location="V!A1" display="V" xr:uid="{00000000-0004-0000-0000-000006000000}"/>
    <hyperlink ref="B29" location="VI!A1" display="VI" xr:uid="{00000000-0004-0000-0000-000007000000}"/>
    <hyperlink ref="B30" location="VII!A1" display="VII" xr:uid="{00000000-0004-0000-0000-000008000000}"/>
    <hyperlink ref="B31" location="XVI!A1" display="XVI" xr:uid="{00000000-0004-0000-0000-000009000000}"/>
    <hyperlink ref="B32" location="VIII!A1" display="VIII" xr:uid="{00000000-0004-0000-0000-00000A000000}"/>
    <hyperlink ref="B33" location="IX!A1" display="IX" xr:uid="{00000000-0004-0000-0000-00000B000000}"/>
    <hyperlink ref="B34" location="XIV!A1" display="XIV" xr:uid="{00000000-0004-0000-0000-00000C000000}"/>
    <hyperlink ref="B35" location="X!A1" display="X" xr:uid="{00000000-0004-0000-0000-00000D000000}"/>
    <hyperlink ref="B36" location="XI!A1" display="XI" xr:uid="{00000000-0004-0000-0000-00000E000000}"/>
    <hyperlink ref="B37" location="XII!A1" display="XII" xr:uid="{00000000-0004-0000-0000-00000F000000}"/>
    <hyperlink ref="B38" location="RM!A1" display="RM" xr:uid="{00000000-0004-0000-0000-000010000000}"/>
    <hyperlink ref="B39" location="SI!A1" display="SI" xr:uid="{00000000-0004-0000-0000-000011000000}"/>
    <hyperlink ref="B40" location="'Ficha Metadatos'!A1" display="Ficha Metadatos" xr:uid="{00000000-0004-0000-0000-000012000000}"/>
  </hyperlinks>
  <printOptions horizontalCentered="1"/>
  <pageMargins left="0.31496062992125984" right="0.31496062992125984" top="0.74803149606299213" bottom="0.74803149606299213" header="0.31496062992125984" footer="0.31496062992125984"/>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67</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10</v>
      </c>
      <c r="E8" s="53">
        <v>0.131579</v>
      </c>
      <c r="F8" s="44">
        <v>99441.879990999994</v>
      </c>
      <c r="G8" s="66">
        <v>0.3</v>
      </c>
      <c r="H8" s="43">
        <v>6</v>
      </c>
      <c r="I8" s="44">
        <v>105268.543408</v>
      </c>
      <c r="J8" s="74">
        <v>0.33333299999999999</v>
      </c>
      <c r="K8" s="44">
        <v>4</v>
      </c>
      <c r="L8" s="44">
        <v>90701.884865</v>
      </c>
      <c r="M8" s="66">
        <v>0.25</v>
      </c>
      <c r="N8" s="43">
        <v>0</v>
      </c>
      <c r="O8" s="44">
        <v>0</v>
      </c>
      <c r="P8" s="74">
        <v>0</v>
      </c>
    </row>
    <row r="9" spans="1:16" ht="15" customHeight="1" x14ac:dyDescent="0.2">
      <c r="A9" s="111"/>
      <c r="B9" s="114"/>
      <c r="C9" s="84" t="s">
        <v>47</v>
      </c>
      <c r="D9" s="44">
        <v>46</v>
      </c>
      <c r="E9" s="53">
        <v>0.17624500000000001</v>
      </c>
      <c r="F9" s="44">
        <v>114704.603468</v>
      </c>
      <c r="G9" s="66">
        <v>6.5216999999999997E-2</v>
      </c>
      <c r="H9" s="43">
        <v>10</v>
      </c>
      <c r="I9" s="44">
        <v>136217.04990700001</v>
      </c>
      <c r="J9" s="74">
        <v>0.2</v>
      </c>
      <c r="K9" s="44">
        <v>36</v>
      </c>
      <c r="L9" s="44">
        <v>108728.923901</v>
      </c>
      <c r="M9" s="66">
        <v>2.7778000000000001E-2</v>
      </c>
      <c r="N9" s="43">
        <v>0</v>
      </c>
      <c r="O9" s="44">
        <v>0</v>
      </c>
      <c r="P9" s="74">
        <v>0</v>
      </c>
    </row>
    <row r="10" spans="1:16" ht="15" customHeight="1" x14ac:dyDescent="0.2">
      <c r="A10" s="111"/>
      <c r="B10" s="114"/>
      <c r="C10" s="84" t="s">
        <v>48</v>
      </c>
      <c r="D10" s="44">
        <v>280</v>
      </c>
      <c r="E10" s="53">
        <v>0.147679</v>
      </c>
      <c r="F10" s="44">
        <v>140524.74600399999</v>
      </c>
      <c r="G10" s="66">
        <v>0.125</v>
      </c>
      <c r="H10" s="43">
        <v>103</v>
      </c>
      <c r="I10" s="44">
        <v>142650.015438</v>
      </c>
      <c r="J10" s="74">
        <v>0.19417499999999999</v>
      </c>
      <c r="K10" s="44">
        <v>177</v>
      </c>
      <c r="L10" s="44">
        <v>139288.00729400001</v>
      </c>
      <c r="M10" s="66">
        <v>8.4746000000000002E-2</v>
      </c>
      <c r="N10" s="43">
        <v>0</v>
      </c>
      <c r="O10" s="44">
        <v>0</v>
      </c>
      <c r="P10" s="74">
        <v>0</v>
      </c>
    </row>
    <row r="11" spans="1:16" ht="15" customHeight="1" x14ac:dyDescent="0.2">
      <c r="A11" s="111"/>
      <c r="B11" s="114"/>
      <c r="C11" s="84" t="s">
        <v>49</v>
      </c>
      <c r="D11" s="44">
        <v>671</v>
      </c>
      <c r="E11" s="53">
        <v>0.121272</v>
      </c>
      <c r="F11" s="44">
        <v>173033.291146</v>
      </c>
      <c r="G11" s="66">
        <v>0.296572</v>
      </c>
      <c r="H11" s="43">
        <v>251</v>
      </c>
      <c r="I11" s="44">
        <v>187119.70568099999</v>
      </c>
      <c r="J11" s="74">
        <v>0.46613500000000002</v>
      </c>
      <c r="K11" s="44">
        <v>420</v>
      </c>
      <c r="L11" s="44">
        <v>164614.98150699999</v>
      </c>
      <c r="M11" s="66">
        <v>0.19523799999999999</v>
      </c>
      <c r="N11" s="43">
        <v>0</v>
      </c>
      <c r="O11" s="44">
        <v>0</v>
      </c>
      <c r="P11" s="74">
        <v>0</v>
      </c>
    </row>
    <row r="12" spans="1:16" ht="15" customHeight="1" x14ac:dyDescent="0.2">
      <c r="A12" s="111"/>
      <c r="B12" s="114"/>
      <c r="C12" s="84" t="s">
        <v>50</v>
      </c>
      <c r="D12" s="44">
        <v>793</v>
      </c>
      <c r="E12" s="53">
        <v>9.5958000000000002E-2</v>
      </c>
      <c r="F12" s="44">
        <v>193615.27533999999</v>
      </c>
      <c r="G12" s="66">
        <v>0.486759</v>
      </c>
      <c r="H12" s="43">
        <v>297</v>
      </c>
      <c r="I12" s="44">
        <v>209814.97461500001</v>
      </c>
      <c r="J12" s="74">
        <v>0.62289600000000001</v>
      </c>
      <c r="K12" s="44">
        <v>496</v>
      </c>
      <c r="L12" s="44">
        <v>183915.05218599999</v>
      </c>
      <c r="M12" s="66">
        <v>0.40524199999999999</v>
      </c>
      <c r="N12" s="43">
        <v>0</v>
      </c>
      <c r="O12" s="44">
        <v>0</v>
      </c>
      <c r="P12" s="74">
        <v>0</v>
      </c>
    </row>
    <row r="13" spans="1:16" ht="15" customHeight="1" x14ac:dyDescent="0.2">
      <c r="A13" s="111"/>
      <c r="B13" s="114"/>
      <c r="C13" s="84" t="s">
        <v>51</v>
      </c>
      <c r="D13" s="44">
        <v>634</v>
      </c>
      <c r="E13" s="53">
        <v>8.5192000000000004E-2</v>
      </c>
      <c r="F13" s="44">
        <v>222661.809538</v>
      </c>
      <c r="G13" s="66">
        <v>0.76656199999999997</v>
      </c>
      <c r="H13" s="43">
        <v>208</v>
      </c>
      <c r="I13" s="44">
        <v>225896.30276399999</v>
      </c>
      <c r="J13" s="74">
        <v>0.78365399999999996</v>
      </c>
      <c r="K13" s="44">
        <v>426</v>
      </c>
      <c r="L13" s="44">
        <v>221082.52645999999</v>
      </c>
      <c r="M13" s="66">
        <v>0.758216</v>
      </c>
      <c r="N13" s="43">
        <v>0</v>
      </c>
      <c r="O13" s="44">
        <v>0</v>
      </c>
      <c r="P13" s="74">
        <v>0</v>
      </c>
    </row>
    <row r="14" spans="1:16" s="3" customFormat="1" ht="15" customHeight="1" x14ac:dyDescent="0.2">
      <c r="A14" s="111"/>
      <c r="B14" s="114"/>
      <c r="C14" s="84" t="s">
        <v>52</v>
      </c>
      <c r="D14" s="35">
        <v>458</v>
      </c>
      <c r="E14" s="55">
        <v>6.9225999999999996E-2</v>
      </c>
      <c r="F14" s="35">
        <v>231657.94565199999</v>
      </c>
      <c r="G14" s="68">
        <v>0.88864600000000005</v>
      </c>
      <c r="H14" s="43">
        <v>145</v>
      </c>
      <c r="I14" s="44">
        <v>228392.229261</v>
      </c>
      <c r="J14" s="74">
        <v>0.93793099999999996</v>
      </c>
      <c r="K14" s="35">
        <v>313</v>
      </c>
      <c r="L14" s="35">
        <v>233170.81746300001</v>
      </c>
      <c r="M14" s="68">
        <v>0.865815</v>
      </c>
      <c r="N14" s="43">
        <v>0</v>
      </c>
      <c r="O14" s="44">
        <v>0</v>
      </c>
      <c r="P14" s="74">
        <v>0</v>
      </c>
    </row>
    <row r="15" spans="1:16" ht="15" customHeight="1" x14ac:dyDescent="0.2">
      <c r="A15" s="111"/>
      <c r="B15" s="114"/>
      <c r="C15" s="84" t="s">
        <v>53</v>
      </c>
      <c r="D15" s="44">
        <v>340</v>
      </c>
      <c r="E15" s="53">
        <v>5.9985999999999998E-2</v>
      </c>
      <c r="F15" s="44">
        <v>227956.85686699999</v>
      </c>
      <c r="G15" s="66">
        <v>0.80882399999999999</v>
      </c>
      <c r="H15" s="43">
        <v>121</v>
      </c>
      <c r="I15" s="44">
        <v>211096.91749699999</v>
      </c>
      <c r="J15" s="74">
        <v>0.71900799999999998</v>
      </c>
      <c r="K15" s="44">
        <v>219</v>
      </c>
      <c r="L15" s="44">
        <v>237272.16583400001</v>
      </c>
      <c r="M15" s="66">
        <v>0.85844699999999996</v>
      </c>
      <c r="N15" s="43">
        <v>0</v>
      </c>
      <c r="O15" s="44">
        <v>0</v>
      </c>
      <c r="P15" s="74">
        <v>0</v>
      </c>
    </row>
    <row r="16" spans="1:16" ht="15" customHeight="1" x14ac:dyDescent="0.2">
      <c r="A16" s="111"/>
      <c r="B16" s="114"/>
      <c r="C16" s="84" t="s">
        <v>54</v>
      </c>
      <c r="D16" s="44">
        <v>253</v>
      </c>
      <c r="E16" s="53">
        <v>5.7591999999999997E-2</v>
      </c>
      <c r="F16" s="44">
        <v>216174.67928000001</v>
      </c>
      <c r="G16" s="66">
        <v>0.60869600000000001</v>
      </c>
      <c r="H16" s="43">
        <v>93</v>
      </c>
      <c r="I16" s="44">
        <v>189411.12708499999</v>
      </c>
      <c r="J16" s="74">
        <v>0.32258100000000001</v>
      </c>
      <c r="K16" s="44">
        <v>160</v>
      </c>
      <c r="L16" s="44">
        <v>231730.99399399999</v>
      </c>
      <c r="M16" s="66">
        <v>0.77500000000000002</v>
      </c>
      <c r="N16" s="43">
        <v>0</v>
      </c>
      <c r="O16" s="44">
        <v>0</v>
      </c>
      <c r="P16" s="74">
        <v>0</v>
      </c>
    </row>
    <row r="17" spans="1:16" ht="15" customHeight="1" x14ac:dyDescent="0.2">
      <c r="A17" s="111"/>
      <c r="B17" s="114"/>
      <c r="C17" s="84" t="s">
        <v>55</v>
      </c>
      <c r="D17" s="44">
        <v>275</v>
      </c>
      <c r="E17" s="53">
        <v>7.0476999999999998E-2</v>
      </c>
      <c r="F17" s="44">
        <v>230997.11678899999</v>
      </c>
      <c r="G17" s="66">
        <v>0.57454499999999997</v>
      </c>
      <c r="H17" s="43">
        <v>109</v>
      </c>
      <c r="I17" s="44">
        <v>202201.18064999999</v>
      </c>
      <c r="J17" s="74">
        <v>0.26605499999999999</v>
      </c>
      <c r="K17" s="44">
        <v>166</v>
      </c>
      <c r="L17" s="44">
        <v>249905.29172400001</v>
      </c>
      <c r="M17" s="66">
        <v>0.77710800000000002</v>
      </c>
      <c r="N17" s="43">
        <v>0</v>
      </c>
      <c r="O17" s="44">
        <v>0</v>
      </c>
      <c r="P17" s="74">
        <v>0</v>
      </c>
    </row>
    <row r="18" spans="1:16" s="3" customFormat="1" ht="15" customHeight="1" x14ac:dyDescent="0.2">
      <c r="A18" s="111"/>
      <c r="B18" s="114"/>
      <c r="C18" s="84" t="s">
        <v>56</v>
      </c>
      <c r="D18" s="35">
        <v>505</v>
      </c>
      <c r="E18" s="55">
        <v>4.6398000000000002E-2</v>
      </c>
      <c r="F18" s="35">
        <v>218418.336477</v>
      </c>
      <c r="G18" s="68">
        <v>0.44752500000000001</v>
      </c>
      <c r="H18" s="43">
        <v>151</v>
      </c>
      <c r="I18" s="44">
        <v>182551.90537200001</v>
      </c>
      <c r="J18" s="74">
        <v>7.9469999999999999E-2</v>
      </c>
      <c r="K18" s="35">
        <v>354</v>
      </c>
      <c r="L18" s="35">
        <v>233717.29437799999</v>
      </c>
      <c r="M18" s="68">
        <v>0.60451999999999995</v>
      </c>
      <c r="N18" s="43">
        <v>0</v>
      </c>
      <c r="O18" s="44">
        <v>0</v>
      </c>
      <c r="P18" s="74">
        <v>0</v>
      </c>
    </row>
    <row r="19" spans="1:16" s="3" customFormat="1" ht="15" customHeight="1" x14ac:dyDescent="0.2">
      <c r="A19" s="112"/>
      <c r="B19" s="115"/>
      <c r="C19" s="85" t="s">
        <v>9</v>
      </c>
      <c r="D19" s="46">
        <v>4265</v>
      </c>
      <c r="E19" s="54">
        <v>7.7636999999999998E-2</v>
      </c>
      <c r="F19" s="46">
        <v>203645.938976</v>
      </c>
      <c r="G19" s="67">
        <v>0.54677600000000004</v>
      </c>
      <c r="H19" s="87">
        <v>1494</v>
      </c>
      <c r="I19" s="46">
        <v>200023.667598</v>
      </c>
      <c r="J19" s="75">
        <v>0.52409600000000001</v>
      </c>
      <c r="K19" s="46">
        <v>2771</v>
      </c>
      <c r="L19" s="46">
        <v>205598.90665399999</v>
      </c>
      <c r="M19" s="67">
        <v>0.55900399999999995</v>
      </c>
      <c r="N19" s="87">
        <v>0</v>
      </c>
      <c r="O19" s="46">
        <v>0</v>
      </c>
      <c r="P19" s="75">
        <v>0</v>
      </c>
    </row>
    <row r="20" spans="1:16" ht="15" customHeight="1" x14ac:dyDescent="0.2">
      <c r="A20" s="110">
        <v>2</v>
      </c>
      <c r="B20" s="113" t="s">
        <v>57</v>
      </c>
      <c r="C20" s="84" t="s">
        <v>46</v>
      </c>
      <c r="D20" s="44">
        <v>26</v>
      </c>
      <c r="E20" s="53">
        <v>0.34210499999999999</v>
      </c>
      <c r="F20" s="44">
        <v>86354.115384999997</v>
      </c>
      <c r="G20" s="66">
        <v>0.269231</v>
      </c>
      <c r="H20" s="43">
        <v>6</v>
      </c>
      <c r="I20" s="44">
        <v>99398.333333000002</v>
      </c>
      <c r="J20" s="74">
        <v>0.16666700000000001</v>
      </c>
      <c r="K20" s="44">
        <v>20</v>
      </c>
      <c r="L20" s="44">
        <v>82440.850000000006</v>
      </c>
      <c r="M20" s="66">
        <v>0.3</v>
      </c>
      <c r="N20" s="43">
        <v>0</v>
      </c>
      <c r="O20" s="44">
        <v>0</v>
      </c>
      <c r="P20" s="74">
        <v>0</v>
      </c>
    </row>
    <row r="21" spans="1:16" ht="15" customHeight="1" x14ac:dyDescent="0.2">
      <c r="A21" s="111"/>
      <c r="B21" s="114"/>
      <c r="C21" s="84" t="s">
        <v>47</v>
      </c>
      <c r="D21" s="44">
        <v>122</v>
      </c>
      <c r="E21" s="53">
        <v>0.46743299999999999</v>
      </c>
      <c r="F21" s="44">
        <v>126910.58196700001</v>
      </c>
      <c r="G21" s="66">
        <v>5.7376999999999997E-2</v>
      </c>
      <c r="H21" s="43">
        <v>32</v>
      </c>
      <c r="I21" s="44">
        <v>120768.3125</v>
      </c>
      <c r="J21" s="74">
        <v>3.125E-2</v>
      </c>
      <c r="K21" s="44">
        <v>90</v>
      </c>
      <c r="L21" s="44">
        <v>129094.5</v>
      </c>
      <c r="M21" s="66">
        <v>6.6667000000000004E-2</v>
      </c>
      <c r="N21" s="43">
        <v>0</v>
      </c>
      <c r="O21" s="44">
        <v>0</v>
      </c>
      <c r="P21" s="74">
        <v>0</v>
      </c>
    </row>
    <row r="22" spans="1:16" ht="15" customHeight="1" x14ac:dyDescent="0.2">
      <c r="A22" s="111"/>
      <c r="B22" s="114"/>
      <c r="C22" s="84" t="s">
        <v>48</v>
      </c>
      <c r="D22" s="44">
        <v>504</v>
      </c>
      <c r="E22" s="53">
        <v>0.26582299999999998</v>
      </c>
      <c r="F22" s="44">
        <v>158363.94245999999</v>
      </c>
      <c r="G22" s="66">
        <v>8.7302000000000005E-2</v>
      </c>
      <c r="H22" s="43">
        <v>207</v>
      </c>
      <c r="I22" s="44">
        <v>159622.58937199999</v>
      </c>
      <c r="J22" s="74">
        <v>7.2464000000000001E-2</v>
      </c>
      <c r="K22" s="44">
        <v>297</v>
      </c>
      <c r="L22" s="44">
        <v>157486.70370400001</v>
      </c>
      <c r="M22" s="66">
        <v>9.7642999999999994E-2</v>
      </c>
      <c r="N22" s="43">
        <v>0</v>
      </c>
      <c r="O22" s="44">
        <v>0</v>
      </c>
      <c r="P22" s="74">
        <v>0</v>
      </c>
    </row>
    <row r="23" spans="1:16" ht="15" customHeight="1" x14ac:dyDescent="0.2">
      <c r="A23" s="111"/>
      <c r="B23" s="114"/>
      <c r="C23" s="84" t="s">
        <v>49</v>
      </c>
      <c r="D23" s="44">
        <v>526</v>
      </c>
      <c r="E23" s="53">
        <v>9.5065999999999998E-2</v>
      </c>
      <c r="F23" s="44">
        <v>171497.271863</v>
      </c>
      <c r="G23" s="66">
        <v>0.20722399999999999</v>
      </c>
      <c r="H23" s="43">
        <v>214</v>
      </c>
      <c r="I23" s="44">
        <v>181925.38317799999</v>
      </c>
      <c r="J23" s="74">
        <v>0.19626199999999999</v>
      </c>
      <c r="K23" s="44">
        <v>312</v>
      </c>
      <c r="L23" s="44">
        <v>164344.65705099999</v>
      </c>
      <c r="M23" s="66">
        <v>0.21474399999999999</v>
      </c>
      <c r="N23" s="43">
        <v>0</v>
      </c>
      <c r="O23" s="44">
        <v>0</v>
      </c>
      <c r="P23" s="74">
        <v>0</v>
      </c>
    </row>
    <row r="24" spans="1:16" ht="15" customHeight="1" x14ac:dyDescent="0.2">
      <c r="A24" s="111"/>
      <c r="B24" s="114"/>
      <c r="C24" s="84" t="s">
        <v>50</v>
      </c>
      <c r="D24" s="44">
        <v>340</v>
      </c>
      <c r="E24" s="53">
        <v>4.1141999999999998E-2</v>
      </c>
      <c r="F24" s="44">
        <v>189766.90882400001</v>
      </c>
      <c r="G24" s="66">
        <v>0.376471</v>
      </c>
      <c r="H24" s="43">
        <v>127</v>
      </c>
      <c r="I24" s="44">
        <v>199065.29133899999</v>
      </c>
      <c r="J24" s="74">
        <v>0.417323</v>
      </c>
      <c r="K24" s="44">
        <v>213</v>
      </c>
      <c r="L24" s="44">
        <v>184222.80281699999</v>
      </c>
      <c r="M24" s="66">
        <v>0.35211300000000001</v>
      </c>
      <c r="N24" s="43">
        <v>0</v>
      </c>
      <c r="O24" s="44">
        <v>0</v>
      </c>
      <c r="P24" s="74">
        <v>0</v>
      </c>
    </row>
    <row r="25" spans="1:16" ht="15" customHeight="1" x14ac:dyDescent="0.2">
      <c r="A25" s="111"/>
      <c r="B25" s="114"/>
      <c r="C25" s="84" t="s">
        <v>51</v>
      </c>
      <c r="D25" s="44">
        <v>214</v>
      </c>
      <c r="E25" s="53">
        <v>2.8756E-2</v>
      </c>
      <c r="F25" s="44">
        <v>206668.35981299999</v>
      </c>
      <c r="G25" s="66">
        <v>0.411215</v>
      </c>
      <c r="H25" s="43">
        <v>76</v>
      </c>
      <c r="I25" s="44">
        <v>216335.46052600001</v>
      </c>
      <c r="J25" s="74">
        <v>0.52631600000000001</v>
      </c>
      <c r="K25" s="44">
        <v>138</v>
      </c>
      <c r="L25" s="44">
        <v>201344.44927499999</v>
      </c>
      <c r="M25" s="66">
        <v>0.34782600000000002</v>
      </c>
      <c r="N25" s="43">
        <v>0</v>
      </c>
      <c r="O25" s="44">
        <v>0</v>
      </c>
      <c r="P25" s="74">
        <v>0</v>
      </c>
    </row>
    <row r="26" spans="1:16" s="3" customFormat="1" ht="15" customHeight="1" x14ac:dyDescent="0.2">
      <c r="A26" s="111"/>
      <c r="B26" s="114"/>
      <c r="C26" s="84" t="s">
        <v>52</v>
      </c>
      <c r="D26" s="35">
        <v>187</v>
      </c>
      <c r="E26" s="55">
        <v>2.8264999999999998E-2</v>
      </c>
      <c r="F26" s="35">
        <v>214944.74331600001</v>
      </c>
      <c r="G26" s="68">
        <v>0.48663099999999998</v>
      </c>
      <c r="H26" s="43">
        <v>74</v>
      </c>
      <c r="I26" s="44">
        <v>219858.45945900001</v>
      </c>
      <c r="J26" s="74">
        <v>0.54054100000000005</v>
      </c>
      <c r="K26" s="35">
        <v>113</v>
      </c>
      <c r="L26" s="35">
        <v>211726.91150399999</v>
      </c>
      <c r="M26" s="68">
        <v>0.45132699999999998</v>
      </c>
      <c r="N26" s="43">
        <v>0</v>
      </c>
      <c r="O26" s="44">
        <v>0</v>
      </c>
      <c r="P26" s="74">
        <v>0</v>
      </c>
    </row>
    <row r="27" spans="1:16" ht="15" customHeight="1" x14ac:dyDescent="0.2">
      <c r="A27" s="111"/>
      <c r="B27" s="114"/>
      <c r="C27" s="84" t="s">
        <v>53</v>
      </c>
      <c r="D27" s="44">
        <v>117</v>
      </c>
      <c r="E27" s="53">
        <v>2.0642000000000001E-2</v>
      </c>
      <c r="F27" s="44">
        <v>204399.61538500001</v>
      </c>
      <c r="G27" s="66">
        <v>0.45299099999999998</v>
      </c>
      <c r="H27" s="43">
        <v>45</v>
      </c>
      <c r="I27" s="44">
        <v>194015.42222199999</v>
      </c>
      <c r="J27" s="74">
        <v>0.31111100000000003</v>
      </c>
      <c r="K27" s="44">
        <v>72</v>
      </c>
      <c r="L27" s="44">
        <v>210889.73611100001</v>
      </c>
      <c r="M27" s="66">
        <v>0.54166700000000001</v>
      </c>
      <c r="N27" s="43">
        <v>0</v>
      </c>
      <c r="O27" s="44">
        <v>0</v>
      </c>
      <c r="P27" s="74">
        <v>0</v>
      </c>
    </row>
    <row r="28" spans="1:16" ht="15" customHeight="1" x14ac:dyDescent="0.2">
      <c r="A28" s="111"/>
      <c r="B28" s="114"/>
      <c r="C28" s="84" t="s">
        <v>54</v>
      </c>
      <c r="D28" s="44">
        <v>34</v>
      </c>
      <c r="E28" s="53">
        <v>7.7400000000000004E-3</v>
      </c>
      <c r="F28" s="44">
        <v>220127.529412</v>
      </c>
      <c r="G28" s="66">
        <v>0.29411799999999999</v>
      </c>
      <c r="H28" s="43">
        <v>13</v>
      </c>
      <c r="I28" s="44">
        <v>198509.38461499999</v>
      </c>
      <c r="J28" s="74">
        <v>0.15384600000000001</v>
      </c>
      <c r="K28" s="44">
        <v>21</v>
      </c>
      <c r="L28" s="44">
        <v>233510.19047599999</v>
      </c>
      <c r="M28" s="66">
        <v>0.38095200000000001</v>
      </c>
      <c r="N28" s="43">
        <v>0</v>
      </c>
      <c r="O28" s="44">
        <v>0</v>
      </c>
      <c r="P28" s="74">
        <v>0</v>
      </c>
    </row>
    <row r="29" spans="1:16" ht="15" customHeight="1" x14ac:dyDescent="0.2">
      <c r="A29" s="111"/>
      <c r="B29" s="114"/>
      <c r="C29" s="84" t="s">
        <v>55</v>
      </c>
      <c r="D29" s="44">
        <v>24</v>
      </c>
      <c r="E29" s="53">
        <v>6.1510000000000002E-3</v>
      </c>
      <c r="F29" s="44">
        <v>170086.625</v>
      </c>
      <c r="G29" s="66">
        <v>4.1667000000000003E-2</v>
      </c>
      <c r="H29" s="43">
        <v>18</v>
      </c>
      <c r="I29" s="44">
        <v>158751.22222200001</v>
      </c>
      <c r="J29" s="74">
        <v>5.5556000000000001E-2</v>
      </c>
      <c r="K29" s="44">
        <v>6</v>
      </c>
      <c r="L29" s="44">
        <v>204092.83333299999</v>
      </c>
      <c r="M29" s="66">
        <v>0</v>
      </c>
      <c r="N29" s="43">
        <v>0</v>
      </c>
      <c r="O29" s="44">
        <v>0</v>
      </c>
      <c r="P29" s="74">
        <v>0</v>
      </c>
    </row>
    <row r="30" spans="1:16" s="3" customFormat="1" ht="15" customHeight="1" x14ac:dyDescent="0.2">
      <c r="A30" s="111"/>
      <c r="B30" s="114"/>
      <c r="C30" s="84" t="s">
        <v>56</v>
      </c>
      <c r="D30" s="35">
        <v>108</v>
      </c>
      <c r="E30" s="55">
        <v>9.9229999999999995E-3</v>
      </c>
      <c r="F30" s="35">
        <v>120544.518519</v>
      </c>
      <c r="G30" s="68">
        <v>2.7778000000000001E-2</v>
      </c>
      <c r="H30" s="43">
        <v>100</v>
      </c>
      <c r="I30" s="44">
        <v>111300.26</v>
      </c>
      <c r="J30" s="74">
        <v>0</v>
      </c>
      <c r="K30" s="35">
        <v>8</v>
      </c>
      <c r="L30" s="35">
        <v>236097.75</v>
      </c>
      <c r="M30" s="68">
        <v>0.375</v>
      </c>
      <c r="N30" s="43">
        <v>0</v>
      </c>
      <c r="O30" s="44">
        <v>0</v>
      </c>
      <c r="P30" s="74">
        <v>0</v>
      </c>
    </row>
    <row r="31" spans="1:16" s="3" customFormat="1" ht="15" customHeight="1" x14ac:dyDescent="0.2">
      <c r="A31" s="112"/>
      <c r="B31" s="115"/>
      <c r="C31" s="85" t="s">
        <v>9</v>
      </c>
      <c r="D31" s="46">
        <v>2202</v>
      </c>
      <c r="E31" s="54">
        <v>4.0084000000000002E-2</v>
      </c>
      <c r="F31" s="46">
        <v>174929.02497699999</v>
      </c>
      <c r="G31" s="67">
        <v>0.24568599999999999</v>
      </c>
      <c r="H31" s="87">
        <v>912</v>
      </c>
      <c r="I31" s="46">
        <v>175138.224781</v>
      </c>
      <c r="J31" s="75">
        <v>0.22916700000000001</v>
      </c>
      <c r="K31" s="46">
        <v>1290</v>
      </c>
      <c r="L31" s="46">
        <v>174781.125581</v>
      </c>
      <c r="M31" s="67">
        <v>0.25736399999999998</v>
      </c>
      <c r="N31" s="87">
        <v>0</v>
      </c>
      <c r="O31" s="46">
        <v>0</v>
      </c>
      <c r="P31" s="75">
        <v>0</v>
      </c>
    </row>
    <row r="32" spans="1:16" ht="15" customHeight="1" x14ac:dyDescent="0.2">
      <c r="A32" s="110">
        <v>3</v>
      </c>
      <c r="B32" s="113" t="s">
        <v>58</v>
      </c>
      <c r="C32" s="84" t="s">
        <v>46</v>
      </c>
      <c r="D32" s="44">
        <v>16</v>
      </c>
      <c r="E32" s="44">
        <v>0</v>
      </c>
      <c r="F32" s="44">
        <v>-13087.764606000001</v>
      </c>
      <c r="G32" s="66">
        <v>-3.0769000000000001E-2</v>
      </c>
      <c r="H32" s="43">
        <v>0</v>
      </c>
      <c r="I32" s="44">
        <v>-5870.2100739999996</v>
      </c>
      <c r="J32" s="74">
        <v>-0.16666700000000001</v>
      </c>
      <c r="K32" s="44">
        <v>16</v>
      </c>
      <c r="L32" s="44">
        <v>-8261.0348649999996</v>
      </c>
      <c r="M32" s="66">
        <v>0.05</v>
      </c>
      <c r="N32" s="43">
        <v>0</v>
      </c>
      <c r="O32" s="44">
        <v>0</v>
      </c>
      <c r="P32" s="74">
        <v>0</v>
      </c>
    </row>
    <row r="33" spans="1:16" ht="15" customHeight="1" x14ac:dyDescent="0.2">
      <c r="A33" s="111"/>
      <c r="B33" s="114"/>
      <c r="C33" s="84" t="s">
        <v>47</v>
      </c>
      <c r="D33" s="44">
        <v>76</v>
      </c>
      <c r="E33" s="44">
        <v>0</v>
      </c>
      <c r="F33" s="44">
        <v>12205.978499000001</v>
      </c>
      <c r="G33" s="66">
        <v>-7.8399999999999997E-3</v>
      </c>
      <c r="H33" s="43">
        <v>22</v>
      </c>
      <c r="I33" s="44">
        <v>-15448.737407000001</v>
      </c>
      <c r="J33" s="74">
        <v>-0.16875000000000001</v>
      </c>
      <c r="K33" s="44">
        <v>54</v>
      </c>
      <c r="L33" s="44">
        <v>20365.576099000002</v>
      </c>
      <c r="M33" s="66">
        <v>3.8889E-2</v>
      </c>
      <c r="N33" s="43">
        <v>0</v>
      </c>
      <c r="O33" s="44">
        <v>0</v>
      </c>
      <c r="P33" s="74">
        <v>0</v>
      </c>
    </row>
    <row r="34" spans="1:16" ht="15" customHeight="1" x14ac:dyDescent="0.2">
      <c r="A34" s="111"/>
      <c r="B34" s="114"/>
      <c r="C34" s="84" t="s">
        <v>48</v>
      </c>
      <c r="D34" s="44">
        <v>224</v>
      </c>
      <c r="E34" s="44">
        <v>0</v>
      </c>
      <c r="F34" s="44">
        <v>17839.196456000001</v>
      </c>
      <c r="G34" s="66">
        <v>-3.7698000000000002E-2</v>
      </c>
      <c r="H34" s="43">
        <v>104</v>
      </c>
      <c r="I34" s="44">
        <v>16972.573934</v>
      </c>
      <c r="J34" s="74">
        <v>-0.121711</v>
      </c>
      <c r="K34" s="44">
        <v>120</v>
      </c>
      <c r="L34" s="44">
        <v>18198.696409</v>
      </c>
      <c r="M34" s="66">
        <v>1.2897E-2</v>
      </c>
      <c r="N34" s="43">
        <v>0</v>
      </c>
      <c r="O34" s="44">
        <v>0</v>
      </c>
      <c r="P34" s="74">
        <v>0</v>
      </c>
    </row>
    <row r="35" spans="1:16" ht="15" customHeight="1" x14ac:dyDescent="0.2">
      <c r="A35" s="111"/>
      <c r="B35" s="114"/>
      <c r="C35" s="84" t="s">
        <v>49</v>
      </c>
      <c r="D35" s="44">
        <v>-145</v>
      </c>
      <c r="E35" s="44">
        <v>0</v>
      </c>
      <c r="F35" s="44">
        <v>-1536.0192830000001</v>
      </c>
      <c r="G35" s="66">
        <v>-8.9347999999999997E-2</v>
      </c>
      <c r="H35" s="43">
        <v>-37</v>
      </c>
      <c r="I35" s="44">
        <v>-5194.3225030000003</v>
      </c>
      <c r="J35" s="74">
        <v>-0.269874</v>
      </c>
      <c r="K35" s="44">
        <v>-108</v>
      </c>
      <c r="L35" s="44">
        <v>-270.324456</v>
      </c>
      <c r="M35" s="66">
        <v>1.9505000000000002E-2</v>
      </c>
      <c r="N35" s="43">
        <v>0</v>
      </c>
      <c r="O35" s="44">
        <v>0</v>
      </c>
      <c r="P35" s="74">
        <v>0</v>
      </c>
    </row>
    <row r="36" spans="1:16" ht="15" customHeight="1" x14ac:dyDescent="0.2">
      <c r="A36" s="111"/>
      <c r="B36" s="114"/>
      <c r="C36" s="84" t="s">
        <v>50</v>
      </c>
      <c r="D36" s="44">
        <v>-453</v>
      </c>
      <c r="E36" s="44">
        <v>0</v>
      </c>
      <c r="F36" s="44">
        <v>-3848.3665169999999</v>
      </c>
      <c r="G36" s="66">
        <v>-0.110289</v>
      </c>
      <c r="H36" s="43">
        <v>-170</v>
      </c>
      <c r="I36" s="44">
        <v>-10749.683276</v>
      </c>
      <c r="J36" s="74">
        <v>-0.20557300000000001</v>
      </c>
      <c r="K36" s="44">
        <v>-283</v>
      </c>
      <c r="L36" s="44">
        <v>307.750631</v>
      </c>
      <c r="M36" s="66">
        <v>-5.3129000000000003E-2</v>
      </c>
      <c r="N36" s="43">
        <v>0</v>
      </c>
      <c r="O36" s="44">
        <v>0</v>
      </c>
      <c r="P36" s="74">
        <v>0</v>
      </c>
    </row>
    <row r="37" spans="1:16" ht="15" customHeight="1" x14ac:dyDescent="0.2">
      <c r="A37" s="111"/>
      <c r="B37" s="114"/>
      <c r="C37" s="84" t="s">
        <v>51</v>
      </c>
      <c r="D37" s="44">
        <v>-420</v>
      </c>
      <c r="E37" s="44">
        <v>0</v>
      </c>
      <c r="F37" s="44">
        <v>-15993.449725</v>
      </c>
      <c r="G37" s="66">
        <v>-0.35534700000000002</v>
      </c>
      <c r="H37" s="43">
        <v>-132</v>
      </c>
      <c r="I37" s="44">
        <v>-9560.8422379999993</v>
      </c>
      <c r="J37" s="74">
        <v>-0.25733800000000001</v>
      </c>
      <c r="K37" s="44">
        <v>-288</v>
      </c>
      <c r="L37" s="44">
        <v>-19738.077184999998</v>
      </c>
      <c r="M37" s="66">
        <v>-0.41038999999999998</v>
      </c>
      <c r="N37" s="43">
        <v>0</v>
      </c>
      <c r="O37" s="44">
        <v>0</v>
      </c>
      <c r="P37" s="74">
        <v>0</v>
      </c>
    </row>
    <row r="38" spans="1:16" s="3" customFormat="1" ht="15" customHeight="1" x14ac:dyDescent="0.2">
      <c r="A38" s="111"/>
      <c r="B38" s="114"/>
      <c r="C38" s="84" t="s">
        <v>52</v>
      </c>
      <c r="D38" s="35">
        <v>-271</v>
      </c>
      <c r="E38" s="35">
        <v>0</v>
      </c>
      <c r="F38" s="35">
        <v>-16713.202336999999</v>
      </c>
      <c r="G38" s="68">
        <v>-0.40201500000000001</v>
      </c>
      <c r="H38" s="43">
        <v>-71</v>
      </c>
      <c r="I38" s="44">
        <v>-8533.7698010000004</v>
      </c>
      <c r="J38" s="74">
        <v>-0.39739000000000002</v>
      </c>
      <c r="K38" s="35">
        <v>-200</v>
      </c>
      <c r="L38" s="35">
        <v>-21443.905957999999</v>
      </c>
      <c r="M38" s="68">
        <v>-0.41448699999999999</v>
      </c>
      <c r="N38" s="43">
        <v>0</v>
      </c>
      <c r="O38" s="44">
        <v>0</v>
      </c>
      <c r="P38" s="74">
        <v>0</v>
      </c>
    </row>
    <row r="39" spans="1:16" ht="15" customHeight="1" x14ac:dyDescent="0.2">
      <c r="A39" s="111"/>
      <c r="B39" s="114"/>
      <c r="C39" s="84" t="s">
        <v>53</v>
      </c>
      <c r="D39" s="44">
        <v>-223</v>
      </c>
      <c r="E39" s="44">
        <v>0</v>
      </c>
      <c r="F39" s="44">
        <v>-23557.241482000001</v>
      </c>
      <c r="G39" s="66">
        <v>-0.35583199999999998</v>
      </c>
      <c r="H39" s="43">
        <v>-76</v>
      </c>
      <c r="I39" s="44">
        <v>-17081.495275000001</v>
      </c>
      <c r="J39" s="74">
        <v>-0.40789700000000001</v>
      </c>
      <c r="K39" s="44">
        <v>-147</v>
      </c>
      <c r="L39" s="44">
        <v>-26382.429722000001</v>
      </c>
      <c r="M39" s="66">
        <v>-0.31678099999999998</v>
      </c>
      <c r="N39" s="43">
        <v>0</v>
      </c>
      <c r="O39" s="44">
        <v>0</v>
      </c>
      <c r="P39" s="74">
        <v>0</v>
      </c>
    </row>
    <row r="40" spans="1:16" ht="15" customHeight="1" x14ac:dyDescent="0.2">
      <c r="A40" s="111"/>
      <c r="B40" s="114"/>
      <c r="C40" s="84" t="s">
        <v>54</v>
      </c>
      <c r="D40" s="44">
        <v>-219</v>
      </c>
      <c r="E40" s="44">
        <v>0</v>
      </c>
      <c r="F40" s="44">
        <v>3952.8501310000001</v>
      </c>
      <c r="G40" s="66">
        <v>-0.31457800000000002</v>
      </c>
      <c r="H40" s="43">
        <v>-80</v>
      </c>
      <c r="I40" s="44">
        <v>9098.2575300000008</v>
      </c>
      <c r="J40" s="74">
        <v>-0.168734</v>
      </c>
      <c r="K40" s="44">
        <v>-139</v>
      </c>
      <c r="L40" s="44">
        <v>1779.1964820000001</v>
      </c>
      <c r="M40" s="66">
        <v>-0.39404800000000001</v>
      </c>
      <c r="N40" s="43">
        <v>0</v>
      </c>
      <c r="O40" s="44">
        <v>0</v>
      </c>
      <c r="P40" s="74">
        <v>0</v>
      </c>
    </row>
    <row r="41" spans="1:16" ht="15" customHeight="1" x14ac:dyDescent="0.2">
      <c r="A41" s="111"/>
      <c r="B41" s="114"/>
      <c r="C41" s="84" t="s">
        <v>55</v>
      </c>
      <c r="D41" s="44">
        <v>-251</v>
      </c>
      <c r="E41" s="44">
        <v>0</v>
      </c>
      <c r="F41" s="44">
        <v>-60910.491789</v>
      </c>
      <c r="G41" s="66">
        <v>-0.53287899999999999</v>
      </c>
      <c r="H41" s="43">
        <v>-91</v>
      </c>
      <c r="I41" s="44">
        <v>-43449.958426999998</v>
      </c>
      <c r="J41" s="74">
        <v>-0.21049899999999999</v>
      </c>
      <c r="K41" s="44">
        <v>-160</v>
      </c>
      <c r="L41" s="44">
        <v>-45812.458391</v>
      </c>
      <c r="M41" s="66">
        <v>-0.77710800000000002</v>
      </c>
      <c r="N41" s="43">
        <v>0</v>
      </c>
      <c r="O41" s="44">
        <v>0</v>
      </c>
      <c r="P41" s="74">
        <v>0</v>
      </c>
    </row>
    <row r="42" spans="1:16" s="3" customFormat="1" ht="15" customHeight="1" x14ac:dyDescent="0.2">
      <c r="A42" s="111"/>
      <c r="B42" s="114"/>
      <c r="C42" s="84" t="s">
        <v>56</v>
      </c>
      <c r="D42" s="35">
        <v>-397</v>
      </c>
      <c r="E42" s="35">
        <v>0</v>
      </c>
      <c r="F42" s="35">
        <v>-97873.817959000007</v>
      </c>
      <c r="G42" s="68">
        <v>-0.41974699999999998</v>
      </c>
      <c r="H42" s="43">
        <v>-51</v>
      </c>
      <c r="I42" s="44">
        <v>-71251.645371999999</v>
      </c>
      <c r="J42" s="74">
        <v>-7.9469999999999999E-2</v>
      </c>
      <c r="K42" s="35">
        <v>-346</v>
      </c>
      <c r="L42" s="35">
        <v>2380.4556219999999</v>
      </c>
      <c r="M42" s="68">
        <v>-0.22952</v>
      </c>
      <c r="N42" s="43">
        <v>0</v>
      </c>
      <c r="O42" s="44">
        <v>0</v>
      </c>
      <c r="P42" s="74">
        <v>0</v>
      </c>
    </row>
    <row r="43" spans="1:16" s="3" customFormat="1" ht="15" customHeight="1" x14ac:dyDescent="0.2">
      <c r="A43" s="112"/>
      <c r="B43" s="115"/>
      <c r="C43" s="85" t="s">
        <v>9</v>
      </c>
      <c r="D43" s="46">
        <v>-2063</v>
      </c>
      <c r="E43" s="46">
        <v>0</v>
      </c>
      <c r="F43" s="46">
        <v>-28716.913998</v>
      </c>
      <c r="G43" s="67">
        <v>-0.30109000000000002</v>
      </c>
      <c r="H43" s="87">
        <v>-582</v>
      </c>
      <c r="I43" s="46">
        <v>-24885.442818</v>
      </c>
      <c r="J43" s="75">
        <v>-0.29493000000000003</v>
      </c>
      <c r="K43" s="46">
        <v>-1481</v>
      </c>
      <c r="L43" s="46">
        <v>-30817.781072999998</v>
      </c>
      <c r="M43" s="67">
        <v>-0.30164000000000002</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9</v>
      </c>
      <c r="E45" s="53">
        <v>3.4483E-2</v>
      </c>
      <c r="F45" s="44">
        <v>147428.55555600001</v>
      </c>
      <c r="G45" s="66">
        <v>0.111111</v>
      </c>
      <c r="H45" s="43">
        <v>0</v>
      </c>
      <c r="I45" s="44">
        <v>0</v>
      </c>
      <c r="J45" s="74">
        <v>0</v>
      </c>
      <c r="K45" s="44">
        <v>9</v>
      </c>
      <c r="L45" s="44">
        <v>147428.55555600001</v>
      </c>
      <c r="M45" s="66">
        <v>0.111111</v>
      </c>
      <c r="N45" s="43">
        <v>0</v>
      </c>
      <c r="O45" s="44">
        <v>0</v>
      </c>
      <c r="P45" s="74">
        <v>0</v>
      </c>
    </row>
    <row r="46" spans="1:16" ht="15" customHeight="1" x14ac:dyDescent="0.2">
      <c r="A46" s="111"/>
      <c r="B46" s="114"/>
      <c r="C46" s="84" t="s">
        <v>48</v>
      </c>
      <c r="D46" s="44">
        <v>137</v>
      </c>
      <c r="E46" s="53">
        <v>7.2257000000000002E-2</v>
      </c>
      <c r="F46" s="44">
        <v>188371.43795600001</v>
      </c>
      <c r="G46" s="66">
        <v>0.23357700000000001</v>
      </c>
      <c r="H46" s="43">
        <v>46</v>
      </c>
      <c r="I46" s="44">
        <v>196018.130435</v>
      </c>
      <c r="J46" s="74">
        <v>0.19565199999999999</v>
      </c>
      <c r="K46" s="44">
        <v>91</v>
      </c>
      <c r="L46" s="44">
        <v>184506.07692299999</v>
      </c>
      <c r="M46" s="66">
        <v>0.252747</v>
      </c>
      <c r="N46" s="43">
        <v>0</v>
      </c>
      <c r="O46" s="44">
        <v>0</v>
      </c>
      <c r="P46" s="74">
        <v>0</v>
      </c>
    </row>
    <row r="47" spans="1:16" ht="15" customHeight="1" x14ac:dyDescent="0.2">
      <c r="A47" s="111"/>
      <c r="B47" s="114"/>
      <c r="C47" s="84" t="s">
        <v>49</v>
      </c>
      <c r="D47" s="44">
        <v>463</v>
      </c>
      <c r="E47" s="53">
        <v>8.3680000000000004E-2</v>
      </c>
      <c r="F47" s="44">
        <v>214850.058315</v>
      </c>
      <c r="G47" s="66">
        <v>0.42116599999999998</v>
      </c>
      <c r="H47" s="43">
        <v>168</v>
      </c>
      <c r="I47" s="44">
        <v>219704.69047599999</v>
      </c>
      <c r="J47" s="74">
        <v>0.46428599999999998</v>
      </c>
      <c r="K47" s="44">
        <v>295</v>
      </c>
      <c r="L47" s="44">
        <v>212085.38644100001</v>
      </c>
      <c r="M47" s="66">
        <v>0.39661000000000002</v>
      </c>
      <c r="N47" s="43">
        <v>0</v>
      </c>
      <c r="O47" s="44">
        <v>0</v>
      </c>
      <c r="P47" s="74">
        <v>0</v>
      </c>
    </row>
    <row r="48" spans="1:16" ht="15" customHeight="1" x14ac:dyDescent="0.2">
      <c r="A48" s="111"/>
      <c r="B48" s="114"/>
      <c r="C48" s="84" t="s">
        <v>50</v>
      </c>
      <c r="D48" s="44">
        <v>596</v>
      </c>
      <c r="E48" s="53">
        <v>7.2120000000000004E-2</v>
      </c>
      <c r="F48" s="44">
        <v>251176.81208100001</v>
      </c>
      <c r="G48" s="66">
        <v>0.75335600000000003</v>
      </c>
      <c r="H48" s="43">
        <v>175</v>
      </c>
      <c r="I48" s="44">
        <v>255637.06285700001</v>
      </c>
      <c r="J48" s="74">
        <v>0.75428600000000001</v>
      </c>
      <c r="K48" s="44">
        <v>421</v>
      </c>
      <c r="L48" s="44">
        <v>249322.78859899999</v>
      </c>
      <c r="M48" s="66">
        <v>0.752969</v>
      </c>
      <c r="N48" s="43">
        <v>0</v>
      </c>
      <c r="O48" s="44">
        <v>0</v>
      </c>
      <c r="P48" s="74">
        <v>0</v>
      </c>
    </row>
    <row r="49" spans="1:16" ht="15" customHeight="1" x14ac:dyDescent="0.2">
      <c r="A49" s="111"/>
      <c r="B49" s="114"/>
      <c r="C49" s="84" t="s">
        <v>51</v>
      </c>
      <c r="D49" s="44">
        <v>475</v>
      </c>
      <c r="E49" s="53">
        <v>6.3826999999999995E-2</v>
      </c>
      <c r="F49" s="44">
        <v>269960.66736800002</v>
      </c>
      <c r="G49" s="66">
        <v>0.98947399999999996</v>
      </c>
      <c r="H49" s="43">
        <v>145</v>
      </c>
      <c r="I49" s="44">
        <v>266841.2</v>
      </c>
      <c r="J49" s="74">
        <v>0.87586200000000003</v>
      </c>
      <c r="K49" s="44">
        <v>330</v>
      </c>
      <c r="L49" s="44">
        <v>271331.34242399997</v>
      </c>
      <c r="M49" s="66">
        <v>1.0393939999999999</v>
      </c>
      <c r="N49" s="43">
        <v>0</v>
      </c>
      <c r="O49" s="44">
        <v>0</v>
      </c>
      <c r="P49" s="74">
        <v>0</v>
      </c>
    </row>
    <row r="50" spans="1:16" s="3" customFormat="1" ht="15" customHeight="1" x14ac:dyDescent="0.2">
      <c r="A50" s="111"/>
      <c r="B50" s="114"/>
      <c r="C50" s="84" t="s">
        <v>52</v>
      </c>
      <c r="D50" s="35">
        <v>291</v>
      </c>
      <c r="E50" s="55">
        <v>4.3984000000000002E-2</v>
      </c>
      <c r="F50" s="35">
        <v>283636.68041199999</v>
      </c>
      <c r="G50" s="68">
        <v>1.116838</v>
      </c>
      <c r="H50" s="43">
        <v>78</v>
      </c>
      <c r="I50" s="44">
        <v>261218.461538</v>
      </c>
      <c r="J50" s="74">
        <v>0.94871799999999995</v>
      </c>
      <c r="K50" s="35">
        <v>213</v>
      </c>
      <c r="L50" s="35">
        <v>291846.16901399998</v>
      </c>
      <c r="M50" s="68">
        <v>1.178404</v>
      </c>
      <c r="N50" s="43">
        <v>0</v>
      </c>
      <c r="O50" s="44">
        <v>0</v>
      </c>
      <c r="P50" s="74">
        <v>0</v>
      </c>
    </row>
    <row r="51" spans="1:16" ht="15" customHeight="1" x14ac:dyDescent="0.2">
      <c r="A51" s="111"/>
      <c r="B51" s="114"/>
      <c r="C51" s="84" t="s">
        <v>53</v>
      </c>
      <c r="D51" s="44">
        <v>214</v>
      </c>
      <c r="E51" s="53">
        <v>3.7755999999999998E-2</v>
      </c>
      <c r="F51" s="44">
        <v>261395.44859799999</v>
      </c>
      <c r="G51" s="66">
        <v>0.84579400000000005</v>
      </c>
      <c r="H51" s="43">
        <v>66</v>
      </c>
      <c r="I51" s="44">
        <v>248465.33333299999</v>
      </c>
      <c r="J51" s="74">
        <v>0.65151499999999996</v>
      </c>
      <c r="K51" s="44">
        <v>148</v>
      </c>
      <c r="L51" s="44">
        <v>267161.58108099998</v>
      </c>
      <c r="M51" s="66">
        <v>0.93243200000000004</v>
      </c>
      <c r="N51" s="43">
        <v>0</v>
      </c>
      <c r="O51" s="44">
        <v>0</v>
      </c>
      <c r="P51" s="74">
        <v>0</v>
      </c>
    </row>
    <row r="52" spans="1:16" ht="15" customHeight="1" x14ac:dyDescent="0.2">
      <c r="A52" s="111"/>
      <c r="B52" s="114"/>
      <c r="C52" s="84" t="s">
        <v>54</v>
      </c>
      <c r="D52" s="44">
        <v>61</v>
      </c>
      <c r="E52" s="53">
        <v>1.3886000000000001E-2</v>
      </c>
      <c r="F52" s="44">
        <v>323889.86885199999</v>
      </c>
      <c r="G52" s="66">
        <v>1.114754</v>
      </c>
      <c r="H52" s="43">
        <v>18</v>
      </c>
      <c r="I52" s="44">
        <v>260034.05555600001</v>
      </c>
      <c r="J52" s="74">
        <v>0.38888899999999998</v>
      </c>
      <c r="K52" s="44">
        <v>43</v>
      </c>
      <c r="L52" s="44">
        <v>350620.209302</v>
      </c>
      <c r="M52" s="66">
        <v>1.4186049999999999</v>
      </c>
      <c r="N52" s="43">
        <v>0</v>
      </c>
      <c r="O52" s="44">
        <v>0</v>
      </c>
      <c r="P52" s="74">
        <v>0</v>
      </c>
    </row>
    <row r="53" spans="1:16" ht="15" customHeight="1" x14ac:dyDescent="0.2">
      <c r="A53" s="111"/>
      <c r="B53" s="114"/>
      <c r="C53" s="84" t="s">
        <v>55</v>
      </c>
      <c r="D53" s="44">
        <v>21</v>
      </c>
      <c r="E53" s="53">
        <v>5.3819999999999996E-3</v>
      </c>
      <c r="F53" s="44">
        <v>281833.285714</v>
      </c>
      <c r="G53" s="66">
        <v>0.42857099999999998</v>
      </c>
      <c r="H53" s="43">
        <v>7</v>
      </c>
      <c r="I53" s="44">
        <v>350544</v>
      </c>
      <c r="J53" s="74">
        <v>0.42857099999999998</v>
      </c>
      <c r="K53" s="44">
        <v>14</v>
      </c>
      <c r="L53" s="44">
        <v>247477.928571</v>
      </c>
      <c r="M53" s="66">
        <v>0.42857099999999998</v>
      </c>
      <c r="N53" s="43">
        <v>0</v>
      </c>
      <c r="O53" s="44">
        <v>0</v>
      </c>
      <c r="P53" s="74">
        <v>0</v>
      </c>
    </row>
    <row r="54" spans="1:16" s="3" customFormat="1" ht="15" customHeight="1" x14ac:dyDescent="0.2">
      <c r="A54" s="111"/>
      <c r="B54" s="114"/>
      <c r="C54" s="84" t="s">
        <v>56</v>
      </c>
      <c r="D54" s="35">
        <v>10</v>
      </c>
      <c r="E54" s="55">
        <v>9.19E-4</v>
      </c>
      <c r="F54" s="35">
        <v>266363.5</v>
      </c>
      <c r="G54" s="68">
        <v>0.3</v>
      </c>
      <c r="H54" s="43">
        <v>4</v>
      </c>
      <c r="I54" s="44">
        <v>212902.5</v>
      </c>
      <c r="J54" s="74">
        <v>0.25</v>
      </c>
      <c r="K54" s="35">
        <v>6</v>
      </c>
      <c r="L54" s="35">
        <v>302004.16666699998</v>
      </c>
      <c r="M54" s="68">
        <v>0.33333299999999999</v>
      </c>
      <c r="N54" s="43">
        <v>0</v>
      </c>
      <c r="O54" s="44">
        <v>0</v>
      </c>
      <c r="P54" s="74">
        <v>0</v>
      </c>
    </row>
    <row r="55" spans="1:16" s="3" customFormat="1" ht="15" customHeight="1" x14ac:dyDescent="0.2">
      <c r="A55" s="112"/>
      <c r="B55" s="115"/>
      <c r="C55" s="85" t="s">
        <v>9</v>
      </c>
      <c r="D55" s="46">
        <v>2277</v>
      </c>
      <c r="E55" s="54">
        <v>4.1449E-2</v>
      </c>
      <c r="F55" s="46">
        <v>250925.92621899999</v>
      </c>
      <c r="G55" s="67">
        <v>0.76108900000000002</v>
      </c>
      <c r="H55" s="87">
        <v>707</v>
      </c>
      <c r="I55" s="46">
        <v>246273.64215</v>
      </c>
      <c r="J55" s="75">
        <v>0.67043799999999998</v>
      </c>
      <c r="K55" s="46">
        <v>1570</v>
      </c>
      <c r="L55" s="46">
        <v>253020.935669</v>
      </c>
      <c r="M55" s="67">
        <v>0.80191100000000004</v>
      </c>
      <c r="N55" s="87">
        <v>0</v>
      </c>
      <c r="O55" s="46">
        <v>0</v>
      </c>
      <c r="P55" s="75">
        <v>0</v>
      </c>
    </row>
    <row r="56" spans="1:16" ht="15" customHeight="1" x14ac:dyDescent="0.2">
      <c r="A56" s="110">
        <v>5</v>
      </c>
      <c r="B56" s="113" t="s">
        <v>60</v>
      </c>
      <c r="C56" s="84" t="s">
        <v>46</v>
      </c>
      <c r="D56" s="44">
        <v>76</v>
      </c>
      <c r="E56" s="53">
        <v>1</v>
      </c>
      <c r="F56" s="44">
        <v>66735.407894999997</v>
      </c>
      <c r="G56" s="66">
        <v>0.105263</v>
      </c>
      <c r="H56" s="43">
        <v>33</v>
      </c>
      <c r="I56" s="44">
        <v>59814.606060999999</v>
      </c>
      <c r="J56" s="74">
        <v>3.0303E-2</v>
      </c>
      <c r="K56" s="44">
        <v>43</v>
      </c>
      <c r="L56" s="44">
        <v>72046.720929999996</v>
      </c>
      <c r="M56" s="66">
        <v>0.16279099999999999</v>
      </c>
      <c r="N56" s="43">
        <v>0</v>
      </c>
      <c r="O56" s="44">
        <v>0</v>
      </c>
      <c r="P56" s="74">
        <v>0</v>
      </c>
    </row>
    <row r="57" spans="1:16" ht="15" customHeight="1" x14ac:dyDescent="0.2">
      <c r="A57" s="111"/>
      <c r="B57" s="114"/>
      <c r="C57" s="84" t="s">
        <v>47</v>
      </c>
      <c r="D57" s="44">
        <v>261</v>
      </c>
      <c r="E57" s="53">
        <v>1</v>
      </c>
      <c r="F57" s="44">
        <v>131432.87739499999</v>
      </c>
      <c r="G57" s="66">
        <v>9.5784999999999995E-2</v>
      </c>
      <c r="H57" s="43">
        <v>89</v>
      </c>
      <c r="I57" s="44">
        <v>133035.674157</v>
      </c>
      <c r="J57" s="74">
        <v>8.9887999999999996E-2</v>
      </c>
      <c r="K57" s="44">
        <v>172</v>
      </c>
      <c r="L57" s="44">
        <v>130603.523256</v>
      </c>
      <c r="M57" s="66">
        <v>9.8836999999999994E-2</v>
      </c>
      <c r="N57" s="43">
        <v>0</v>
      </c>
      <c r="O57" s="44">
        <v>0</v>
      </c>
      <c r="P57" s="74">
        <v>0</v>
      </c>
    </row>
    <row r="58" spans="1:16" ht="15" customHeight="1" x14ac:dyDescent="0.2">
      <c r="A58" s="111"/>
      <c r="B58" s="114"/>
      <c r="C58" s="84" t="s">
        <v>48</v>
      </c>
      <c r="D58" s="44">
        <v>1896</v>
      </c>
      <c r="E58" s="53">
        <v>1</v>
      </c>
      <c r="F58" s="44">
        <v>168363.813291</v>
      </c>
      <c r="G58" s="66">
        <v>0.128165</v>
      </c>
      <c r="H58" s="43">
        <v>739</v>
      </c>
      <c r="I58" s="44">
        <v>177369.06901199999</v>
      </c>
      <c r="J58" s="74">
        <v>0.15290899999999999</v>
      </c>
      <c r="K58" s="44">
        <v>1157</v>
      </c>
      <c r="L58" s="44">
        <v>162611.96888500001</v>
      </c>
      <c r="M58" s="66">
        <v>0.11236</v>
      </c>
      <c r="N58" s="43">
        <v>0</v>
      </c>
      <c r="O58" s="44">
        <v>0</v>
      </c>
      <c r="P58" s="74">
        <v>0</v>
      </c>
    </row>
    <row r="59" spans="1:16" ht="15" customHeight="1" x14ac:dyDescent="0.2">
      <c r="A59" s="111"/>
      <c r="B59" s="114"/>
      <c r="C59" s="84" t="s">
        <v>49</v>
      </c>
      <c r="D59" s="44">
        <v>5533</v>
      </c>
      <c r="E59" s="53">
        <v>1</v>
      </c>
      <c r="F59" s="44">
        <v>201702.95499699999</v>
      </c>
      <c r="G59" s="66">
        <v>0.34104499999999999</v>
      </c>
      <c r="H59" s="43">
        <v>2189</v>
      </c>
      <c r="I59" s="44">
        <v>212897.59479199999</v>
      </c>
      <c r="J59" s="74">
        <v>0.43124699999999999</v>
      </c>
      <c r="K59" s="44">
        <v>3344</v>
      </c>
      <c r="L59" s="44">
        <v>194374.88486799999</v>
      </c>
      <c r="M59" s="66">
        <v>0.28199800000000003</v>
      </c>
      <c r="N59" s="43">
        <v>0</v>
      </c>
      <c r="O59" s="44">
        <v>0</v>
      </c>
      <c r="P59" s="74">
        <v>0</v>
      </c>
    </row>
    <row r="60" spans="1:16" ht="15" customHeight="1" x14ac:dyDescent="0.2">
      <c r="A60" s="111"/>
      <c r="B60" s="114"/>
      <c r="C60" s="84" t="s">
        <v>50</v>
      </c>
      <c r="D60" s="44">
        <v>8264</v>
      </c>
      <c r="E60" s="53">
        <v>1</v>
      </c>
      <c r="F60" s="44">
        <v>238920.64145699999</v>
      </c>
      <c r="G60" s="66">
        <v>0.63964200000000004</v>
      </c>
      <c r="H60" s="43">
        <v>3040</v>
      </c>
      <c r="I60" s="44">
        <v>242820.11842099999</v>
      </c>
      <c r="J60" s="74">
        <v>0.66611799999999999</v>
      </c>
      <c r="K60" s="44">
        <v>5224</v>
      </c>
      <c r="L60" s="44">
        <v>236651.42055899999</v>
      </c>
      <c r="M60" s="66">
        <v>0.62423399999999996</v>
      </c>
      <c r="N60" s="43">
        <v>0</v>
      </c>
      <c r="O60" s="44">
        <v>0</v>
      </c>
      <c r="P60" s="74">
        <v>0</v>
      </c>
    </row>
    <row r="61" spans="1:16" ht="15" customHeight="1" x14ac:dyDescent="0.2">
      <c r="A61" s="111"/>
      <c r="B61" s="114"/>
      <c r="C61" s="84" t="s">
        <v>51</v>
      </c>
      <c r="D61" s="44">
        <v>7442</v>
      </c>
      <c r="E61" s="53">
        <v>1</v>
      </c>
      <c r="F61" s="44">
        <v>265345.169712</v>
      </c>
      <c r="G61" s="66">
        <v>0.91816699999999996</v>
      </c>
      <c r="H61" s="43">
        <v>2643</v>
      </c>
      <c r="I61" s="44">
        <v>253479.29511899999</v>
      </c>
      <c r="J61" s="74">
        <v>0.74687899999999996</v>
      </c>
      <c r="K61" s="44">
        <v>4799</v>
      </c>
      <c r="L61" s="44">
        <v>271880.17836999998</v>
      </c>
      <c r="M61" s="66">
        <v>1.0125029999999999</v>
      </c>
      <c r="N61" s="43">
        <v>0</v>
      </c>
      <c r="O61" s="44">
        <v>0</v>
      </c>
      <c r="P61" s="74">
        <v>0</v>
      </c>
    </row>
    <row r="62" spans="1:16" s="3" customFormat="1" ht="15" customHeight="1" x14ac:dyDescent="0.2">
      <c r="A62" s="111"/>
      <c r="B62" s="114"/>
      <c r="C62" s="84" t="s">
        <v>52</v>
      </c>
      <c r="D62" s="35">
        <v>6616</v>
      </c>
      <c r="E62" s="55">
        <v>1</v>
      </c>
      <c r="F62" s="35">
        <v>280702.35595499998</v>
      </c>
      <c r="G62" s="68">
        <v>1.105351</v>
      </c>
      <c r="H62" s="43">
        <v>2238</v>
      </c>
      <c r="I62" s="44">
        <v>249011.055853</v>
      </c>
      <c r="J62" s="74">
        <v>0.74128700000000003</v>
      </c>
      <c r="K62" s="35">
        <v>4378</v>
      </c>
      <c r="L62" s="35">
        <v>296902.70534500002</v>
      </c>
      <c r="M62" s="68">
        <v>1.2914570000000001</v>
      </c>
      <c r="N62" s="43">
        <v>0</v>
      </c>
      <c r="O62" s="44">
        <v>0</v>
      </c>
      <c r="P62" s="74">
        <v>0</v>
      </c>
    </row>
    <row r="63" spans="1:16" ht="15" customHeight="1" x14ac:dyDescent="0.2">
      <c r="A63" s="111"/>
      <c r="B63" s="114"/>
      <c r="C63" s="84" t="s">
        <v>53</v>
      </c>
      <c r="D63" s="44">
        <v>5668</v>
      </c>
      <c r="E63" s="53">
        <v>1</v>
      </c>
      <c r="F63" s="44">
        <v>278233.11573700001</v>
      </c>
      <c r="G63" s="66">
        <v>1.0719829999999999</v>
      </c>
      <c r="H63" s="43">
        <v>1970</v>
      </c>
      <c r="I63" s="44">
        <v>240400.83654799999</v>
      </c>
      <c r="J63" s="74">
        <v>0.65126899999999999</v>
      </c>
      <c r="K63" s="44">
        <v>3698</v>
      </c>
      <c r="L63" s="44">
        <v>298387.14223900001</v>
      </c>
      <c r="M63" s="66">
        <v>1.296106</v>
      </c>
      <c r="N63" s="43">
        <v>0</v>
      </c>
      <c r="O63" s="44">
        <v>0</v>
      </c>
      <c r="P63" s="74">
        <v>0</v>
      </c>
    </row>
    <row r="64" spans="1:16" ht="15" customHeight="1" x14ac:dyDescent="0.2">
      <c r="A64" s="111"/>
      <c r="B64" s="114"/>
      <c r="C64" s="84" t="s">
        <v>54</v>
      </c>
      <c r="D64" s="44">
        <v>4393</v>
      </c>
      <c r="E64" s="53">
        <v>1</v>
      </c>
      <c r="F64" s="44">
        <v>266032.13954</v>
      </c>
      <c r="G64" s="66">
        <v>0.89733700000000005</v>
      </c>
      <c r="H64" s="43">
        <v>1596</v>
      </c>
      <c r="I64" s="44">
        <v>219342.571429</v>
      </c>
      <c r="J64" s="74">
        <v>0.43358400000000002</v>
      </c>
      <c r="K64" s="44">
        <v>2797</v>
      </c>
      <c r="L64" s="44">
        <v>292673.73793399998</v>
      </c>
      <c r="M64" s="66">
        <v>1.161959</v>
      </c>
      <c r="N64" s="43">
        <v>0</v>
      </c>
      <c r="O64" s="44">
        <v>0</v>
      </c>
      <c r="P64" s="74">
        <v>0</v>
      </c>
    </row>
    <row r="65" spans="1:16" ht="15" customHeight="1" x14ac:dyDescent="0.2">
      <c r="A65" s="111"/>
      <c r="B65" s="114"/>
      <c r="C65" s="84" t="s">
        <v>55</v>
      </c>
      <c r="D65" s="44">
        <v>3902</v>
      </c>
      <c r="E65" s="53">
        <v>1</v>
      </c>
      <c r="F65" s="44">
        <v>258848.33700699999</v>
      </c>
      <c r="G65" s="66">
        <v>0.68375200000000003</v>
      </c>
      <c r="H65" s="43">
        <v>1359</v>
      </c>
      <c r="I65" s="44">
        <v>214691.3922</v>
      </c>
      <c r="J65" s="74">
        <v>0.25239099999999998</v>
      </c>
      <c r="K65" s="44">
        <v>2543</v>
      </c>
      <c r="L65" s="44">
        <v>282446.16948500002</v>
      </c>
      <c r="M65" s="66">
        <v>0.91427400000000003</v>
      </c>
      <c r="N65" s="43">
        <v>0</v>
      </c>
      <c r="O65" s="44">
        <v>0</v>
      </c>
      <c r="P65" s="74">
        <v>0</v>
      </c>
    </row>
    <row r="66" spans="1:16" s="3" customFormat="1" ht="15" customHeight="1" x14ac:dyDescent="0.2">
      <c r="A66" s="111"/>
      <c r="B66" s="114"/>
      <c r="C66" s="84" t="s">
        <v>56</v>
      </c>
      <c r="D66" s="35">
        <v>10884</v>
      </c>
      <c r="E66" s="55">
        <v>1</v>
      </c>
      <c r="F66" s="35">
        <v>224074.24209799999</v>
      </c>
      <c r="G66" s="68">
        <v>0.45700099999999999</v>
      </c>
      <c r="H66" s="43">
        <v>3786</v>
      </c>
      <c r="I66" s="44">
        <v>176218.10221899999</v>
      </c>
      <c r="J66" s="74">
        <v>5.2561999999999998E-2</v>
      </c>
      <c r="K66" s="35">
        <v>7098</v>
      </c>
      <c r="L66" s="35">
        <v>249600.21358099999</v>
      </c>
      <c r="M66" s="68">
        <v>0.67272500000000002</v>
      </c>
      <c r="N66" s="43">
        <v>0</v>
      </c>
      <c r="O66" s="44">
        <v>0</v>
      </c>
      <c r="P66" s="74">
        <v>0</v>
      </c>
    </row>
    <row r="67" spans="1:16" s="3" customFormat="1" ht="15" customHeight="1" x14ac:dyDescent="0.2">
      <c r="A67" s="112"/>
      <c r="B67" s="115"/>
      <c r="C67" s="85" t="s">
        <v>9</v>
      </c>
      <c r="D67" s="46">
        <v>54935</v>
      </c>
      <c r="E67" s="54">
        <v>1</v>
      </c>
      <c r="F67" s="46">
        <v>245297.835333</v>
      </c>
      <c r="G67" s="67">
        <v>0.71457199999999998</v>
      </c>
      <c r="H67" s="87">
        <v>19682</v>
      </c>
      <c r="I67" s="46">
        <v>221467.12950899999</v>
      </c>
      <c r="J67" s="75">
        <v>0.46951500000000002</v>
      </c>
      <c r="K67" s="46">
        <v>35253</v>
      </c>
      <c r="L67" s="46">
        <v>258602.68745900001</v>
      </c>
      <c r="M67" s="67">
        <v>0.85138899999999995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70" priority="30" operator="notEqual">
      <formula>H8+K8+N8</formula>
    </cfRule>
  </conditionalFormatting>
  <conditionalFormatting sqref="D20:D30">
    <cfRule type="cellIs" dxfId="369" priority="29" operator="notEqual">
      <formula>H20+K20+N20</formula>
    </cfRule>
  </conditionalFormatting>
  <conditionalFormatting sqref="D32:D42">
    <cfRule type="cellIs" dxfId="368" priority="28" operator="notEqual">
      <formula>H32+K32+N32</formula>
    </cfRule>
  </conditionalFormatting>
  <conditionalFormatting sqref="D44:D54">
    <cfRule type="cellIs" dxfId="367" priority="27" operator="notEqual">
      <formula>H44+K44+N44</formula>
    </cfRule>
  </conditionalFormatting>
  <conditionalFormatting sqref="D56:D66">
    <cfRule type="cellIs" dxfId="366" priority="26" operator="notEqual">
      <formula>H56+K56+N56</formula>
    </cfRule>
  </conditionalFormatting>
  <conditionalFormatting sqref="D19">
    <cfRule type="cellIs" dxfId="365" priority="25" operator="notEqual">
      <formula>SUM(D8:D18)</formula>
    </cfRule>
  </conditionalFormatting>
  <conditionalFormatting sqref="D31">
    <cfRule type="cellIs" dxfId="364" priority="24" operator="notEqual">
      <formula>H31+K31+N31</formula>
    </cfRule>
  </conditionalFormatting>
  <conditionalFormatting sqref="D31">
    <cfRule type="cellIs" dxfId="363" priority="23" operator="notEqual">
      <formula>SUM(D20:D30)</formula>
    </cfRule>
  </conditionalFormatting>
  <conditionalFormatting sqref="D43">
    <cfRule type="cellIs" dxfId="362" priority="22" operator="notEqual">
      <formula>H43+K43+N43</formula>
    </cfRule>
  </conditionalFormatting>
  <conditionalFormatting sqref="D43">
    <cfRule type="cellIs" dxfId="361" priority="21" operator="notEqual">
      <formula>SUM(D32:D42)</formula>
    </cfRule>
  </conditionalFormatting>
  <conditionalFormatting sqref="D55">
    <cfRule type="cellIs" dxfId="360" priority="20" operator="notEqual">
      <formula>H55+K55+N55</formula>
    </cfRule>
  </conditionalFormatting>
  <conditionalFormatting sqref="D55">
    <cfRule type="cellIs" dxfId="359" priority="19" operator="notEqual">
      <formula>SUM(D44:D54)</formula>
    </cfRule>
  </conditionalFormatting>
  <conditionalFormatting sqref="D67">
    <cfRule type="cellIs" dxfId="358" priority="18" operator="notEqual">
      <formula>H67+K67+N67</formula>
    </cfRule>
  </conditionalFormatting>
  <conditionalFormatting sqref="D67">
    <cfRule type="cellIs" dxfId="357" priority="17" operator="notEqual">
      <formula>SUM(D56:D66)</formula>
    </cfRule>
  </conditionalFormatting>
  <conditionalFormatting sqref="H19">
    <cfRule type="cellIs" dxfId="356" priority="16" operator="notEqual">
      <formula>SUM(H8:H18)</formula>
    </cfRule>
  </conditionalFormatting>
  <conditionalFormatting sqref="K19">
    <cfRule type="cellIs" dxfId="355" priority="15" operator="notEqual">
      <formula>SUM(K8:K18)</formula>
    </cfRule>
  </conditionalFormatting>
  <conditionalFormatting sqref="N19">
    <cfRule type="cellIs" dxfId="354" priority="14" operator="notEqual">
      <formula>SUM(N8:N18)</formula>
    </cfRule>
  </conditionalFormatting>
  <conditionalFormatting sqref="H31">
    <cfRule type="cellIs" dxfId="353" priority="13" operator="notEqual">
      <formula>SUM(H20:H30)</formula>
    </cfRule>
  </conditionalFormatting>
  <conditionalFormatting sqref="K31">
    <cfRule type="cellIs" dxfId="352" priority="12" operator="notEqual">
      <formula>SUM(K20:K30)</formula>
    </cfRule>
  </conditionalFormatting>
  <conditionalFormatting sqref="N31">
    <cfRule type="cellIs" dxfId="351" priority="11" operator="notEqual">
      <formula>SUM(N20:N30)</formula>
    </cfRule>
  </conditionalFormatting>
  <conditionalFormatting sqref="H43">
    <cfRule type="cellIs" dxfId="350" priority="10" operator="notEqual">
      <formula>SUM(H32:H42)</formula>
    </cfRule>
  </conditionalFormatting>
  <conditionalFormatting sqref="K43">
    <cfRule type="cellIs" dxfId="349" priority="9" operator="notEqual">
      <formula>SUM(K32:K42)</formula>
    </cfRule>
  </conditionalFormatting>
  <conditionalFormatting sqref="N43">
    <cfRule type="cellIs" dxfId="348" priority="8" operator="notEqual">
      <formula>SUM(N32:N42)</formula>
    </cfRule>
  </conditionalFormatting>
  <conditionalFormatting sqref="H55">
    <cfRule type="cellIs" dxfId="347" priority="7" operator="notEqual">
      <formula>SUM(H44:H54)</formula>
    </cfRule>
  </conditionalFormatting>
  <conditionalFormatting sqref="K55">
    <cfRule type="cellIs" dxfId="346" priority="6" operator="notEqual">
      <formula>SUM(K44:K54)</formula>
    </cfRule>
  </conditionalFormatting>
  <conditionalFormatting sqref="N55">
    <cfRule type="cellIs" dxfId="345" priority="5" operator="notEqual">
      <formula>SUM(N44:N54)</formula>
    </cfRule>
  </conditionalFormatting>
  <conditionalFormatting sqref="H67">
    <cfRule type="cellIs" dxfId="344" priority="4" operator="notEqual">
      <formula>SUM(H56:H66)</formula>
    </cfRule>
  </conditionalFormatting>
  <conditionalFormatting sqref="K67">
    <cfRule type="cellIs" dxfId="343" priority="3" operator="notEqual">
      <formula>SUM(K56:K66)</formula>
    </cfRule>
  </conditionalFormatting>
  <conditionalFormatting sqref="N67">
    <cfRule type="cellIs" dxfId="342" priority="2" operator="notEqual">
      <formula>SUM(N56:N66)</formula>
    </cfRule>
  </conditionalFormatting>
  <conditionalFormatting sqref="D32:D43">
    <cfRule type="cellIs" dxfId="3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68</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4</v>
      </c>
      <c r="E8" s="53">
        <v>8.1632999999999997E-2</v>
      </c>
      <c r="F8" s="44">
        <v>62975.565807999999</v>
      </c>
      <c r="G8" s="66">
        <v>0</v>
      </c>
      <c r="H8" s="43">
        <v>2</v>
      </c>
      <c r="I8" s="44">
        <v>53282.370008999998</v>
      </c>
      <c r="J8" s="74">
        <v>0</v>
      </c>
      <c r="K8" s="44">
        <v>2</v>
      </c>
      <c r="L8" s="44">
        <v>72668.761606</v>
      </c>
      <c r="M8" s="66">
        <v>0</v>
      </c>
      <c r="N8" s="43">
        <v>0</v>
      </c>
      <c r="O8" s="44">
        <v>0</v>
      </c>
      <c r="P8" s="74">
        <v>0</v>
      </c>
    </row>
    <row r="9" spans="1:16" ht="15" customHeight="1" x14ac:dyDescent="0.2">
      <c r="A9" s="111"/>
      <c r="B9" s="114"/>
      <c r="C9" s="84" t="s">
        <v>47</v>
      </c>
      <c r="D9" s="44">
        <v>30</v>
      </c>
      <c r="E9" s="53">
        <v>0.222222</v>
      </c>
      <c r="F9" s="44">
        <v>127416.79526499999</v>
      </c>
      <c r="G9" s="66">
        <v>3.3333000000000002E-2</v>
      </c>
      <c r="H9" s="43">
        <v>6</v>
      </c>
      <c r="I9" s="44">
        <v>129818.469514</v>
      </c>
      <c r="J9" s="74">
        <v>0</v>
      </c>
      <c r="K9" s="44">
        <v>24</v>
      </c>
      <c r="L9" s="44">
        <v>126816.37670199999</v>
      </c>
      <c r="M9" s="66">
        <v>4.1667000000000003E-2</v>
      </c>
      <c r="N9" s="43">
        <v>0</v>
      </c>
      <c r="O9" s="44">
        <v>0</v>
      </c>
      <c r="P9" s="74">
        <v>0</v>
      </c>
    </row>
    <row r="10" spans="1:16" ht="15" customHeight="1" x14ac:dyDescent="0.2">
      <c r="A10" s="111"/>
      <c r="B10" s="114"/>
      <c r="C10" s="84" t="s">
        <v>48</v>
      </c>
      <c r="D10" s="44">
        <v>215</v>
      </c>
      <c r="E10" s="53">
        <v>0.15808800000000001</v>
      </c>
      <c r="F10" s="44">
        <v>139544.53606099999</v>
      </c>
      <c r="G10" s="66">
        <v>0.12093</v>
      </c>
      <c r="H10" s="43">
        <v>79</v>
      </c>
      <c r="I10" s="44">
        <v>144813.91338499999</v>
      </c>
      <c r="J10" s="74">
        <v>0.240506</v>
      </c>
      <c r="K10" s="44">
        <v>136</v>
      </c>
      <c r="L10" s="44">
        <v>136483.64776200001</v>
      </c>
      <c r="M10" s="66">
        <v>5.1471000000000003E-2</v>
      </c>
      <c r="N10" s="43">
        <v>0</v>
      </c>
      <c r="O10" s="44">
        <v>0</v>
      </c>
      <c r="P10" s="74">
        <v>0</v>
      </c>
    </row>
    <row r="11" spans="1:16" ht="15" customHeight="1" x14ac:dyDescent="0.2">
      <c r="A11" s="111"/>
      <c r="B11" s="114"/>
      <c r="C11" s="84" t="s">
        <v>49</v>
      </c>
      <c r="D11" s="44">
        <v>676</v>
      </c>
      <c r="E11" s="53">
        <v>0.148148</v>
      </c>
      <c r="F11" s="44">
        <v>160166.36061</v>
      </c>
      <c r="G11" s="66">
        <v>0.24260399999999999</v>
      </c>
      <c r="H11" s="43">
        <v>248</v>
      </c>
      <c r="I11" s="44">
        <v>180857.566268</v>
      </c>
      <c r="J11" s="74">
        <v>0.459677</v>
      </c>
      <c r="K11" s="44">
        <v>428</v>
      </c>
      <c r="L11" s="44">
        <v>148177.06387400001</v>
      </c>
      <c r="M11" s="66">
        <v>0.116822</v>
      </c>
      <c r="N11" s="43">
        <v>0</v>
      </c>
      <c r="O11" s="44">
        <v>0</v>
      </c>
      <c r="P11" s="74">
        <v>0</v>
      </c>
    </row>
    <row r="12" spans="1:16" ht="15" customHeight="1" x14ac:dyDescent="0.2">
      <c r="A12" s="111"/>
      <c r="B12" s="114"/>
      <c r="C12" s="84" t="s">
        <v>50</v>
      </c>
      <c r="D12" s="44">
        <v>733</v>
      </c>
      <c r="E12" s="53">
        <v>0.10416400000000001</v>
      </c>
      <c r="F12" s="44">
        <v>178853.67368499999</v>
      </c>
      <c r="G12" s="66">
        <v>0.34925</v>
      </c>
      <c r="H12" s="43">
        <v>261</v>
      </c>
      <c r="I12" s="44">
        <v>207115.57265799999</v>
      </c>
      <c r="J12" s="74">
        <v>0.59003799999999995</v>
      </c>
      <c r="K12" s="44">
        <v>472</v>
      </c>
      <c r="L12" s="44">
        <v>163225.80158299999</v>
      </c>
      <c r="M12" s="66">
        <v>0.21610199999999999</v>
      </c>
      <c r="N12" s="43">
        <v>0</v>
      </c>
      <c r="O12" s="44">
        <v>0</v>
      </c>
      <c r="P12" s="74">
        <v>0</v>
      </c>
    </row>
    <row r="13" spans="1:16" ht="15" customHeight="1" x14ac:dyDescent="0.2">
      <c r="A13" s="111"/>
      <c r="B13" s="114"/>
      <c r="C13" s="84" t="s">
        <v>51</v>
      </c>
      <c r="D13" s="44">
        <v>533</v>
      </c>
      <c r="E13" s="53">
        <v>8.5129999999999997E-2</v>
      </c>
      <c r="F13" s="44">
        <v>200827.67183400001</v>
      </c>
      <c r="G13" s="66">
        <v>0.51970000000000005</v>
      </c>
      <c r="H13" s="43">
        <v>166</v>
      </c>
      <c r="I13" s="44">
        <v>241717.174562</v>
      </c>
      <c r="J13" s="74">
        <v>0.87349399999999999</v>
      </c>
      <c r="K13" s="44">
        <v>367</v>
      </c>
      <c r="L13" s="44">
        <v>182332.69239899999</v>
      </c>
      <c r="M13" s="66">
        <v>0.35967300000000002</v>
      </c>
      <c r="N13" s="43">
        <v>0</v>
      </c>
      <c r="O13" s="44">
        <v>0</v>
      </c>
      <c r="P13" s="74">
        <v>0</v>
      </c>
    </row>
    <row r="14" spans="1:16" s="3" customFormat="1" ht="15" customHeight="1" x14ac:dyDescent="0.2">
      <c r="A14" s="111"/>
      <c r="B14" s="114"/>
      <c r="C14" s="84" t="s">
        <v>52</v>
      </c>
      <c r="D14" s="35">
        <v>389</v>
      </c>
      <c r="E14" s="55">
        <v>7.2345000000000007E-2</v>
      </c>
      <c r="F14" s="35">
        <v>206290.11709499999</v>
      </c>
      <c r="G14" s="68">
        <v>0.64267399999999997</v>
      </c>
      <c r="H14" s="43">
        <v>107</v>
      </c>
      <c r="I14" s="44">
        <v>203482.22945399999</v>
      </c>
      <c r="J14" s="74">
        <v>0.57943900000000004</v>
      </c>
      <c r="K14" s="35">
        <v>282</v>
      </c>
      <c r="L14" s="35">
        <v>207355.52127200001</v>
      </c>
      <c r="M14" s="68">
        <v>0.66666700000000001</v>
      </c>
      <c r="N14" s="43">
        <v>0</v>
      </c>
      <c r="O14" s="44">
        <v>0</v>
      </c>
      <c r="P14" s="74">
        <v>0</v>
      </c>
    </row>
    <row r="15" spans="1:16" ht="15" customHeight="1" x14ac:dyDescent="0.2">
      <c r="A15" s="111"/>
      <c r="B15" s="114"/>
      <c r="C15" s="84" t="s">
        <v>53</v>
      </c>
      <c r="D15" s="44">
        <v>352</v>
      </c>
      <c r="E15" s="53">
        <v>7.5861999999999999E-2</v>
      </c>
      <c r="F15" s="44">
        <v>227267.20668999999</v>
      </c>
      <c r="G15" s="66">
        <v>0.72159099999999998</v>
      </c>
      <c r="H15" s="43">
        <v>111</v>
      </c>
      <c r="I15" s="44">
        <v>209764.17045199999</v>
      </c>
      <c r="J15" s="74">
        <v>0.58558600000000005</v>
      </c>
      <c r="K15" s="44">
        <v>241</v>
      </c>
      <c r="L15" s="44">
        <v>235328.771098</v>
      </c>
      <c r="M15" s="66">
        <v>0.78423200000000004</v>
      </c>
      <c r="N15" s="43">
        <v>0</v>
      </c>
      <c r="O15" s="44">
        <v>0</v>
      </c>
      <c r="P15" s="74">
        <v>0</v>
      </c>
    </row>
    <row r="16" spans="1:16" ht="15" customHeight="1" x14ac:dyDescent="0.2">
      <c r="A16" s="111"/>
      <c r="B16" s="114"/>
      <c r="C16" s="84" t="s">
        <v>54</v>
      </c>
      <c r="D16" s="44">
        <v>248</v>
      </c>
      <c r="E16" s="53">
        <v>7.1842000000000003E-2</v>
      </c>
      <c r="F16" s="44">
        <v>205562.434125</v>
      </c>
      <c r="G16" s="66">
        <v>0.41935499999999998</v>
      </c>
      <c r="H16" s="43">
        <v>100</v>
      </c>
      <c r="I16" s="44">
        <v>200629.39387199999</v>
      </c>
      <c r="J16" s="74">
        <v>0.33</v>
      </c>
      <c r="K16" s="44">
        <v>148</v>
      </c>
      <c r="L16" s="44">
        <v>208895.56943100001</v>
      </c>
      <c r="M16" s="66">
        <v>0.47972999999999999</v>
      </c>
      <c r="N16" s="43">
        <v>0</v>
      </c>
      <c r="O16" s="44">
        <v>0</v>
      </c>
      <c r="P16" s="74">
        <v>0</v>
      </c>
    </row>
    <row r="17" spans="1:16" ht="15" customHeight="1" x14ac:dyDescent="0.2">
      <c r="A17" s="111"/>
      <c r="B17" s="114"/>
      <c r="C17" s="84" t="s">
        <v>55</v>
      </c>
      <c r="D17" s="44">
        <v>248</v>
      </c>
      <c r="E17" s="53">
        <v>7.9462000000000005E-2</v>
      </c>
      <c r="F17" s="44">
        <v>221328.17943700001</v>
      </c>
      <c r="G17" s="66">
        <v>0.415323</v>
      </c>
      <c r="H17" s="43">
        <v>116</v>
      </c>
      <c r="I17" s="44">
        <v>202999.33713900001</v>
      </c>
      <c r="J17" s="74">
        <v>0.206897</v>
      </c>
      <c r="K17" s="44">
        <v>132</v>
      </c>
      <c r="L17" s="44">
        <v>237435.34388100001</v>
      </c>
      <c r="M17" s="66">
        <v>0.59848500000000004</v>
      </c>
      <c r="N17" s="43">
        <v>0</v>
      </c>
      <c r="O17" s="44">
        <v>0</v>
      </c>
      <c r="P17" s="74">
        <v>0</v>
      </c>
    </row>
    <row r="18" spans="1:16" s="3" customFormat="1" ht="15" customHeight="1" x14ac:dyDescent="0.2">
      <c r="A18" s="111"/>
      <c r="B18" s="114"/>
      <c r="C18" s="84" t="s">
        <v>56</v>
      </c>
      <c r="D18" s="35">
        <v>360</v>
      </c>
      <c r="E18" s="55">
        <v>6.4458000000000001E-2</v>
      </c>
      <c r="F18" s="35">
        <v>225149.59697700001</v>
      </c>
      <c r="G18" s="68">
        <v>0.29444399999999998</v>
      </c>
      <c r="H18" s="43">
        <v>140</v>
      </c>
      <c r="I18" s="44">
        <v>197531.11598</v>
      </c>
      <c r="J18" s="74">
        <v>4.2856999999999999E-2</v>
      </c>
      <c r="K18" s="35">
        <v>220</v>
      </c>
      <c r="L18" s="35">
        <v>242724.99397499999</v>
      </c>
      <c r="M18" s="68">
        <v>0.45454499999999998</v>
      </c>
      <c r="N18" s="43">
        <v>0</v>
      </c>
      <c r="O18" s="44">
        <v>0</v>
      </c>
      <c r="P18" s="74">
        <v>0</v>
      </c>
    </row>
    <row r="19" spans="1:16" s="3" customFormat="1" ht="15" customHeight="1" x14ac:dyDescent="0.2">
      <c r="A19" s="112"/>
      <c r="B19" s="115"/>
      <c r="C19" s="85" t="s">
        <v>9</v>
      </c>
      <c r="D19" s="46">
        <v>3788</v>
      </c>
      <c r="E19" s="54">
        <v>9.1101000000000001E-2</v>
      </c>
      <c r="F19" s="46">
        <v>192095.425667</v>
      </c>
      <c r="G19" s="67">
        <v>0.40681099999999998</v>
      </c>
      <c r="H19" s="87">
        <v>1336</v>
      </c>
      <c r="I19" s="46">
        <v>200361.00808</v>
      </c>
      <c r="J19" s="75">
        <v>0.46556900000000001</v>
      </c>
      <c r="K19" s="46">
        <v>2452</v>
      </c>
      <c r="L19" s="46">
        <v>187591.82937699999</v>
      </c>
      <c r="M19" s="67">
        <v>0.37479600000000002</v>
      </c>
      <c r="N19" s="87">
        <v>0</v>
      </c>
      <c r="O19" s="46">
        <v>0</v>
      </c>
      <c r="P19" s="75">
        <v>0</v>
      </c>
    </row>
    <row r="20" spans="1:16" ht="15" customHeight="1" x14ac:dyDescent="0.2">
      <c r="A20" s="110">
        <v>2</v>
      </c>
      <c r="B20" s="113" t="s">
        <v>57</v>
      </c>
      <c r="C20" s="84" t="s">
        <v>46</v>
      </c>
      <c r="D20" s="44">
        <v>11</v>
      </c>
      <c r="E20" s="53">
        <v>0.22449</v>
      </c>
      <c r="F20" s="44">
        <v>94864.636364000005</v>
      </c>
      <c r="G20" s="66">
        <v>0</v>
      </c>
      <c r="H20" s="43">
        <v>5</v>
      </c>
      <c r="I20" s="44">
        <v>82411.8</v>
      </c>
      <c r="J20" s="74">
        <v>0</v>
      </c>
      <c r="K20" s="44">
        <v>6</v>
      </c>
      <c r="L20" s="44">
        <v>105242</v>
      </c>
      <c r="M20" s="66">
        <v>0</v>
      </c>
      <c r="N20" s="43">
        <v>0</v>
      </c>
      <c r="O20" s="44">
        <v>0</v>
      </c>
      <c r="P20" s="74">
        <v>0</v>
      </c>
    </row>
    <row r="21" spans="1:16" ht="15" customHeight="1" x14ac:dyDescent="0.2">
      <c r="A21" s="111"/>
      <c r="B21" s="114"/>
      <c r="C21" s="84" t="s">
        <v>47</v>
      </c>
      <c r="D21" s="44">
        <v>58</v>
      </c>
      <c r="E21" s="53">
        <v>0.42963000000000001</v>
      </c>
      <c r="F21" s="44">
        <v>141304.5</v>
      </c>
      <c r="G21" s="66">
        <v>0.12069000000000001</v>
      </c>
      <c r="H21" s="43">
        <v>24</v>
      </c>
      <c r="I21" s="44">
        <v>134284.45833299999</v>
      </c>
      <c r="J21" s="74">
        <v>8.3333000000000004E-2</v>
      </c>
      <c r="K21" s="44">
        <v>34</v>
      </c>
      <c r="L21" s="44">
        <v>146259.82352899999</v>
      </c>
      <c r="M21" s="66">
        <v>0.147059</v>
      </c>
      <c r="N21" s="43">
        <v>0</v>
      </c>
      <c r="O21" s="44">
        <v>0</v>
      </c>
      <c r="P21" s="74">
        <v>0</v>
      </c>
    </row>
    <row r="22" spans="1:16" ht="15" customHeight="1" x14ac:dyDescent="0.2">
      <c r="A22" s="111"/>
      <c r="B22" s="114"/>
      <c r="C22" s="84" t="s">
        <v>48</v>
      </c>
      <c r="D22" s="44">
        <v>386</v>
      </c>
      <c r="E22" s="53">
        <v>0.28382400000000002</v>
      </c>
      <c r="F22" s="44">
        <v>145773.61658</v>
      </c>
      <c r="G22" s="66">
        <v>4.9223000000000003E-2</v>
      </c>
      <c r="H22" s="43">
        <v>164</v>
      </c>
      <c r="I22" s="44">
        <v>147866.445122</v>
      </c>
      <c r="J22" s="74">
        <v>4.2682999999999999E-2</v>
      </c>
      <c r="K22" s="44">
        <v>222</v>
      </c>
      <c r="L22" s="44">
        <v>144227.56306300001</v>
      </c>
      <c r="M22" s="66">
        <v>5.4053999999999998E-2</v>
      </c>
      <c r="N22" s="43">
        <v>0</v>
      </c>
      <c r="O22" s="44">
        <v>0</v>
      </c>
      <c r="P22" s="74">
        <v>0</v>
      </c>
    </row>
    <row r="23" spans="1:16" ht="15" customHeight="1" x14ac:dyDescent="0.2">
      <c r="A23" s="111"/>
      <c r="B23" s="114"/>
      <c r="C23" s="84" t="s">
        <v>49</v>
      </c>
      <c r="D23" s="44">
        <v>391</v>
      </c>
      <c r="E23" s="53">
        <v>8.5689000000000001E-2</v>
      </c>
      <c r="F23" s="44">
        <v>164030.00255800001</v>
      </c>
      <c r="G23" s="66">
        <v>0.181586</v>
      </c>
      <c r="H23" s="43">
        <v>150</v>
      </c>
      <c r="I23" s="44">
        <v>169044.906667</v>
      </c>
      <c r="J23" s="74">
        <v>0.16666700000000001</v>
      </c>
      <c r="K23" s="44">
        <v>241</v>
      </c>
      <c r="L23" s="44">
        <v>160908.692946</v>
      </c>
      <c r="M23" s="66">
        <v>0.19087100000000001</v>
      </c>
      <c r="N23" s="43">
        <v>0</v>
      </c>
      <c r="O23" s="44">
        <v>0</v>
      </c>
      <c r="P23" s="74">
        <v>0</v>
      </c>
    </row>
    <row r="24" spans="1:16" ht="15" customHeight="1" x14ac:dyDescent="0.2">
      <c r="A24" s="111"/>
      <c r="B24" s="114"/>
      <c r="C24" s="84" t="s">
        <v>50</v>
      </c>
      <c r="D24" s="44">
        <v>272</v>
      </c>
      <c r="E24" s="53">
        <v>3.8653E-2</v>
      </c>
      <c r="F24" s="44">
        <v>182042.88602899999</v>
      </c>
      <c r="G24" s="66">
        <v>0.25367600000000001</v>
      </c>
      <c r="H24" s="43">
        <v>120</v>
      </c>
      <c r="I24" s="44">
        <v>188519.4</v>
      </c>
      <c r="J24" s="74">
        <v>0.26666699999999999</v>
      </c>
      <c r="K24" s="44">
        <v>152</v>
      </c>
      <c r="L24" s="44">
        <v>176929.848684</v>
      </c>
      <c r="M24" s="66">
        <v>0.243421</v>
      </c>
      <c r="N24" s="43">
        <v>0</v>
      </c>
      <c r="O24" s="44">
        <v>0</v>
      </c>
      <c r="P24" s="74">
        <v>0</v>
      </c>
    </row>
    <row r="25" spans="1:16" ht="15" customHeight="1" x14ac:dyDescent="0.2">
      <c r="A25" s="111"/>
      <c r="B25" s="114"/>
      <c r="C25" s="84" t="s">
        <v>51</v>
      </c>
      <c r="D25" s="44">
        <v>199</v>
      </c>
      <c r="E25" s="53">
        <v>3.1784E-2</v>
      </c>
      <c r="F25" s="44">
        <v>185747.15577899999</v>
      </c>
      <c r="G25" s="66">
        <v>0.34170899999999998</v>
      </c>
      <c r="H25" s="43">
        <v>57</v>
      </c>
      <c r="I25" s="44">
        <v>190747.14035100001</v>
      </c>
      <c r="J25" s="74">
        <v>0.43859599999999999</v>
      </c>
      <c r="K25" s="44">
        <v>142</v>
      </c>
      <c r="L25" s="44">
        <v>183740.119718</v>
      </c>
      <c r="M25" s="66">
        <v>0.302817</v>
      </c>
      <c r="N25" s="43">
        <v>0</v>
      </c>
      <c r="O25" s="44">
        <v>0</v>
      </c>
      <c r="P25" s="74">
        <v>0</v>
      </c>
    </row>
    <row r="26" spans="1:16" s="3" customFormat="1" ht="15" customHeight="1" x14ac:dyDescent="0.2">
      <c r="A26" s="111"/>
      <c r="B26" s="114"/>
      <c r="C26" s="84" t="s">
        <v>52</v>
      </c>
      <c r="D26" s="35">
        <v>122</v>
      </c>
      <c r="E26" s="55">
        <v>2.2689000000000001E-2</v>
      </c>
      <c r="F26" s="35">
        <v>203580.93442599999</v>
      </c>
      <c r="G26" s="68">
        <v>0.43442599999999998</v>
      </c>
      <c r="H26" s="43">
        <v>46</v>
      </c>
      <c r="I26" s="44">
        <v>216413.45652199999</v>
      </c>
      <c r="J26" s="74">
        <v>0.45652199999999998</v>
      </c>
      <c r="K26" s="35">
        <v>76</v>
      </c>
      <c r="L26" s="35">
        <v>195813.88157900001</v>
      </c>
      <c r="M26" s="68">
        <v>0.42105300000000001</v>
      </c>
      <c r="N26" s="43">
        <v>0</v>
      </c>
      <c r="O26" s="44">
        <v>0</v>
      </c>
      <c r="P26" s="74">
        <v>0</v>
      </c>
    </row>
    <row r="27" spans="1:16" ht="15" customHeight="1" x14ac:dyDescent="0.2">
      <c r="A27" s="111"/>
      <c r="B27" s="114"/>
      <c r="C27" s="84" t="s">
        <v>53</v>
      </c>
      <c r="D27" s="44">
        <v>93</v>
      </c>
      <c r="E27" s="53">
        <v>2.0042999999999998E-2</v>
      </c>
      <c r="F27" s="44">
        <v>181948.81720399999</v>
      </c>
      <c r="G27" s="66">
        <v>0.31182799999999999</v>
      </c>
      <c r="H27" s="43">
        <v>24</v>
      </c>
      <c r="I27" s="44">
        <v>173133.91666700001</v>
      </c>
      <c r="J27" s="74">
        <v>0.29166700000000001</v>
      </c>
      <c r="K27" s="44">
        <v>69</v>
      </c>
      <c r="L27" s="44">
        <v>185014.869565</v>
      </c>
      <c r="M27" s="66">
        <v>0.31884099999999999</v>
      </c>
      <c r="N27" s="43">
        <v>0</v>
      </c>
      <c r="O27" s="44">
        <v>0</v>
      </c>
      <c r="P27" s="74">
        <v>0</v>
      </c>
    </row>
    <row r="28" spans="1:16" ht="15" customHeight="1" x14ac:dyDescent="0.2">
      <c r="A28" s="111"/>
      <c r="B28" s="114"/>
      <c r="C28" s="84" t="s">
        <v>54</v>
      </c>
      <c r="D28" s="44">
        <v>29</v>
      </c>
      <c r="E28" s="53">
        <v>8.4010000000000005E-3</v>
      </c>
      <c r="F28" s="44">
        <v>215260.44827600001</v>
      </c>
      <c r="G28" s="66">
        <v>0.17241400000000001</v>
      </c>
      <c r="H28" s="43">
        <v>11</v>
      </c>
      <c r="I28" s="44">
        <v>231928.727273</v>
      </c>
      <c r="J28" s="74">
        <v>0.36363600000000001</v>
      </c>
      <c r="K28" s="44">
        <v>18</v>
      </c>
      <c r="L28" s="44">
        <v>205074.27777799999</v>
      </c>
      <c r="M28" s="66">
        <v>5.5556000000000001E-2</v>
      </c>
      <c r="N28" s="43">
        <v>0</v>
      </c>
      <c r="O28" s="44">
        <v>0</v>
      </c>
      <c r="P28" s="74">
        <v>0</v>
      </c>
    </row>
    <row r="29" spans="1:16" ht="15" customHeight="1" x14ac:dyDescent="0.2">
      <c r="A29" s="111"/>
      <c r="B29" s="114"/>
      <c r="C29" s="84" t="s">
        <v>55</v>
      </c>
      <c r="D29" s="44">
        <v>12</v>
      </c>
      <c r="E29" s="53">
        <v>3.8449999999999999E-3</v>
      </c>
      <c r="F29" s="44">
        <v>180320.75</v>
      </c>
      <c r="G29" s="66">
        <v>0.16666700000000001</v>
      </c>
      <c r="H29" s="43">
        <v>9</v>
      </c>
      <c r="I29" s="44">
        <v>175953.55555600001</v>
      </c>
      <c r="J29" s="74">
        <v>0.222222</v>
      </c>
      <c r="K29" s="44">
        <v>3</v>
      </c>
      <c r="L29" s="44">
        <v>193422.33333299999</v>
      </c>
      <c r="M29" s="66">
        <v>0</v>
      </c>
      <c r="N29" s="43">
        <v>0</v>
      </c>
      <c r="O29" s="44">
        <v>0</v>
      </c>
      <c r="P29" s="74">
        <v>0</v>
      </c>
    </row>
    <row r="30" spans="1:16" s="3" customFormat="1" ht="15" customHeight="1" x14ac:dyDescent="0.2">
      <c r="A30" s="111"/>
      <c r="B30" s="114"/>
      <c r="C30" s="84" t="s">
        <v>56</v>
      </c>
      <c r="D30" s="35">
        <v>16</v>
      </c>
      <c r="E30" s="55">
        <v>2.8649999999999999E-3</v>
      </c>
      <c r="F30" s="35">
        <v>141688.4375</v>
      </c>
      <c r="G30" s="68">
        <v>0.125</v>
      </c>
      <c r="H30" s="43">
        <v>12</v>
      </c>
      <c r="I30" s="44">
        <v>111095.166667</v>
      </c>
      <c r="J30" s="74">
        <v>8.3333000000000004E-2</v>
      </c>
      <c r="K30" s="35">
        <v>4</v>
      </c>
      <c r="L30" s="35">
        <v>233468.25</v>
      </c>
      <c r="M30" s="68">
        <v>0.25</v>
      </c>
      <c r="N30" s="43">
        <v>0</v>
      </c>
      <c r="O30" s="44">
        <v>0</v>
      </c>
      <c r="P30" s="74">
        <v>0</v>
      </c>
    </row>
    <row r="31" spans="1:16" s="3" customFormat="1" ht="15" customHeight="1" x14ac:dyDescent="0.2">
      <c r="A31" s="112"/>
      <c r="B31" s="115"/>
      <c r="C31" s="85" t="s">
        <v>9</v>
      </c>
      <c r="D31" s="46">
        <v>1589</v>
      </c>
      <c r="E31" s="54">
        <v>3.8214999999999999E-2</v>
      </c>
      <c r="F31" s="46">
        <v>169008.43234699999</v>
      </c>
      <c r="G31" s="67">
        <v>0.20453099999999999</v>
      </c>
      <c r="H31" s="87">
        <v>622</v>
      </c>
      <c r="I31" s="46">
        <v>170924.12701</v>
      </c>
      <c r="J31" s="75">
        <v>0.202572</v>
      </c>
      <c r="K31" s="46">
        <v>967</v>
      </c>
      <c r="L31" s="46">
        <v>167776.206825</v>
      </c>
      <c r="M31" s="67">
        <v>0.205791</v>
      </c>
      <c r="N31" s="87">
        <v>0</v>
      </c>
      <c r="O31" s="46">
        <v>0</v>
      </c>
      <c r="P31" s="75">
        <v>0</v>
      </c>
    </row>
    <row r="32" spans="1:16" ht="15" customHeight="1" x14ac:dyDescent="0.2">
      <c r="A32" s="110">
        <v>3</v>
      </c>
      <c r="B32" s="113" t="s">
        <v>58</v>
      </c>
      <c r="C32" s="84" t="s">
        <v>46</v>
      </c>
      <c r="D32" s="44">
        <v>7</v>
      </c>
      <c r="E32" s="44">
        <v>0</v>
      </c>
      <c r="F32" s="44">
        <v>31889.070555999999</v>
      </c>
      <c r="G32" s="66">
        <v>0</v>
      </c>
      <c r="H32" s="43">
        <v>3</v>
      </c>
      <c r="I32" s="44">
        <v>29129.429991000001</v>
      </c>
      <c r="J32" s="74">
        <v>0</v>
      </c>
      <c r="K32" s="44">
        <v>4</v>
      </c>
      <c r="L32" s="44">
        <v>32573.238394</v>
      </c>
      <c r="M32" s="66">
        <v>0</v>
      </c>
      <c r="N32" s="43">
        <v>0</v>
      </c>
      <c r="O32" s="44">
        <v>0</v>
      </c>
      <c r="P32" s="74">
        <v>0</v>
      </c>
    </row>
    <row r="33" spans="1:16" ht="15" customHeight="1" x14ac:dyDescent="0.2">
      <c r="A33" s="111"/>
      <c r="B33" s="114"/>
      <c r="C33" s="84" t="s">
        <v>47</v>
      </c>
      <c r="D33" s="44">
        <v>28</v>
      </c>
      <c r="E33" s="44">
        <v>0</v>
      </c>
      <c r="F33" s="44">
        <v>13887.704734999999</v>
      </c>
      <c r="G33" s="66">
        <v>8.7356000000000003E-2</v>
      </c>
      <c r="H33" s="43">
        <v>18</v>
      </c>
      <c r="I33" s="44">
        <v>4465.9888190000001</v>
      </c>
      <c r="J33" s="74">
        <v>8.3333000000000004E-2</v>
      </c>
      <c r="K33" s="44">
        <v>10</v>
      </c>
      <c r="L33" s="44">
        <v>19443.446827</v>
      </c>
      <c r="M33" s="66">
        <v>0.105392</v>
      </c>
      <c r="N33" s="43">
        <v>0</v>
      </c>
      <c r="O33" s="44">
        <v>0</v>
      </c>
      <c r="P33" s="74">
        <v>0</v>
      </c>
    </row>
    <row r="34" spans="1:16" ht="15" customHeight="1" x14ac:dyDescent="0.2">
      <c r="A34" s="111"/>
      <c r="B34" s="114"/>
      <c r="C34" s="84" t="s">
        <v>48</v>
      </c>
      <c r="D34" s="44">
        <v>171</v>
      </c>
      <c r="E34" s="44">
        <v>0</v>
      </c>
      <c r="F34" s="44">
        <v>6229.0805200000004</v>
      </c>
      <c r="G34" s="66">
        <v>-7.1707000000000007E-2</v>
      </c>
      <c r="H34" s="43">
        <v>85</v>
      </c>
      <c r="I34" s="44">
        <v>3052.5317369999998</v>
      </c>
      <c r="J34" s="74">
        <v>-0.197823</v>
      </c>
      <c r="K34" s="44">
        <v>86</v>
      </c>
      <c r="L34" s="44">
        <v>7743.915301</v>
      </c>
      <c r="M34" s="66">
        <v>2.5829999999999998E-3</v>
      </c>
      <c r="N34" s="43">
        <v>0</v>
      </c>
      <c r="O34" s="44">
        <v>0</v>
      </c>
      <c r="P34" s="74">
        <v>0</v>
      </c>
    </row>
    <row r="35" spans="1:16" ht="15" customHeight="1" x14ac:dyDescent="0.2">
      <c r="A35" s="111"/>
      <c r="B35" s="114"/>
      <c r="C35" s="84" t="s">
        <v>49</v>
      </c>
      <c r="D35" s="44">
        <v>-285</v>
      </c>
      <c r="E35" s="44">
        <v>0</v>
      </c>
      <c r="F35" s="44">
        <v>3863.6419470000001</v>
      </c>
      <c r="G35" s="66">
        <v>-6.1018000000000003E-2</v>
      </c>
      <c r="H35" s="43">
        <v>-98</v>
      </c>
      <c r="I35" s="44">
        <v>-11812.659602</v>
      </c>
      <c r="J35" s="74">
        <v>-0.29301100000000002</v>
      </c>
      <c r="K35" s="44">
        <v>-187</v>
      </c>
      <c r="L35" s="44">
        <v>12731.629072</v>
      </c>
      <c r="M35" s="66">
        <v>7.4049000000000004E-2</v>
      </c>
      <c r="N35" s="43">
        <v>0</v>
      </c>
      <c r="O35" s="44">
        <v>0</v>
      </c>
      <c r="P35" s="74">
        <v>0</v>
      </c>
    </row>
    <row r="36" spans="1:16" ht="15" customHeight="1" x14ac:dyDescent="0.2">
      <c r="A36" s="111"/>
      <c r="B36" s="114"/>
      <c r="C36" s="84" t="s">
        <v>50</v>
      </c>
      <c r="D36" s="44">
        <v>-461</v>
      </c>
      <c r="E36" s="44">
        <v>0</v>
      </c>
      <c r="F36" s="44">
        <v>3189.212344</v>
      </c>
      <c r="G36" s="66">
        <v>-9.5573000000000005E-2</v>
      </c>
      <c r="H36" s="43">
        <v>-141</v>
      </c>
      <c r="I36" s="44">
        <v>-18596.172658</v>
      </c>
      <c r="J36" s="74">
        <v>-0.32337199999999999</v>
      </c>
      <c r="K36" s="44">
        <v>-320</v>
      </c>
      <c r="L36" s="44">
        <v>13704.047101</v>
      </c>
      <c r="M36" s="66">
        <v>2.7319E-2</v>
      </c>
      <c r="N36" s="43">
        <v>0</v>
      </c>
      <c r="O36" s="44">
        <v>0</v>
      </c>
      <c r="P36" s="74">
        <v>0</v>
      </c>
    </row>
    <row r="37" spans="1:16" ht="15" customHeight="1" x14ac:dyDescent="0.2">
      <c r="A37" s="111"/>
      <c r="B37" s="114"/>
      <c r="C37" s="84" t="s">
        <v>51</v>
      </c>
      <c r="D37" s="44">
        <v>-334</v>
      </c>
      <c r="E37" s="44">
        <v>0</v>
      </c>
      <c r="F37" s="44">
        <v>-15080.516056</v>
      </c>
      <c r="G37" s="66">
        <v>-0.17799100000000001</v>
      </c>
      <c r="H37" s="43">
        <v>-109</v>
      </c>
      <c r="I37" s="44">
        <v>-50970.034210999998</v>
      </c>
      <c r="J37" s="74">
        <v>-0.43489699999999998</v>
      </c>
      <c r="K37" s="44">
        <v>-225</v>
      </c>
      <c r="L37" s="44">
        <v>1407.4273189999999</v>
      </c>
      <c r="M37" s="66">
        <v>-5.6855999999999997E-2</v>
      </c>
      <c r="N37" s="43">
        <v>0</v>
      </c>
      <c r="O37" s="44">
        <v>0</v>
      </c>
      <c r="P37" s="74">
        <v>0</v>
      </c>
    </row>
    <row r="38" spans="1:16" s="3" customFormat="1" ht="15" customHeight="1" x14ac:dyDescent="0.2">
      <c r="A38" s="111"/>
      <c r="B38" s="114"/>
      <c r="C38" s="84" t="s">
        <v>52</v>
      </c>
      <c r="D38" s="35">
        <v>-267</v>
      </c>
      <c r="E38" s="35">
        <v>0</v>
      </c>
      <c r="F38" s="35">
        <v>-2709.1826689999998</v>
      </c>
      <c r="G38" s="68">
        <v>-0.20824699999999999</v>
      </c>
      <c r="H38" s="43">
        <v>-61</v>
      </c>
      <c r="I38" s="44">
        <v>12931.227068</v>
      </c>
      <c r="J38" s="74">
        <v>-0.122918</v>
      </c>
      <c r="K38" s="35">
        <v>-206</v>
      </c>
      <c r="L38" s="35">
        <v>-11541.639692999999</v>
      </c>
      <c r="M38" s="68">
        <v>-0.245614</v>
      </c>
      <c r="N38" s="43">
        <v>0</v>
      </c>
      <c r="O38" s="44">
        <v>0</v>
      </c>
      <c r="P38" s="74">
        <v>0</v>
      </c>
    </row>
    <row r="39" spans="1:16" ht="15" customHeight="1" x14ac:dyDescent="0.2">
      <c r="A39" s="111"/>
      <c r="B39" s="114"/>
      <c r="C39" s="84" t="s">
        <v>53</v>
      </c>
      <c r="D39" s="44">
        <v>-259</v>
      </c>
      <c r="E39" s="44">
        <v>0</v>
      </c>
      <c r="F39" s="44">
        <v>-45318.389486</v>
      </c>
      <c r="G39" s="66">
        <v>-0.40976299999999999</v>
      </c>
      <c r="H39" s="43">
        <v>-87</v>
      </c>
      <c r="I39" s="44">
        <v>-36630.253785000001</v>
      </c>
      <c r="J39" s="74">
        <v>-0.29391899999999999</v>
      </c>
      <c r="K39" s="44">
        <v>-172</v>
      </c>
      <c r="L39" s="44">
        <v>-50313.901532999997</v>
      </c>
      <c r="M39" s="66">
        <v>-0.46539199999999997</v>
      </c>
      <c r="N39" s="43">
        <v>0</v>
      </c>
      <c r="O39" s="44">
        <v>0</v>
      </c>
      <c r="P39" s="74">
        <v>0</v>
      </c>
    </row>
    <row r="40" spans="1:16" ht="15" customHeight="1" x14ac:dyDescent="0.2">
      <c r="A40" s="111"/>
      <c r="B40" s="114"/>
      <c r="C40" s="84" t="s">
        <v>54</v>
      </c>
      <c r="D40" s="44">
        <v>-219</v>
      </c>
      <c r="E40" s="44">
        <v>0</v>
      </c>
      <c r="F40" s="44">
        <v>9698.0141509999994</v>
      </c>
      <c r="G40" s="66">
        <v>-0.24694099999999999</v>
      </c>
      <c r="H40" s="43">
        <v>-89</v>
      </c>
      <c r="I40" s="44">
        <v>31299.333401</v>
      </c>
      <c r="J40" s="74">
        <v>3.3635999999999999E-2</v>
      </c>
      <c r="K40" s="44">
        <v>-130</v>
      </c>
      <c r="L40" s="44">
        <v>-3821.2916530000002</v>
      </c>
      <c r="M40" s="66">
        <v>-0.424174</v>
      </c>
      <c r="N40" s="43">
        <v>0</v>
      </c>
      <c r="O40" s="44">
        <v>0</v>
      </c>
      <c r="P40" s="74">
        <v>0</v>
      </c>
    </row>
    <row r="41" spans="1:16" ht="15" customHeight="1" x14ac:dyDescent="0.2">
      <c r="A41" s="111"/>
      <c r="B41" s="114"/>
      <c r="C41" s="84" t="s">
        <v>55</v>
      </c>
      <c r="D41" s="44">
        <v>-236</v>
      </c>
      <c r="E41" s="44">
        <v>0</v>
      </c>
      <c r="F41" s="44">
        <v>-41007.429436999999</v>
      </c>
      <c r="G41" s="66">
        <v>-0.24865599999999999</v>
      </c>
      <c r="H41" s="43">
        <v>-107</v>
      </c>
      <c r="I41" s="44">
        <v>-27045.781584</v>
      </c>
      <c r="J41" s="74">
        <v>1.5325999999999999E-2</v>
      </c>
      <c r="K41" s="44">
        <v>-129</v>
      </c>
      <c r="L41" s="44">
        <v>-44013.010547999998</v>
      </c>
      <c r="M41" s="66">
        <v>-0.59848500000000004</v>
      </c>
      <c r="N41" s="43">
        <v>0</v>
      </c>
      <c r="O41" s="44">
        <v>0</v>
      </c>
      <c r="P41" s="74">
        <v>0</v>
      </c>
    </row>
    <row r="42" spans="1:16" s="3" customFormat="1" ht="15" customHeight="1" x14ac:dyDescent="0.2">
      <c r="A42" s="111"/>
      <c r="B42" s="114"/>
      <c r="C42" s="84" t="s">
        <v>56</v>
      </c>
      <c r="D42" s="35">
        <v>-344</v>
      </c>
      <c r="E42" s="35">
        <v>0</v>
      </c>
      <c r="F42" s="35">
        <v>-83461.159476999994</v>
      </c>
      <c r="G42" s="68">
        <v>-0.16944400000000001</v>
      </c>
      <c r="H42" s="43">
        <v>-128</v>
      </c>
      <c r="I42" s="44">
        <v>-86435.949313999998</v>
      </c>
      <c r="J42" s="74">
        <v>4.0475999999999998E-2</v>
      </c>
      <c r="K42" s="35">
        <v>-216</v>
      </c>
      <c r="L42" s="35">
        <v>-9256.7439749999994</v>
      </c>
      <c r="M42" s="68">
        <v>-0.204545</v>
      </c>
      <c r="N42" s="43">
        <v>0</v>
      </c>
      <c r="O42" s="44">
        <v>0</v>
      </c>
      <c r="P42" s="74">
        <v>0</v>
      </c>
    </row>
    <row r="43" spans="1:16" s="3" customFormat="1" ht="15" customHeight="1" x14ac:dyDescent="0.2">
      <c r="A43" s="112"/>
      <c r="B43" s="115"/>
      <c r="C43" s="85" t="s">
        <v>9</v>
      </c>
      <c r="D43" s="46">
        <v>-2199</v>
      </c>
      <c r="E43" s="46">
        <v>0</v>
      </c>
      <c r="F43" s="46">
        <v>-23086.993319000001</v>
      </c>
      <c r="G43" s="67">
        <v>-0.20227999999999999</v>
      </c>
      <c r="H43" s="87">
        <v>-714</v>
      </c>
      <c r="I43" s="46">
        <v>-29436.881069999999</v>
      </c>
      <c r="J43" s="75">
        <v>-0.26299699999999998</v>
      </c>
      <c r="K43" s="46">
        <v>-1485</v>
      </c>
      <c r="L43" s="46">
        <v>-19815.622551</v>
      </c>
      <c r="M43" s="67">
        <v>-0.16900499999999999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4</v>
      </c>
      <c r="E45" s="53">
        <v>2.963E-2</v>
      </c>
      <c r="F45" s="44">
        <v>375573.75</v>
      </c>
      <c r="G45" s="66">
        <v>1</v>
      </c>
      <c r="H45" s="43">
        <v>2</v>
      </c>
      <c r="I45" s="44">
        <v>353619.5</v>
      </c>
      <c r="J45" s="74">
        <v>1.5</v>
      </c>
      <c r="K45" s="44">
        <v>2</v>
      </c>
      <c r="L45" s="44">
        <v>397528</v>
      </c>
      <c r="M45" s="66">
        <v>0.5</v>
      </c>
      <c r="N45" s="43">
        <v>0</v>
      </c>
      <c r="O45" s="44">
        <v>0</v>
      </c>
      <c r="P45" s="74">
        <v>0</v>
      </c>
    </row>
    <row r="46" spans="1:16" ht="15" customHeight="1" x14ac:dyDescent="0.2">
      <c r="A46" s="111"/>
      <c r="B46" s="114"/>
      <c r="C46" s="84" t="s">
        <v>48</v>
      </c>
      <c r="D46" s="44">
        <v>75</v>
      </c>
      <c r="E46" s="53">
        <v>5.5147000000000002E-2</v>
      </c>
      <c r="F46" s="44">
        <v>167610.29333300001</v>
      </c>
      <c r="G46" s="66">
        <v>0.13333300000000001</v>
      </c>
      <c r="H46" s="43">
        <v>23</v>
      </c>
      <c r="I46" s="44">
        <v>159245.47826100001</v>
      </c>
      <c r="J46" s="74">
        <v>8.6957000000000007E-2</v>
      </c>
      <c r="K46" s="44">
        <v>52</v>
      </c>
      <c r="L46" s="44">
        <v>171310.11538500001</v>
      </c>
      <c r="M46" s="66">
        <v>0.15384600000000001</v>
      </c>
      <c r="N46" s="43">
        <v>0</v>
      </c>
      <c r="O46" s="44">
        <v>0</v>
      </c>
      <c r="P46" s="74">
        <v>0</v>
      </c>
    </row>
    <row r="47" spans="1:16" ht="15" customHeight="1" x14ac:dyDescent="0.2">
      <c r="A47" s="111"/>
      <c r="B47" s="114"/>
      <c r="C47" s="84" t="s">
        <v>49</v>
      </c>
      <c r="D47" s="44">
        <v>310</v>
      </c>
      <c r="E47" s="53">
        <v>6.7937999999999998E-2</v>
      </c>
      <c r="F47" s="44">
        <v>185029.64838699999</v>
      </c>
      <c r="G47" s="66">
        <v>0.25161299999999998</v>
      </c>
      <c r="H47" s="43">
        <v>98</v>
      </c>
      <c r="I47" s="44">
        <v>194282.59183700001</v>
      </c>
      <c r="J47" s="74">
        <v>0.37755100000000003</v>
      </c>
      <c r="K47" s="44">
        <v>212</v>
      </c>
      <c r="L47" s="44">
        <v>180752.34434000001</v>
      </c>
      <c r="M47" s="66">
        <v>0.19339600000000001</v>
      </c>
      <c r="N47" s="43">
        <v>0</v>
      </c>
      <c r="O47" s="44">
        <v>0</v>
      </c>
      <c r="P47" s="74">
        <v>0</v>
      </c>
    </row>
    <row r="48" spans="1:16" ht="15" customHeight="1" x14ac:dyDescent="0.2">
      <c r="A48" s="111"/>
      <c r="B48" s="114"/>
      <c r="C48" s="84" t="s">
        <v>50</v>
      </c>
      <c r="D48" s="44">
        <v>430</v>
      </c>
      <c r="E48" s="53">
        <v>6.1106000000000001E-2</v>
      </c>
      <c r="F48" s="44">
        <v>217614.67441899999</v>
      </c>
      <c r="G48" s="66">
        <v>0.46976699999999999</v>
      </c>
      <c r="H48" s="43">
        <v>116</v>
      </c>
      <c r="I48" s="44">
        <v>228782.02586200001</v>
      </c>
      <c r="J48" s="74">
        <v>0.57758600000000004</v>
      </c>
      <c r="K48" s="44">
        <v>314</v>
      </c>
      <c r="L48" s="44">
        <v>213489.156051</v>
      </c>
      <c r="M48" s="66">
        <v>0.42993599999999998</v>
      </c>
      <c r="N48" s="43">
        <v>0</v>
      </c>
      <c r="O48" s="44">
        <v>0</v>
      </c>
      <c r="P48" s="74">
        <v>0</v>
      </c>
    </row>
    <row r="49" spans="1:16" ht="15" customHeight="1" x14ac:dyDescent="0.2">
      <c r="A49" s="111"/>
      <c r="B49" s="114"/>
      <c r="C49" s="84" t="s">
        <v>51</v>
      </c>
      <c r="D49" s="44">
        <v>376</v>
      </c>
      <c r="E49" s="53">
        <v>6.0054000000000003E-2</v>
      </c>
      <c r="F49" s="44">
        <v>229454.61968100001</v>
      </c>
      <c r="G49" s="66">
        <v>0.63563800000000004</v>
      </c>
      <c r="H49" s="43">
        <v>109</v>
      </c>
      <c r="I49" s="44">
        <v>248003.41284400001</v>
      </c>
      <c r="J49" s="74">
        <v>0.79816500000000001</v>
      </c>
      <c r="K49" s="44">
        <v>267</v>
      </c>
      <c r="L49" s="44">
        <v>221882.26591799999</v>
      </c>
      <c r="M49" s="66">
        <v>0.56928800000000002</v>
      </c>
      <c r="N49" s="43">
        <v>0</v>
      </c>
      <c r="O49" s="44">
        <v>0</v>
      </c>
      <c r="P49" s="74">
        <v>0</v>
      </c>
    </row>
    <row r="50" spans="1:16" s="3" customFormat="1" ht="15" customHeight="1" x14ac:dyDescent="0.2">
      <c r="A50" s="111"/>
      <c r="B50" s="114"/>
      <c r="C50" s="84" t="s">
        <v>52</v>
      </c>
      <c r="D50" s="35">
        <v>210</v>
      </c>
      <c r="E50" s="55">
        <v>3.9054999999999999E-2</v>
      </c>
      <c r="F50" s="35">
        <v>239874.242857</v>
      </c>
      <c r="G50" s="68">
        <v>0.73809499999999995</v>
      </c>
      <c r="H50" s="43">
        <v>58</v>
      </c>
      <c r="I50" s="44">
        <v>236269.22413799999</v>
      </c>
      <c r="J50" s="74">
        <v>0.68965500000000002</v>
      </c>
      <c r="K50" s="35">
        <v>152</v>
      </c>
      <c r="L50" s="35">
        <v>241249.84210499999</v>
      </c>
      <c r="M50" s="68">
        <v>0.756579</v>
      </c>
      <c r="N50" s="43">
        <v>0</v>
      </c>
      <c r="O50" s="44">
        <v>0</v>
      </c>
      <c r="P50" s="74">
        <v>0</v>
      </c>
    </row>
    <row r="51" spans="1:16" ht="15" customHeight="1" x14ac:dyDescent="0.2">
      <c r="A51" s="111"/>
      <c r="B51" s="114"/>
      <c r="C51" s="84" t="s">
        <v>53</v>
      </c>
      <c r="D51" s="44">
        <v>139</v>
      </c>
      <c r="E51" s="53">
        <v>2.9957000000000001E-2</v>
      </c>
      <c r="F51" s="44">
        <v>253484.381295</v>
      </c>
      <c r="G51" s="66">
        <v>0.84892100000000004</v>
      </c>
      <c r="H51" s="43">
        <v>44</v>
      </c>
      <c r="I51" s="44">
        <v>217878.13636400001</v>
      </c>
      <c r="J51" s="74">
        <v>0.40909099999999998</v>
      </c>
      <c r="K51" s="44">
        <v>95</v>
      </c>
      <c r="L51" s="44">
        <v>269975.69473699998</v>
      </c>
      <c r="M51" s="66">
        <v>1.052632</v>
      </c>
      <c r="N51" s="43">
        <v>0</v>
      </c>
      <c r="O51" s="44">
        <v>0</v>
      </c>
      <c r="P51" s="74">
        <v>0</v>
      </c>
    </row>
    <row r="52" spans="1:16" ht="15" customHeight="1" x14ac:dyDescent="0.2">
      <c r="A52" s="111"/>
      <c r="B52" s="114"/>
      <c r="C52" s="84" t="s">
        <v>54</v>
      </c>
      <c r="D52" s="44">
        <v>60</v>
      </c>
      <c r="E52" s="53">
        <v>1.7381000000000001E-2</v>
      </c>
      <c r="F52" s="44">
        <v>242498.05</v>
      </c>
      <c r="G52" s="66">
        <v>0.5</v>
      </c>
      <c r="H52" s="43">
        <v>18</v>
      </c>
      <c r="I52" s="44">
        <v>222869.55555600001</v>
      </c>
      <c r="J52" s="74">
        <v>0.16666700000000001</v>
      </c>
      <c r="K52" s="44">
        <v>42</v>
      </c>
      <c r="L52" s="44">
        <v>250910.26190499999</v>
      </c>
      <c r="M52" s="66">
        <v>0.64285700000000001</v>
      </c>
      <c r="N52" s="43">
        <v>0</v>
      </c>
      <c r="O52" s="44">
        <v>0</v>
      </c>
      <c r="P52" s="74">
        <v>0</v>
      </c>
    </row>
    <row r="53" spans="1:16" ht="15" customHeight="1" x14ac:dyDescent="0.2">
      <c r="A53" s="111"/>
      <c r="B53" s="114"/>
      <c r="C53" s="84" t="s">
        <v>55</v>
      </c>
      <c r="D53" s="44">
        <v>26</v>
      </c>
      <c r="E53" s="53">
        <v>8.3309999999999999E-3</v>
      </c>
      <c r="F53" s="44">
        <v>253972.92307700001</v>
      </c>
      <c r="G53" s="66">
        <v>0.461538</v>
      </c>
      <c r="H53" s="43">
        <v>8</v>
      </c>
      <c r="I53" s="44">
        <v>258306</v>
      </c>
      <c r="J53" s="74">
        <v>0.25</v>
      </c>
      <c r="K53" s="44">
        <v>18</v>
      </c>
      <c r="L53" s="44">
        <v>252047.11111100001</v>
      </c>
      <c r="M53" s="66">
        <v>0.55555600000000005</v>
      </c>
      <c r="N53" s="43">
        <v>0</v>
      </c>
      <c r="O53" s="44">
        <v>0</v>
      </c>
      <c r="P53" s="74">
        <v>0</v>
      </c>
    </row>
    <row r="54" spans="1:16" s="3" customFormat="1" ht="15" customHeight="1" x14ac:dyDescent="0.2">
      <c r="A54" s="111"/>
      <c r="B54" s="114"/>
      <c r="C54" s="84" t="s">
        <v>56</v>
      </c>
      <c r="D54" s="35">
        <v>8</v>
      </c>
      <c r="E54" s="55">
        <v>1.4319999999999999E-3</v>
      </c>
      <c r="F54" s="35">
        <v>293739.375</v>
      </c>
      <c r="G54" s="68">
        <v>0.375</v>
      </c>
      <c r="H54" s="43">
        <v>1</v>
      </c>
      <c r="I54" s="44">
        <v>214153</v>
      </c>
      <c r="J54" s="74">
        <v>0</v>
      </c>
      <c r="K54" s="35">
        <v>7</v>
      </c>
      <c r="L54" s="35">
        <v>305108.857143</v>
      </c>
      <c r="M54" s="68">
        <v>0.42857099999999998</v>
      </c>
      <c r="N54" s="43">
        <v>0</v>
      </c>
      <c r="O54" s="44">
        <v>0</v>
      </c>
      <c r="P54" s="74">
        <v>0</v>
      </c>
    </row>
    <row r="55" spans="1:16" s="3" customFormat="1" ht="15" customHeight="1" x14ac:dyDescent="0.2">
      <c r="A55" s="112"/>
      <c r="B55" s="115"/>
      <c r="C55" s="85" t="s">
        <v>9</v>
      </c>
      <c r="D55" s="46">
        <v>1638</v>
      </c>
      <c r="E55" s="54">
        <v>3.9393999999999998E-2</v>
      </c>
      <c r="F55" s="46">
        <v>220019.85286899999</v>
      </c>
      <c r="G55" s="67">
        <v>0.519536</v>
      </c>
      <c r="H55" s="87">
        <v>477</v>
      </c>
      <c r="I55" s="46">
        <v>223402.87630999999</v>
      </c>
      <c r="J55" s="75">
        <v>0.54297700000000004</v>
      </c>
      <c r="K55" s="46">
        <v>1161</v>
      </c>
      <c r="L55" s="46">
        <v>218629.92851</v>
      </c>
      <c r="M55" s="67">
        <v>0.50990500000000005</v>
      </c>
      <c r="N55" s="87">
        <v>0</v>
      </c>
      <c r="O55" s="46">
        <v>0</v>
      </c>
      <c r="P55" s="75">
        <v>0</v>
      </c>
    </row>
    <row r="56" spans="1:16" ht="15" customHeight="1" x14ac:dyDescent="0.2">
      <c r="A56" s="110">
        <v>5</v>
      </c>
      <c r="B56" s="113" t="s">
        <v>60</v>
      </c>
      <c r="C56" s="84" t="s">
        <v>46</v>
      </c>
      <c r="D56" s="44">
        <v>49</v>
      </c>
      <c r="E56" s="53">
        <v>1</v>
      </c>
      <c r="F56" s="44">
        <v>67192.714286000002</v>
      </c>
      <c r="G56" s="66">
        <v>4.0815999999999998E-2</v>
      </c>
      <c r="H56" s="43">
        <v>28</v>
      </c>
      <c r="I56" s="44">
        <v>69139.214286000002</v>
      </c>
      <c r="J56" s="74">
        <v>7.1429000000000006E-2</v>
      </c>
      <c r="K56" s="44">
        <v>21</v>
      </c>
      <c r="L56" s="44">
        <v>64597.380952</v>
      </c>
      <c r="M56" s="66">
        <v>0</v>
      </c>
      <c r="N56" s="43">
        <v>0</v>
      </c>
      <c r="O56" s="44">
        <v>0</v>
      </c>
      <c r="P56" s="74">
        <v>0</v>
      </c>
    </row>
    <row r="57" spans="1:16" ht="15" customHeight="1" x14ac:dyDescent="0.2">
      <c r="A57" s="111"/>
      <c r="B57" s="114"/>
      <c r="C57" s="84" t="s">
        <v>47</v>
      </c>
      <c r="D57" s="44">
        <v>135</v>
      </c>
      <c r="E57" s="53">
        <v>1</v>
      </c>
      <c r="F57" s="44">
        <v>136299.466667</v>
      </c>
      <c r="G57" s="66">
        <v>9.6296000000000007E-2</v>
      </c>
      <c r="H57" s="43">
        <v>54</v>
      </c>
      <c r="I57" s="44">
        <v>134114.59259300001</v>
      </c>
      <c r="J57" s="74">
        <v>0.12963</v>
      </c>
      <c r="K57" s="44">
        <v>81</v>
      </c>
      <c r="L57" s="44">
        <v>137756.04938300001</v>
      </c>
      <c r="M57" s="66">
        <v>7.4074000000000001E-2</v>
      </c>
      <c r="N57" s="43">
        <v>0</v>
      </c>
      <c r="O57" s="44">
        <v>0</v>
      </c>
      <c r="P57" s="74">
        <v>0</v>
      </c>
    </row>
    <row r="58" spans="1:16" ht="15" customHeight="1" x14ac:dyDescent="0.2">
      <c r="A58" s="111"/>
      <c r="B58" s="114"/>
      <c r="C58" s="84" t="s">
        <v>48</v>
      </c>
      <c r="D58" s="44">
        <v>1360</v>
      </c>
      <c r="E58" s="53">
        <v>1</v>
      </c>
      <c r="F58" s="44">
        <v>159655.097794</v>
      </c>
      <c r="G58" s="66">
        <v>9.3382000000000007E-2</v>
      </c>
      <c r="H58" s="43">
        <v>553</v>
      </c>
      <c r="I58" s="44">
        <v>166489.45027100001</v>
      </c>
      <c r="J58" s="74">
        <v>0.124774</v>
      </c>
      <c r="K58" s="44">
        <v>807</v>
      </c>
      <c r="L58" s="44">
        <v>154971.830235</v>
      </c>
      <c r="M58" s="66">
        <v>7.1871000000000004E-2</v>
      </c>
      <c r="N58" s="43">
        <v>0</v>
      </c>
      <c r="O58" s="44">
        <v>0</v>
      </c>
      <c r="P58" s="74">
        <v>0</v>
      </c>
    </row>
    <row r="59" spans="1:16" ht="15" customHeight="1" x14ac:dyDescent="0.2">
      <c r="A59" s="111"/>
      <c r="B59" s="114"/>
      <c r="C59" s="84" t="s">
        <v>49</v>
      </c>
      <c r="D59" s="44">
        <v>4563</v>
      </c>
      <c r="E59" s="53">
        <v>1</v>
      </c>
      <c r="F59" s="44">
        <v>183592.84637300001</v>
      </c>
      <c r="G59" s="66">
        <v>0.21345600000000001</v>
      </c>
      <c r="H59" s="43">
        <v>1702</v>
      </c>
      <c r="I59" s="44">
        <v>198594.22620400001</v>
      </c>
      <c r="J59" s="74">
        <v>0.34136300000000003</v>
      </c>
      <c r="K59" s="44">
        <v>2861</v>
      </c>
      <c r="L59" s="44">
        <v>174668.572178</v>
      </c>
      <c r="M59" s="66">
        <v>0.13736499999999999</v>
      </c>
      <c r="N59" s="43">
        <v>0</v>
      </c>
      <c r="O59" s="44">
        <v>0</v>
      </c>
      <c r="P59" s="74">
        <v>0</v>
      </c>
    </row>
    <row r="60" spans="1:16" ht="15" customHeight="1" x14ac:dyDescent="0.2">
      <c r="A60" s="111"/>
      <c r="B60" s="114"/>
      <c r="C60" s="84" t="s">
        <v>50</v>
      </c>
      <c r="D60" s="44">
        <v>7037</v>
      </c>
      <c r="E60" s="53">
        <v>1</v>
      </c>
      <c r="F60" s="44">
        <v>210413.733125</v>
      </c>
      <c r="G60" s="66">
        <v>0.41111300000000001</v>
      </c>
      <c r="H60" s="43">
        <v>2555</v>
      </c>
      <c r="I60" s="44">
        <v>229885.21565599999</v>
      </c>
      <c r="J60" s="74">
        <v>0.57455999999999996</v>
      </c>
      <c r="K60" s="44">
        <v>4482</v>
      </c>
      <c r="L60" s="44">
        <v>199313.858545</v>
      </c>
      <c r="M60" s="66">
        <v>0.317938</v>
      </c>
      <c r="N60" s="43">
        <v>0</v>
      </c>
      <c r="O60" s="44">
        <v>0</v>
      </c>
      <c r="P60" s="74">
        <v>0</v>
      </c>
    </row>
    <row r="61" spans="1:16" ht="15" customHeight="1" x14ac:dyDescent="0.2">
      <c r="A61" s="111"/>
      <c r="B61" s="114"/>
      <c r="C61" s="84" t="s">
        <v>51</v>
      </c>
      <c r="D61" s="44">
        <v>6261</v>
      </c>
      <c r="E61" s="53">
        <v>1</v>
      </c>
      <c r="F61" s="44">
        <v>234923.03721499999</v>
      </c>
      <c r="G61" s="66">
        <v>0.61459799999999998</v>
      </c>
      <c r="H61" s="43">
        <v>2172</v>
      </c>
      <c r="I61" s="44">
        <v>248212.615101</v>
      </c>
      <c r="J61" s="74">
        <v>0.710866</v>
      </c>
      <c r="K61" s="44">
        <v>4089</v>
      </c>
      <c r="L61" s="44">
        <v>227863.86304699999</v>
      </c>
      <c r="M61" s="66">
        <v>0.56346300000000005</v>
      </c>
      <c r="N61" s="43">
        <v>0</v>
      </c>
      <c r="O61" s="44">
        <v>0</v>
      </c>
      <c r="P61" s="74">
        <v>0</v>
      </c>
    </row>
    <row r="62" spans="1:16" s="3" customFormat="1" ht="15" customHeight="1" x14ac:dyDescent="0.2">
      <c r="A62" s="111"/>
      <c r="B62" s="114"/>
      <c r="C62" s="84" t="s">
        <v>52</v>
      </c>
      <c r="D62" s="35">
        <v>5377</v>
      </c>
      <c r="E62" s="55">
        <v>1</v>
      </c>
      <c r="F62" s="35">
        <v>250527.05914100001</v>
      </c>
      <c r="G62" s="68">
        <v>0.79133299999999995</v>
      </c>
      <c r="H62" s="43">
        <v>1932</v>
      </c>
      <c r="I62" s="44">
        <v>250104.732919</v>
      </c>
      <c r="J62" s="74">
        <v>0.73291899999999999</v>
      </c>
      <c r="K62" s="35">
        <v>3445</v>
      </c>
      <c r="L62" s="35">
        <v>250763.90508</v>
      </c>
      <c r="M62" s="68">
        <v>0.82409299999999996</v>
      </c>
      <c r="N62" s="43">
        <v>0</v>
      </c>
      <c r="O62" s="44">
        <v>0</v>
      </c>
      <c r="P62" s="74">
        <v>0</v>
      </c>
    </row>
    <row r="63" spans="1:16" ht="15" customHeight="1" x14ac:dyDescent="0.2">
      <c r="A63" s="111"/>
      <c r="B63" s="114"/>
      <c r="C63" s="84" t="s">
        <v>53</v>
      </c>
      <c r="D63" s="44">
        <v>4640</v>
      </c>
      <c r="E63" s="53">
        <v>1</v>
      </c>
      <c r="F63" s="44">
        <v>255986.04439699999</v>
      </c>
      <c r="G63" s="66">
        <v>0.81961200000000001</v>
      </c>
      <c r="H63" s="43">
        <v>1727</v>
      </c>
      <c r="I63" s="44">
        <v>243646.987261</v>
      </c>
      <c r="J63" s="74">
        <v>0.65489299999999995</v>
      </c>
      <c r="K63" s="44">
        <v>2913</v>
      </c>
      <c r="L63" s="44">
        <v>263301.37281199999</v>
      </c>
      <c r="M63" s="66">
        <v>0.91726700000000005</v>
      </c>
      <c r="N63" s="43">
        <v>0</v>
      </c>
      <c r="O63" s="44">
        <v>0</v>
      </c>
      <c r="P63" s="74">
        <v>0</v>
      </c>
    </row>
    <row r="64" spans="1:16" ht="15" customHeight="1" x14ac:dyDescent="0.2">
      <c r="A64" s="111"/>
      <c r="B64" s="114"/>
      <c r="C64" s="84" t="s">
        <v>54</v>
      </c>
      <c r="D64" s="44">
        <v>3452</v>
      </c>
      <c r="E64" s="53">
        <v>1</v>
      </c>
      <c r="F64" s="44">
        <v>253702.544322</v>
      </c>
      <c r="G64" s="66">
        <v>0.71726500000000004</v>
      </c>
      <c r="H64" s="43">
        <v>1336</v>
      </c>
      <c r="I64" s="44">
        <v>226300.71032899999</v>
      </c>
      <c r="J64" s="74">
        <v>0.426647</v>
      </c>
      <c r="K64" s="44">
        <v>2116</v>
      </c>
      <c r="L64" s="44">
        <v>271003.51323300001</v>
      </c>
      <c r="M64" s="66">
        <v>0.900756</v>
      </c>
      <c r="N64" s="43">
        <v>0</v>
      </c>
      <c r="O64" s="44">
        <v>0</v>
      </c>
      <c r="P64" s="74">
        <v>0</v>
      </c>
    </row>
    <row r="65" spans="1:16" ht="15" customHeight="1" x14ac:dyDescent="0.2">
      <c r="A65" s="111"/>
      <c r="B65" s="114"/>
      <c r="C65" s="84" t="s">
        <v>55</v>
      </c>
      <c r="D65" s="44">
        <v>3121</v>
      </c>
      <c r="E65" s="53">
        <v>1</v>
      </c>
      <c r="F65" s="44">
        <v>260353.53668700001</v>
      </c>
      <c r="G65" s="66">
        <v>0.569689</v>
      </c>
      <c r="H65" s="43">
        <v>1284</v>
      </c>
      <c r="I65" s="44">
        <v>231835.83567</v>
      </c>
      <c r="J65" s="74">
        <v>0.28115299999999999</v>
      </c>
      <c r="K65" s="44">
        <v>1837</v>
      </c>
      <c r="L65" s="44">
        <v>280286.43168199999</v>
      </c>
      <c r="M65" s="66">
        <v>0.771366</v>
      </c>
      <c r="N65" s="43">
        <v>0</v>
      </c>
      <c r="O65" s="44">
        <v>0</v>
      </c>
      <c r="P65" s="74">
        <v>0</v>
      </c>
    </row>
    <row r="66" spans="1:16" s="3" customFormat="1" ht="15" customHeight="1" x14ac:dyDescent="0.2">
      <c r="A66" s="111"/>
      <c r="B66" s="114"/>
      <c r="C66" s="84" t="s">
        <v>56</v>
      </c>
      <c r="D66" s="35">
        <v>5585</v>
      </c>
      <c r="E66" s="55">
        <v>1</v>
      </c>
      <c r="F66" s="35">
        <v>262350.187645</v>
      </c>
      <c r="G66" s="68">
        <v>0.34467300000000001</v>
      </c>
      <c r="H66" s="43">
        <v>2368</v>
      </c>
      <c r="I66" s="44">
        <v>217403.14442600001</v>
      </c>
      <c r="J66" s="74">
        <v>8.8681999999999997E-2</v>
      </c>
      <c r="K66" s="35">
        <v>3217</v>
      </c>
      <c r="L66" s="35">
        <v>295435.23531199998</v>
      </c>
      <c r="M66" s="68">
        <v>0.53310500000000005</v>
      </c>
      <c r="N66" s="43">
        <v>0</v>
      </c>
      <c r="O66" s="44">
        <v>0</v>
      </c>
      <c r="P66" s="74">
        <v>0</v>
      </c>
    </row>
    <row r="67" spans="1:16" s="3" customFormat="1" ht="15" customHeight="1" x14ac:dyDescent="0.2">
      <c r="A67" s="112"/>
      <c r="B67" s="115"/>
      <c r="C67" s="85" t="s">
        <v>9</v>
      </c>
      <c r="D67" s="46">
        <v>41580</v>
      </c>
      <c r="E67" s="54">
        <v>1</v>
      </c>
      <c r="F67" s="46">
        <v>233682.59138999999</v>
      </c>
      <c r="G67" s="67">
        <v>0.53136099999999997</v>
      </c>
      <c r="H67" s="87">
        <v>15711</v>
      </c>
      <c r="I67" s="46">
        <v>228154.47457200001</v>
      </c>
      <c r="J67" s="75">
        <v>0.46839799999999998</v>
      </c>
      <c r="K67" s="46">
        <v>25869</v>
      </c>
      <c r="L67" s="46">
        <v>237039.97835200001</v>
      </c>
      <c r="M67" s="67">
        <v>0.56960100000000002</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40" priority="30" operator="notEqual">
      <formula>H8+K8+N8</formula>
    </cfRule>
  </conditionalFormatting>
  <conditionalFormatting sqref="D20:D30">
    <cfRule type="cellIs" dxfId="339" priority="29" operator="notEqual">
      <formula>H20+K20+N20</formula>
    </cfRule>
  </conditionalFormatting>
  <conditionalFormatting sqref="D32:D42">
    <cfRule type="cellIs" dxfId="338" priority="28" operator="notEqual">
      <formula>H32+K32+N32</formula>
    </cfRule>
  </conditionalFormatting>
  <conditionalFormatting sqref="D44:D54">
    <cfRule type="cellIs" dxfId="337" priority="27" operator="notEqual">
      <formula>H44+K44+N44</formula>
    </cfRule>
  </conditionalFormatting>
  <conditionalFormatting sqref="D56:D66">
    <cfRule type="cellIs" dxfId="336" priority="26" operator="notEqual">
      <formula>H56+K56+N56</formula>
    </cfRule>
  </conditionalFormatting>
  <conditionalFormatting sqref="D19">
    <cfRule type="cellIs" dxfId="335" priority="25" operator="notEqual">
      <formula>SUM(D8:D18)</formula>
    </cfRule>
  </conditionalFormatting>
  <conditionalFormatting sqref="D31">
    <cfRule type="cellIs" dxfId="334" priority="24" operator="notEqual">
      <formula>H31+K31+N31</formula>
    </cfRule>
  </conditionalFormatting>
  <conditionalFormatting sqref="D31">
    <cfRule type="cellIs" dxfId="333" priority="23" operator="notEqual">
      <formula>SUM(D20:D30)</formula>
    </cfRule>
  </conditionalFormatting>
  <conditionalFormatting sqref="D43">
    <cfRule type="cellIs" dxfId="332" priority="22" operator="notEqual">
      <formula>H43+K43+N43</formula>
    </cfRule>
  </conditionalFormatting>
  <conditionalFormatting sqref="D43">
    <cfRule type="cellIs" dxfId="331" priority="21" operator="notEqual">
      <formula>SUM(D32:D42)</formula>
    </cfRule>
  </conditionalFormatting>
  <conditionalFormatting sqref="D55">
    <cfRule type="cellIs" dxfId="330" priority="20" operator="notEqual">
      <formula>H55+K55+N55</formula>
    </cfRule>
  </conditionalFormatting>
  <conditionalFormatting sqref="D55">
    <cfRule type="cellIs" dxfId="329" priority="19" operator="notEqual">
      <formula>SUM(D44:D54)</formula>
    </cfRule>
  </conditionalFormatting>
  <conditionalFormatting sqref="D67">
    <cfRule type="cellIs" dxfId="328" priority="18" operator="notEqual">
      <formula>H67+K67+N67</formula>
    </cfRule>
  </conditionalFormatting>
  <conditionalFormatting sqref="D67">
    <cfRule type="cellIs" dxfId="327" priority="17" operator="notEqual">
      <formula>SUM(D56:D66)</formula>
    </cfRule>
  </conditionalFormatting>
  <conditionalFormatting sqref="H19">
    <cfRule type="cellIs" dxfId="326" priority="16" operator="notEqual">
      <formula>SUM(H8:H18)</formula>
    </cfRule>
  </conditionalFormatting>
  <conditionalFormatting sqref="K19">
    <cfRule type="cellIs" dxfId="325" priority="15" operator="notEqual">
      <formula>SUM(K8:K18)</formula>
    </cfRule>
  </conditionalFormatting>
  <conditionalFormatting sqref="N19">
    <cfRule type="cellIs" dxfId="324" priority="14" operator="notEqual">
      <formula>SUM(N8:N18)</formula>
    </cfRule>
  </conditionalFormatting>
  <conditionalFormatting sqref="H31">
    <cfRule type="cellIs" dxfId="323" priority="13" operator="notEqual">
      <formula>SUM(H20:H30)</formula>
    </cfRule>
  </conditionalFormatting>
  <conditionalFormatting sqref="K31">
    <cfRule type="cellIs" dxfId="322" priority="12" operator="notEqual">
      <formula>SUM(K20:K30)</formula>
    </cfRule>
  </conditionalFormatting>
  <conditionalFormatting sqref="N31">
    <cfRule type="cellIs" dxfId="321" priority="11" operator="notEqual">
      <formula>SUM(N20:N30)</formula>
    </cfRule>
  </conditionalFormatting>
  <conditionalFormatting sqref="H43">
    <cfRule type="cellIs" dxfId="320" priority="10" operator="notEqual">
      <formula>SUM(H32:H42)</formula>
    </cfRule>
  </conditionalFormatting>
  <conditionalFormatting sqref="K43">
    <cfRule type="cellIs" dxfId="319" priority="9" operator="notEqual">
      <formula>SUM(K32:K42)</formula>
    </cfRule>
  </conditionalFormatting>
  <conditionalFormatting sqref="N43">
    <cfRule type="cellIs" dxfId="318" priority="8" operator="notEqual">
      <formula>SUM(N32:N42)</formula>
    </cfRule>
  </conditionalFormatting>
  <conditionalFormatting sqref="H55">
    <cfRule type="cellIs" dxfId="317" priority="7" operator="notEqual">
      <formula>SUM(H44:H54)</formula>
    </cfRule>
  </conditionalFormatting>
  <conditionalFormatting sqref="K55">
    <cfRule type="cellIs" dxfId="316" priority="6" operator="notEqual">
      <formula>SUM(K44:K54)</formula>
    </cfRule>
  </conditionalFormatting>
  <conditionalFormatting sqref="N55">
    <cfRule type="cellIs" dxfId="315" priority="5" operator="notEqual">
      <formula>SUM(N44:N54)</formula>
    </cfRule>
  </conditionalFormatting>
  <conditionalFormatting sqref="H67">
    <cfRule type="cellIs" dxfId="314" priority="4" operator="notEqual">
      <formula>SUM(H56:H66)</formula>
    </cfRule>
  </conditionalFormatting>
  <conditionalFormatting sqref="K67">
    <cfRule type="cellIs" dxfId="313" priority="3" operator="notEqual">
      <formula>SUM(K56:K66)</formula>
    </cfRule>
  </conditionalFormatting>
  <conditionalFormatting sqref="N67">
    <cfRule type="cellIs" dxfId="312" priority="2" operator="notEqual">
      <formula>SUM(N56:N66)</formula>
    </cfRule>
  </conditionalFormatting>
  <conditionalFormatting sqref="D32:D43">
    <cfRule type="cellIs" dxfId="31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69</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v>
      </c>
      <c r="E8" s="53">
        <v>0.15384600000000001</v>
      </c>
      <c r="F8" s="44">
        <v>60654.391829</v>
      </c>
      <c r="G8" s="66">
        <v>0</v>
      </c>
      <c r="H8" s="43">
        <v>2</v>
      </c>
      <c r="I8" s="44">
        <v>60654.391829</v>
      </c>
      <c r="J8" s="74">
        <v>0</v>
      </c>
      <c r="K8" s="44">
        <v>0</v>
      </c>
      <c r="L8" s="44">
        <v>0</v>
      </c>
      <c r="M8" s="66">
        <v>0</v>
      </c>
      <c r="N8" s="43">
        <v>0</v>
      </c>
      <c r="O8" s="44">
        <v>0</v>
      </c>
      <c r="P8" s="74">
        <v>0</v>
      </c>
    </row>
    <row r="9" spans="1:16" ht="15" customHeight="1" x14ac:dyDescent="0.2">
      <c r="A9" s="111"/>
      <c r="B9" s="114"/>
      <c r="C9" s="84" t="s">
        <v>47</v>
      </c>
      <c r="D9" s="44">
        <v>8</v>
      </c>
      <c r="E9" s="53">
        <v>0.148148</v>
      </c>
      <c r="F9" s="44">
        <v>112182.96309200001</v>
      </c>
      <c r="G9" s="66">
        <v>0</v>
      </c>
      <c r="H9" s="43">
        <v>3</v>
      </c>
      <c r="I9" s="44">
        <v>102800.405447</v>
      </c>
      <c r="J9" s="74">
        <v>0</v>
      </c>
      <c r="K9" s="44">
        <v>5</v>
      </c>
      <c r="L9" s="44">
        <v>117812.49767899999</v>
      </c>
      <c r="M9" s="66">
        <v>0</v>
      </c>
      <c r="N9" s="43">
        <v>0</v>
      </c>
      <c r="O9" s="44">
        <v>0</v>
      </c>
      <c r="P9" s="74">
        <v>0</v>
      </c>
    </row>
    <row r="10" spans="1:16" ht="15" customHeight="1" x14ac:dyDescent="0.2">
      <c r="A10" s="111"/>
      <c r="B10" s="114"/>
      <c r="C10" s="84" t="s">
        <v>48</v>
      </c>
      <c r="D10" s="44">
        <v>74</v>
      </c>
      <c r="E10" s="53">
        <v>0.16192599999999999</v>
      </c>
      <c r="F10" s="44">
        <v>136573.504323</v>
      </c>
      <c r="G10" s="66">
        <v>0.108108</v>
      </c>
      <c r="H10" s="43">
        <v>22</v>
      </c>
      <c r="I10" s="44">
        <v>144445.36264499999</v>
      </c>
      <c r="J10" s="74">
        <v>0.13636400000000001</v>
      </c>
      <c r="K10" s="44">
        <v>52</v>
      </c>
      <c r="L10" s="44">
        <v>133243.102725</v>
      </c>
      <c r="M10" s="66">
        <v>9.6154000000000003E-2</v>
      </c>
      <c r="N10" s="43">
        <v>0</v>
      </c>
      <c r="O10" s="44">
        <v>0</v>
      </c>
      <c r="P10" s="74">
        <v>0</v>
      </c>
    </row>
    <row r="11" spans="1:16" ht="15" customHeight="1" x14ac:dyDescent="0.2">
      <c r="A11" s="111"/>
      <c r="B11" s="114"/>
      <c r="C11" s="84" t="s">
        <v>49</v>
      </c>
      <c r="D11" s="44">
        <v>247</v>
      </c>
      <c r="E11" s="53">
        <v>0.15051800000000001</v>
      </c>
      <c r="F11" s="44">
        <v>163603.34849199999</v>
      </c>
      <c r="G11" s="66">
        <v>0.24291499999999999</v>
      </c>
      <c r="H11" s="43">
        <v>94</v>
      </c>
      <c r="I11" s="44">
        <v>173570.21846999999</v>
      </c>
      <c r="J11" s="74">
        <v>0.40425499999999998</v>
      </c>
      <c r="K11" s="44">
        <v>153</v>
      </c>
      <c r="L11" s="44">
        <v>157479.91203499999</v>
      </c>
      <c r="M11" s="66">
        <v>0.143791</v>
      </c>
      <c r="N11" s="43">
        <v>0</v>
      </c>
      <c r="O11" s="44">
        <v>0</v>
      </c>
      <c r="P11" s="74">
        <v>0</v>
      </c>
    </row>
    <row r="12" spans="1:16" ht="15" customHeight="1" x14ac:dyDescent="0.2">
      <c r="A12" s="111"/>
      <c r="B12" s="114"/>
      <c r="C12" s="84" t="s">
        <v>50</v>
      </c>
      <c r="D12" s="44">
        <v>288</v>
      </c>
      <c r="E12" s="53">
        <v>0.106667</v>
      </c>
      <c r="F12" s="44">
        <v>178161.58218999999</v>
      </c>
      <c r="G12" s="66">
        <v>0.33333299999999999</v>
      </c>
      <c r="H12" s="43">
        <v>100</v>
      </c>
      <c r="I12" s="44">
        <v>198231.18848700001</v>
      </c>
      <c r="J12" s="74">
        <v>0.53</v>
      </c>
      <c r="K12" s="44">
        <v>188</v>
      </c>
      <c r="L12" s="44">
        <v>167486.259693</v>
      </c>
      <c r="M12" s="66">
        <v>0.22872300000000001</v>
      </c>
      <c r="N12" s="43">
        <v>0</v>
      </c>
      <c r="O12" s="44">
        <v>0</v>
      </c>
      <c r="P12" s="74">
        <v>0</v>
      </c>
    </row>
    <row r="13" spans="1:16" ht="15" customHeight="1" x14ac:dyDescent="0.2">
      <c r="A13" s="111"/>
      <c r="B13" s="114"/>
      <c r="C13" s="84" t="s">
        <v>51</v>
      </c>
      <c r="D13" s="44">
        <v>262</v>
      </c>
      <c r="E13" s="53">
        <v>0.104507</v>
      </c>
      <c r="F13" s="44">
        <v>200364.94732899999</v>
      </c>
      <c r="G13" s="66">
        <v>0.54961800000000005</v>
      </c>
      <c r="H13" s="43">
        <v>86</v>
      </c>
      <c r="I13" s="44">
        <v>217105.740078</v>
      </c>
      <c r="J13" s="74">
        <v>0.67441899999999999</v>
      </c>
      <c r="K13" s="44">
        <v>176</v>
      </c>
      <c r="L13" s="44">
        <v>192184.787235</v>
      </c>
      <c r="M13" s="66">
        <v>0.48863600000000001</v>
      </c>
      <c r="N13" s="43">
        <v>0</v>
      </c>
      <c r="O13" s="44">
        <v>0</v>
      </c>
      <c r="P13" s="74">
        <v>0</v>
      </c>
    </row>
    <row r="14" spans="1:16" s="3" customFormat="1" ht="15" customHeight="1" x14ac:dyDescent="0.2">
      <c r="A14" s="111"/>
      <c r="B14" s="114"/>
      <c r="C14" s="84" t="s">
        <v>52</v>
      </c>
      <c r="D14" s="35">
        <v>190</v>
      </c>
      <c r="E14" s="55">
        <v>9.2999999999999999E-2</v>
      </c>
      <c r="F14" s="35">
        <v>208945.66511500001</v>
      </c>
      <c r="G14" s="68">
        <v>0.64210500000000004</v>
      </c>
      <c r="H14" s="43">
        <v>50</v>
      </c>
      <c r="I14" s="44">
        <v>208312.17381599999</v>
      </c>
      <c r="J14" s="74">
        <v>0.57999999999999996</v>
      </c>
      <c r="K14" s="35">
        <v>140</v>
      </c>
      <c r="L14" s="35">
        <v>209171.91200800001</v>
      </c>
      <c r="M14" s="68">
        <v>0.66428600000000004</v>
      </c>
      <c r="N14" s="43">
        <v>0</v>
      </c>
      <c r="O14" s="44">
        <v>0</v>
      </c>
      <c r="P14" s="74">
        <v>0</v>
      </c>
    </row>
    <row r="15" spans="1:16" ht="15" customHeight="1" x14ac:dyDescent="0.2">
      <c r="A15" s="111"/>
      <c r="B15" s="114"/>
      <c r="C15" s="84" t="s">
        <v>53</v>
      </c>
      <c r="D15" s="44">
        <v>133</v>
      </c>
      <c r="E15" s="53">
        <v>7.3847999999999997E-2</v>
      </c>
      <c r="F15" s="44">
        <v>217335.89401799999</v>
      </c>
      <c r="G15" s="66">
        <v>0.69924799999999998</v>
      </c>
      <c r="H15" s="43">
        <v>43</v>
      </c>
      <c r="I15" s="44">
        <v>211947.05620699999</v>
      </c>
      <c r="J15" s="74">
        <v>0.62790699999999999</v>
      </c>
      <c r="K15" s="44">
        <v>90</v>
      </c>
      <c r="L15" s="44">
        <v>219910.56097200001</v>
      </c>
      <c r="M15" s="66">
        <v>0.73333300000000001</v>
      </c>
      <c r="N15" s="43">
        <v>0</v>
      </c>
      <c r="O15" s="44">
        <v>0</v>
      </c>
      <c r="P15" s="74">
        <v>0</v>
      </c>
    </row>
    <row r="16" spans="1:16" ht="15" customHeight="1" x14ac:dyDescent="0.2">
      <c r="A16" s="111"/>
      <c r="B16" s="114"/>
      <c r="C16" s="84" t="s">
        <v>54</v>
      </c>
      <c r="D16" s="44">
        <v>111</v>
      </c>
      <c r="E16" s="53">
        <v>7.3171E-2</v>
      </c>
      <c r="F16" s="44">
        <v>222320.42286699999</v>
      </c>
      <c r="G16" s="66">
        <v>0.60360400000000003</v>
      </c>
      <c r="H16" s="43">
        <v>42</v>
      </c>
      <c r="I16" s="44">
        <v>207578.44049800001</v>
      </c>
      <c r="J16" s="74">
        <v>0.42857099999999998</v>
      </c>
      <c r="K16" s="44">
        <v>69</v>
      </c>
      <c r="L16" s="44">
        <v>231293.80343999999</v>
      </c>
      <c r="M16" s="66">
        <v>0.71014500000000003</v>
      </c>
      <c r="N16" s="43">
        <v>0</v>
      </c>
      <c r="O16" s="44">
        <v>0</v>
      </c>
      <c r="P16" s="74">
        <v>0</v>
      </c>
    </row>
    <row r="17" spans="1:16" ht="15" customHeight="1" x14ac:dyDescent="0.2">
      <c r="A17" s="111"/>
      <c r="B17" s="114"/>
      <c r="C17" s="84" t="s">
        <v>55</v>
      </c>
      <c r="D17" s="44">
        <v>118</v>
      </c>
      <c r="E17" s="53">
        <v>8.8789000000000007E-2</v>
      </c>
      <c r="F17" s="44">
        <v>224983.95486100001</v>
      </c>
      <c r="G17" s="66">
        <v>0.50847500000000001</v>
      </c>
      <c r="H17" s="43">
        <v>54</v>
      </c>
      <c r="I17" s="44">
        <v>212028.397512</v>
      </c>
      <c r="J17" s="74">
        <v>0.27777800000000002</v>
      </c>
      <c r="K17" s="44">
        <v>64</v>
      </c>
      <c r="L17" s="44">
        <v>235915.20637500001</v>
      </c>
      <c r="M17" s="66">
        <v>0.703125</v>
      </c>
      <c r="N17" s="43">
        <v>0</v>
      </c>
      <c r="O17" s="44">
        <v>0</v>
      </c>
      <c r="P17" s="74">
        <v>0</v>
      </c>
    </row>
    <row r="18" spans="1:16" s="3" customFormat="1" ht="15" customHeight="1" x14ac:dyDescent="0.2">
      <c r="A18" s="111"/>
      <c r="B18" s="114"/>
      <c r="C18" s="84" t="s">
        <v>56</v>
      </c>
      <c r="D18" s="35">
        <v>163</v>
      </c>
      <c r="E18" s="55">
        <v>7.5743000000000005E-2</v>
      </c>
      <c r="F18" s="35">
        <v>219821.64393799999</v>
      </c>
      <c r="G18" s="68">
        <v>0.25153399999999998</v>
      </c>
      <c r="H18" s="43">
        <v>60</v>
      </c>
      <c r="I18" s="44">
        <v>188328.12983600001</v>
      </c>
      <c r="J18" s="74">
        <v>6.6667000000000004E-2</v>
      </c>
      <c r="K18" s="35">
        <v>103</v>
      </c>
      <c r="L18" s="35">
        <v>238167.38030799999</v>
      </c>
      <c r="M18" s="68">
        <v>0.35922300000000001</v>
      </c>
      <c r="N18" s="43">
        <v>0</v>
      </c>
      <c r="O18" s="44">
        <v>0</v>
      </c>
      <c r="P18" s="74">
        <v>0</v>
      </c>
    </row>
    <row r="19" spans="1:16" s="3" customFormat="1" ht="15" customHeight="1" x14ac:dyDescent="0.2">
      <c r="A19" s="112"/>
      <c r="B19" s="115"/>
      <c r="C19" s="85" t="s">
        <v>9</v>
      </c>
      <c r="D19" s="46">
        <v>1596</v>
      </c>
      <c r="E19" s="54">
        <v>9.8433000000000007E-2</v>
      </c>
      <c r="F19" s="46">
        <v>194864.24975399999</v>
      </c>
      <c r="G19" s="67">
        <v>0.43295699999999998</v>
      </c>
      <c r="H19" s="87">
        <v>556</v>
      </c>
      <c r="I19" s="46">
        <v>196788.073515</v>
      </c>
      <c r="J19" s="75">
        <v>0.44064700000000001</v>
      </c>
      <c r="K19" s="46">
        <v>1040</v>
      </c>
      <c r="L19" s="46">
        <v>193835.74397400001</v>
      </c>
      <c r="M19" s="67">
        <v>0.428846</v>
      </c>
      <c r="N19" s="87">
        <v>0</v>
      </c>
      <c r="O19" s="46">
        <v>0</v>
      </c>
      <c r="P19" s="75">
        <v>0</v>
      </c>
    </row>
    <row r="20" spans="1:16" ht="15" customHeight="1" x14ac:dyDescent="0.2">
      <c r="A20" s="110">
        <v>2</v>
      </c>
      <c r="B20" s="113" t="s">
        <v>57</v>
      </c>
      <c r="C20" s="84" t="s">
        <v>46</v>
      </c>
      <c r="D20" s="44">
        <v>1</v>
      </c>
      <c r="E20" s="53">
        <v>7.6923000000000005E-2</v>
      </c>
      <c r="F20" s="44">
        <v>73255</v>
      </c>
      <c r="G20" s="66">
        <v>0</v>
      </c>
      <c r="H20" s="43">
        <v>0</v>
      </c>
      <c r="I20" s="44">
        <v>0</v>
      </c>
      <c r="J20" s="74">
        <v>0</v>
      </c>
      <c r="K20" s="44">
        <v>1</v>
      </c>
      <c r="L20" s="44">
        <v>73255</v>
      </c>
      <c r="M20" s="66">
        <v>0</v>
      </c>
      <c r="N20" s="43">
        <v>0</v>
      </c>
      <c r="O20" s="44">
        <v>0</v>
      </c>
      <c r="P20" s="74">
        <v>0</v>
      </c>
    </row>
    <row r="21" spans="1:16" ht="15" customHeight="1" x14ac:dyDescent="0.2">
      <c r="A21" s="111"/>
      <c r="B21" s="114"/>
      <c r="C21" s="84" t="s">
        <v>47</v>
      </c>
      <c r="D21" s="44">
        <v>32</v>
      </c>
      <c r="E21" s="53">
        <v>0.59259300000000004</v>
      </c>
      <c r="F21" s="44">
        <v>132329.0625</v>
      </c>
      <c r="G21" s="66">
        <v>6.25E-2</v>
      </c>
      <c r="H21" s="43">
        <v>10</v>
      </c>
      <c r="I21" s="44">
        <v>131364.70000000001</v>
      </c>
      <c r="J21" s="74">
        <v>0</v>
      </c>
      <c r="K21" s="44">
        <v>22</v>
      </c>
      <c r="L21" s="44">
        <v>132767.40909100001</v>
      </c>
      <c r="M21" s="66">
        <v>9.0909000000000004E-2</v>
      </c>
      <c r="N21" s="43">
        <v>0</v>
      </c>
      <c r="O21" s="44">
        <v>0</v>
      </c>
      <c r="P21" s="74">
        <v>0</v>
      </c>
    </row>
    <row r="22" spans="1:16" ht="15" customHeight="1" x14ac:dyDescent="0.2">
      <c r="A22" s="111"/>
      <c r="B22" s="114"/>
      <c r="C22" s="84" t="s">
        <v>48</v>
      </c>
      <c r="D22" s="44">
        <v>128</v>
      </c>
      <c r="E22" s="53">
        <v>0.280088</v>
      </c>
      <c r="F22" s="44">
        <v>153882.898438</v>
      </c>
      <c r="G22" s="66">
        <v>2.3438000000000001E-2</v>
      </c>
      <c r="H22" s="43">
        <v>60</v>
      </c>
      <c r="I22" s="44">
        <v>162341.33333299999</v>
      </c>
      <c r="J22" s="74">
        <v>3.3333000000000002E-2</v>
      </c>
      <c r="K22" s="44">
        <v>68</v>
      </c>
      <c r="L22" s="44">
        <v>146419.57352899999</v>
      </c>
      <c r="M22" s="66">
        <v>1.4706E-2</v>
      </c>
      <c r="N22" s="43">
        <v>0</v>
      </c>
      <c r="O22" s="44">
        <v>0</v>
      </c>
      <c r="P22" s="74">
        <v>0</v>
      </c>
    </row>
    <row r="23" spans="1:16" ht="15" customHeight="1" x14ac:dyDescent="0.2">
      <c r="A23" s="111"/>
      <c r="B23" s="114"/>
      <c r="C23" s="84" t="s">
        <v>49</v>
      </c>
      <c r="D23" s="44">
        <v>122</v>
      </c>
      <c r="E23" s="53">
        <v>7.4344999999999994E-2</v>
      </c>
      <c r="F23" s="44">
        <v>154032.76229499999</v>
      </c>
      <c r="G23" s="66">
        <v>9.8361000000000004E-2</v>
      </c>
      <c r="H23" s="43">
        <v>42</v>
      </c>
      <c r="I23" s="44">
        <v>156065.47618999999</v>
      </c>
      <c r="J23" s="74">
        <v>7.1429000000000006E-2</v>
      </c>
      <c r="K23" s="44">
        <v>80</v>
      </c>
      <c r="L23" s="44">
        <v>152965.58749999999</v>
      </c>
      <c r="M23" s="66">
        <v>0.1125</v>
      </c>
      <c r="N23" s="43">
        <v>0</v>
      </c>
      <c r="O23" s="44">
        <v>0</v>
      </c>
      <c r="P23" s="74">
        <v>0</v>
      </c>
    </row>
    <row r="24" spans="1:16" ht="15" customHeight="1" x14ac:dyDescent="0.2">
      <c r="A24" s="111"/>
      <c r="B24" s="114"/>
      <c r="C24" s="84" t="s">
        <v>50</v>
      </c>
      <c r="D24" s="44">
        <v>96</v>
      </c>
      <c r="E24" s="53">
        <v>3.5555999999999997E-2</v>
      </c>
      <c r="F24" s="44">
        <v>162432.08333299999</v>
      </c>
      <c r="G24" s="66">
        <v>0.125</v>
      </c>
      <c r="H24" s="43">
        <v>16</v>
      </c>
      <c r="I24" s="44">
        <v>147872.6875</v>
      </c>
      <c r="J24" s="74">
        <v>0.125</v>
      </c>
      <c r="K24" s="44">
        <v>80</v>
      </c>
      <c r="L24" s="44">
        <v>165343.96249999999</v>
      </c>
      <c r="M24" s="66">
        <v>0.125</v>
      </c>
      <c r="N24" s="43">
        <v>0</v>
      </c>
      <c r="O24" s="44">
        <v>0</v>
      </c>
      <c r="P24" s="74">
        <v>0</v>
      </c>
    </row>
    <row r="25" spans="1:16" ht="15" customHeight="1" x14ac:dyDescent="0.2">
      <c r="A25" s="111"/>
      <c r="B25" s="114"/>
      <c r="C25" s="84" t="s">
        <v>51</v>
      </c>
      <c r="D25" s="44">
        <v>77</v>
      </c>
      <c r="E25" s="53">
        <v>3.0714000000000002E-2</v>
      </c>
      <c r="F25" s="44">
        <v>185525.62337700001</v>
      </c>
      <c r="G25" s="66">
        <v>0.35064899999999999</v>
      </c>
      <c r="H25" s="43">
        <v>19</v>
      </c>
      <c r="I25" s="44">
        <v>196867.26315799999</v>
      </c>
      <c r="J25" s="74">
        <v>0.52631600000000001</v>
      </c>
      <c r="K25" s="44">
        <v>58</v>
      </c>
      <c r="L25" s="44">
        <v>181810.25862099999</v>
      </c>
      <c r="M25" s="66">
        <v>0.293103</v>
      </c>
      <c r="N25" s="43">
        <v>0</v>
      </c>
      <c r="O25" s="44">
        <v>0</v>
      </c>
      <c r="P25" s="74">
        <v>0</v>
      </c>
    </row>
    <row r="26" spans="1:16" s="3" customFormat="1" ht="15" customHeight="1" x14ac:dyDescent="0.2">
      <c r="A26" s="111"/>
      <c r="B26" s="114"/>
      <c r="C26" s="84" t="s">
        <v>52</v>
      </c>
      <c r="D26" s="35">
        <v>51</v>
      </c>
      <c r="E26" s="55">
        <v>2.4962999999999999E-2</v>
      </c>
      <c r="F26" s="35">
        <v>182657.039216</v>
      </c>
      <c r="G26" s="68">
        <v>0.31372499999999998</v>
      </c>
      <c r="H26" s="43">
        <v>14</v>
      </c>
      <c r="I26" s="44">
        <v>218396.642857</v>
      </c>
      <c r="J26" s="74">
        <v>0.64285700000000001</v>
      </c>
      <c r="K26" s="35">
        <v>37</v>
      </c>
      <c r="L26" s="35">
        <v>169133.94594599999</v>
      </c>
      <c r="M26" s="68">
        <v>0.189189</v>
      </c>
      <c r="N26" s="43">
        <v>0</v>
      </c>
      <c r="O26" s="44">
        <v>0</v>
      </c>
      <c r="P26" s="74">
        <v>0</v>
      </c>
    </row>
    <row r="27" spans="1:16" ht="15" customHeight="1" x14ac:dyDescent="0.2">
      <c r="A27" s="111"/>
      <c r="B27" s="114"/>
      <c r="C27" s="84" t="s">
        <v>53</v>
      </c>
      <c r="D27" s="44">
        <v>28</v>
      </c>
      <c r="E27" s="53">
        <v>1.5547E-2</v>
      </c>
      <c r="F27" s="44">
        <v>181344.321429</v>
      </c>
      <c r="G27" s="66">
        <v>0.28571400000000002</v>
      </c>
      <c r="H27" s="43">
        <v>10</v>
      </c>
      <c r="I27" s="44">
        <v>157662.29999999999</v>
      </c>
      <c r="J27" s="74">
        <v>0</v>
      </c>
      <c r="K27" s="44">
        <v>18</v>
      </c>
      <c r="L27" s="44">
        <v>194501</v>
      </c>
      <c r="M27" s="66">
        <v>0.44444400000000001</v>
      </c>
      <c r="N27" s="43">
        <v>0</v>
      </c>
      <c r="O27" s="44">
        <v>0</v>
      </c>
      <c r="P27" s="74">
        <v>0</v>
      </c>
    </row>
    <row r="28" spans="1:16" ht="15" customHeight="1" x14ac:dyDescent="0.2">
      <c r="A28" s="111"/>
      <c r="B28" s="114"/>
      <c r="C28" s="84" t="s">
        <v>54</v>
      </c>
      <c r="D28" s="44">
        <v>14</v>
      </c>
      <c r="E28" s="53">
        <v>9.2289999999999994E-3</v>
      </c>
      <c r="F28" s="44">
        <v>199328.785714</v>
      </c>
      <c r="G28" s="66">
        <v>0</v>
      </c>
      <c r="H28" s="43">
        <v>6</v>
      </c>
      <c r="I28" s="44">
        <v>185325.83333299999</v>
      </c>
      <c r="J28" s="74">
        <v>0</v>
      </c>
      <c r="K28" s="44">
        <v>8</v>
      </c>
      <c r="L28" s="44">
        <v>209831</v>
      </c>
      <c r="M28" s="66">
        <v>0</v>
      </c>
      <c r="N28" s="43">
        <v>0</v>
      </c>
      <c r="O28" s="44">
        <v>0</v>
      </c>
      <c r="P28" s="74">
        <v>0</v>
      </c>
    </row>
    <row r="29" spans="1:16" ht="15" customHeight="1" x14ac:dyDescent="0.2">
      <c r="A29" s="111"/>
      <c r="B29" s="114"/>
      <c r="C29" s="84" t="s">
        <v>55</v>
      </c>
      <c r="D29" s="44">
        <v>3</v>
      </c>
      <c r="E29" s="53">
        <v>2.2569999999999999E-3</v>
      </c>
      <c r="F29" s="44">
        <v>202123</v>
      </c>
      <c r="G29" s="66">
        <v>0</v>
      </c>
      <c r="H29" s="43">
        <v>0</v>
      </c>
      <c r="I29" s="44">
        <v>0</v>
      </c>
      <c r="J29" s="74">
        <v>0</v>
      </c>
      <c r="K29" s="44">
        <v>3</v>
      </c>
      <c r="L29" s="44">
        <v>202123</v>
      </c>
      <c r="M29" s="66">
        <v>0</v>
      </c>
      <c r="N29" s="43">
        <v>0</v>
      </c>
      <c r="O29" s="44">
        <v>0</v>
      </c>
      <c r="P29" s="74">
        <v>0</v>
      </c>
    </row>
    <row r="30" spans="1:16" s="3" customFormat="1" ht="15" customHeight="1" x14ac:dyDescent="0.2">
      <c r="A30" s="111"/>
      <c r="B30" s="114"/>
      <c r="C30" s="84" t="s">
        <v>56</v>
      </c>
      <c r="D30" s="35">
        <v>5</v>
      </c>
      <c r="E30" s="55">
        <v>2.323E-3</v>
      </c>
      <c r="F30" s="35">
        <v>145677</v>
      </c>
      <c r="G30" s="68">
        <v>0</v>
      </c>
      <c r="H30" s="43">
        <v>5</v>
      </c>
      <c r="I30" s="44">
        <v>145677</v>
      </c>
      <c r="J30" s="74">
        <v>0</v>
      </c>
      <c r="K30" s="35">
        <v>0</v>
      </c>
      <c r="L30" s="35">
        <v>0</v>
      </c>
      <c r="M30" s="68">
        <v>0</v>
      </c>
      <c r="N30" s="43">
        <v>0</v>
      </c>
      <c r="O30" s="44">
        <v>0</v>
      </c>
      <c r="P30" s="74">
        <v>0</v>
      </c>
    </row>
    <row r="31" spans="1:16" s="3" customFormat="1" ht="15" customHeight="1" x14ac:dyDescent="0.2">
      <c r="A31" s="112"/>
      <c r="B31" s="115"/>
      <c r="C31" s="85" t="s">
        <v>9</v>
      </c>
      <c r="D31" s="46">
        <v>557</v>
      </c>
      <c r="E31" s="54">
        <v>3.4353000000000002E-2</v>
      </c>
      <c r="F31" s="46">
        <v>163723.97307000001</v>
      </c>
      <c r="G31" s="67">
        <v>0.143627</v>
      </c>
      <c r="H31" s="87">
        <v>182</v>
      </c>
      <c r="I31" s="46">
        <v>165878.20879100001</v>
      </c>
      <c r="J31" s="75">
        <v>0.14285700000000001</v>
      </c>
      <c r="K31" s="46">
        <v>375</v>
      </c>
      <c r="L31" s="46">
        <v>162678.450667</v>
      </c>
      <c r="M31" s="67">
        <v>0.14399999999999999</v>
      </c>
      <c r="N31" s="87">
        <v>0</v>
      </c>
      <c r="O31" s="46">
        <v>0</v>
      </c>
      <c r="P31" s="75">
        <v>0</v>
      </c>
    </row>
    <row r="32" spans="1:16" ht="15" customHeight="1" x14ac:dyDescent="0.2">
      <c r="A32" s="110">
        <v>3</v>
      </c>
      <c r="B32" s="113" t="s">
        <v>58</v>
      </c>
      <c r="C32" s="84" t="s">
        <v>46</v>
      </c>
      <c r="D32" s="44">
        <v>-1</v>
      </c>
      <c r="E32" s="44">
        <v>0</v>
      </c>
      <c r="F32" s="44">
        <v>12600.608171</v>
      </c>
      <c r="G32" s="66">
        <v>0</v>
      </c>
      <c r="H32" s="43">
        <v>-2</v>
      </c>
      <c r="I32" s="44">
        <v>-60654.391829</v>
      </c>
      <c r="J32" s="74">
        <v>0</v>
      </c>
      <c r="K32" s="44">
        <v>1</v>
      </c>
      <c r="L32" s="44">
        <v>73255</v>
      </c>
      <c r="M32" s="66">
        <v>0</v>
      </c>
      <c r="N32" s="43">
        <v>0</v>
      </c>
      <c r="O32" s="44">
        <v>0</v>
      </c>
      <c r="P32" s="74">
        <v>0</v>
      </c>
    </row>
    <row r="33" spans="1:16" ht="15" customHeight="1" x14ac:dyDescent="0.2">
      <c r="A33" s="111"/>
      <c r="B33" s="114"/>
      <c r="C33" s="84" t="s">
        <v>47</v>
      </c>
      <c r="D33" s="44">
        <v>24</v>
      </c>
      <c r="E33" s="44">
        <v>0</v>
      </c>
      <c r="F33" s="44">
        <v>20146.099407999998</v>
      </c>
      <c r="G33" s="66">
        <v>6.25E-2</v>
      </c>
      <c r="H33" s="43">
        <v>7</v>
      </c>
      <c r="I33" s="44">
        <v>28564.294553</v>
      </c>
      <c r="J33" s="74">
        <v>0</v>
      </c>
      <c r="K33" s="44">
        <v>17</v>
      </c>
      <c r="L33" s="44">
        <v>14954.911411999999</v>
      </c>
      <c r="M33" s="66">
        <v>9.0909000000000004E-2</v>
      </c>
      <c r="N33" s="43">
        <v>0</v>
      </c>
      <c r="O33" s="44">
        <v>0</v>
      </c>
      <c r="P33" s="74">
        <v>0</v>
      </c>
    </row>
    <row r="34" spans="1:16" ht="15" customHeight="1" x14ac:dyDescent="0.2">
      <c r="A34" s="111"/>
      <c r="B34" s="114"/>
      <c r="C34" s="84" t="s">
        <v>48</v>
      </c>
      <c r="D34" s="44">
        <v>54</v>
      </c>
      <c r="E34" s="44">
        <v>0</v>
      </c>
      <c r="F34" s="44">
        <v>17309.394114999999</v>
      </c>
      <c r="G34" s="66">
        <v>-8.4670999999999996E-2</v>
      </c>
      <c r="H34" s="43">
        <v>38</v>
      </c>
      <c r="I34" s="44">
        <v>17895.970689000002</v>
      </c>
      <c r="J34" s="74">
        <v>-0.10303</v>
      </c>
      <c r="K34" s="44">
        <v>16</v>
      </c>
      <c r="L34" s="44">
        <v>13176.470805000001</v>
      </c>
      <c r="M34" s="66">
        <v>-8.1448000000000007E-2</v>
      </c>
      <c r="N34" s="43">
        <v>0</v>
      </c>
      <c r="O34" s="44">
        <v>0</v>
      </c>
      <c r="P34" s="74">
        <v>0</v>
      </c>
    </row>
    <row r="35" spans="1:16" ht="15" customHeight="1" x14ac:dyDescent="0.2">
      <c r="A35" s="111"/>
      <c r="B35" s="114"/>
      <c r="C35" s="84" t="s">
        <v>49</v>
      </c>
      <c r="D35" s="44">
        <v>-125</v>
      </c>
      <c r="E35" s="44">
        <v>0</v>
      </c>
      <c r="F35" s="44">
        <v>-9570.5861970000005</v>
      </c>
      <c r="G35" s="66">
        <v>-0.14455399999999999</v>
      </c>
      <c r="H35" s="43">
        <v>-52</v>
      </c>
      <c r="I35" s="44">
        <v>-17504.742279999999</v>
      </c>
      <c r="J35" s="74">
        <v>-0.33282699999999998</v>
      </c>
      <c r="K35" s="44">
        <v>-73</v>
      </c>
      <c r="L35" s="44">
        <v>-4514.3245349999997</v>
      </c>
      <c r="M35" s="66">
        <v>-3.1290999999999999E-2</v>
      </c>
      <c r="N35" s="43">
        <v>0</v>
      </c>
      <c r="O35" s="44">
        <v>0</v>
      </c>
      <c r="P35" s="74">
        <v>0</v>
      </c>
    </row>
    <row r="36" spans="1:16" ht="15" customHeight="1" x14ac:dyDescent="0.2">
      <c r="A36" s="111"/>
      <c r="B36" s="114"/>
      <c r="C36" s="84" t="s">
        <v>50</v>
      </c>
      <c r="D36" s="44">
        <v>-192</v>
      </c>
      <c r="E36" s="44">
        <v>0</v>
      </c>
      <c r="F36" s="44">
        <v>-15729.498857</v>
      </c>
      <c r="G36" s="66">
        <v>-0.20833299999999999</v>
      </c>
      <c r="H36" s="43">
        <v>-84</v>
      </c>
      <c r="I36" s="44">
        <v>-50358.500986999999</v>
      </c>
      <c r="J36" s="74">
        <v>-0.40500000000000003</v>
      </c>
      <c r="K36" s="44">
        <v>-108</v>
      </c>
      <c r="L36" s="44">
        <v>-2142.2971929999999</v>
      </c>
      <c r="M36" s="66">
        <v>-0.103723</v>
      </c>
      <c r="N36" s="43">
        <v>0</v>
      </c>
      <c r="O36" s="44">
        <v>0</v>
      </c>
      <c r="P36" s="74">
        <v>0</v>
      </c>
    </row>
    <row r="37" spans="1:16" ht="15" customHeight="1" x14ac:dyDescent="0.2">
      <c r="A37" s="111"/>
      <c r="B37" s="114"/>
      <c r="C37" s="84" t="s">
        <v>51</v>
      </c>
      <c r="D37" s="44">
        <v>-185</v>
      </c>
      <c r="E37" s="44">
        <v>0</v>
      </c>
      <c r="F37" s="44">
        <v>-14839.323952000001</v>
      </c>
      <c r="G37" s="66">
        <v>-0.19896900000000001</v>
      </c>
      <c r="H37" s="43">
        <v>-67</v>
      </c>
      <c r="I37" s="44">
        <v>-20238.476920000001</v>
      </c>
      <c r="J37" s="74">
        <v>-0.14810300000000001</v>
      </c>
      <c r="K37" s="44">
        <v>-118</v>
      </c>
      <c r="L37" s="44">
        <v>-10374.528614000001</v>
      </c>
      <c r="M37" s="66">
        <v>-0.19553300000000001</v>
      </c>
      <c r="N37" s="43">
        <v>0</v>
      </c>
      <c r="O37" s="44">
        <v>0</v>
      </c>
      <c r="P37" s="74">
        <v>0</v>
      </c>
    </row>
    <row r="38" spans="1:16" s="3" customFormat="1" ht="15" customHeight="1" x14ac:dyDescent="0.2">
      <c r="A38" s="111"/>
      <c r="B38" s="114"/>
      <c r="C38" s="84" t="s">
        <v>52</v>
      </c>
      <c r="D38" s="35">
        <v>-139</v>
      </c>
      <c r="E38" s="35">
        <v>0</v>
      </c>
      <c r="F38" s="35">
        <v>-26288.625898999999</v>
      </c>
      <c r="G38" s="68">
        <v>-0.32838000000000001</v>
      </c>
      <c r="H38" s="43">
        <v>-36</v>
      </c>
      <c r="I38" s="44">
        <v>10084.469041</v>
      </c>
      <c r="J38" s="74">
        <v>6.2856999999999996E-2</v>
      </c>
      <c r="K38" s="35">
        <v>-103</v>
      </c>
      <c r="L38" s="35">
        <v>-40037.966062</v>
      </c>
      <c r="M38" s="68">
        <v>-0.47509699999999999</v>
      </c>
      <c r="N38" s="43">
        <v>0</v>
      </c>
      <c r="O38" s="44">
        <v>0</v>
      </c>
      <c r="P38" s="74">
        <v>0</v>
      </c>
    </row>
    <row r="39" spans="1:16" ht="15" customHeight="1" x14ac:dyDescent="0.2">
      <c r="A39" s="111"/>
      <c r="B39" s="114"/>
      <c r="C39" s="84" t="s">
        <v>53</v>
      </c>
      <c r="D39" s="44">
        <v>-105</v>
      </c>
      <c r="E39" s="44">
        <v>0</v>
      </c>
      <c r="F39" s="44">
        <v>-35991.572589000003</v>
      </c>
      <c r="G39" s="66">
        <v>-0.41353400000000001</v>
      </c>
      <c r="H39" s="43">
        <v>-33</v>
      </c>
      <c r="I39" s="44">
        <v>-54284.756206999999</v>
      </c>
      <c r="J39" s="74">
        <v>-0.62790699999999999</v>
      </c>
      <c r="K39" s="44">
        <v>-72</v>
      </c>
      <c r="L39" s="44">
        <v>-25409.560971999999</v>
      </c>
      <c r="M39" s="66">
        <v>-0.28888900000000001</v>
      </c>
      <c r="N39" s="43">
        <v>0</v>
      </c>
      <c r="O39" s="44">
        <v>0</v>
      </c>
      <c r="P39" s="74">
        <v>0</v>
      </c>
    </row>
    <row r="40" spans="1:16" ht="15" customHeight="1" x14ac:dyDescent="0.2">
      <c r="A40" s="111"/>
      <c r="B40" s="114"/>
      <c r="C40" s="84" t="s">
        <v>54</v>
      </c>
      <c r="D40" s="44">
        <v>-97</v>
      </c>
      <c r="E40" s="44">
        <v>0</v>
      </c>
      <c r="F40" s="44">
        <v>-22991.637153</v>
      </c>
      <c r="G40" s="66">
        <v>-0.60360400000000003</v>
      </c>
      <c r="H40" s="43">
        <v>-36</v>
      </c>
      <c r="I40" s="44">
        <v>-22252.607165000001</v>
      </c>
      <c r="J40" s="74">
        <v>-0.42857099999999998</v>
      </c>
      <c r="K40" s="44">
        <v>-61</v>
      </c>
      <c r="L40" s="44">
        <v>-21462.80344</v>
      </c>
      <c r="M40" s="66">
        <v>-0.71014500000000003</v>
      </c>
      <c r="N40" s="43">
        <v>0</v>
      </c>
      <c r="O40" s="44">
        <v>0</v>
      </c>
      <c r="P40" s="74">
        <v>0</v>
      </c>
    </row>
    <row r="41" spans="1:16" ht="15" customHeight="1" x14ac:dyDescent="0.2">
      <c r="A41" s="111"/>
      <c r="B41" s="114"/>
      <c r="C41" s="84" t="s">
        <v>55</v>
      </c>
      <c r="D41" s="44">
        <v>-115</v>
      </c>
      <c r="E41" s="44">
        <v>0</v>
      </c>
      <c r="F41" s="44">
        <v>-22860.954860999998</v>
      </c>
      <c r="G41" s="66">
        <v>-0.50847500000000001</v>
      </c>
      <c r="H41" s="43">
        <v>-54</v>
      </c>
      <c r="I41" s="44">
        <v>-212028.397512</v>
      </c>
      <c r="J41" s="74">
        <v>-0.27777800000000002</v>
      </c>
      <c r="K41" s="44">
        <v>-61</v>
      </c>
      <c r="L41" s="44">
        <v>-33792.206375000002</v>
      </c>
      <c r="M41" s="66">
        <v>-0.703125</v>
      </c>
      <c r="N41" s="43">
        <v>0</v>
      </c>
      <c r="O41" s="44">
        <v>0</v>
      </c>
      <c r="P41" s="74">
        <v>0</v>
      </c>
    </row>
    <row r="42" spans="1:16" s="3" customFormat="1" ht="15" customHeight="1" x14ac:dyDescent="0.2">
      <c r="A42" s="111"/>
      <c r="B42" s="114"/>
      <c r="C42" s="84" t="s">
        <v>56</v>
      </c>
      <c r="D42" s="35">
        <v>-158</v>
      </c>
      <c r="E42" s="35">
        <v>0</v>
      </c>
      <c r="F42" s="35">
        <v>-74144.643937999994</v>
      </c>
      <c r="G42" s="68">
        <v>-0.25153399999999998</v>
      </c>
      <c r="H42" s="43">
        <v>-55</v>
      </c>
      <c r="I42" s="44">
        <v>-42651.129836</v>
      </c>
      <c r="J42" s="74">
        <v>-6.6667000000000004E-2</v>
      </c>
      <c r="K42" s="35">
        <v>-103</v>
      </c>
      <c r="L42" s="35">
        <v>-238167.38030799999</v>
      </c>
      <c r="M42" s="68">
        <v>-0.35922300000000001</v>
      </c>
      <c r="N42" s="43">
        <v>0</v>
      </c>
      <c r="O42" s="44">
        <v>0</v>
      </c>
      <c r="P42" s="74">
        <v>0</v>
      </c>
    </row>
    <row r="43" spans="1:16" s="3" customFormat="1" ht="15" customHeight="1" x14ac:dyDescent="0.2">
      <c r="A43" s="112"/>
      <c r="B43" s="115"/>
      <c r="C43" s="85" t="s">
        <v>9</v>
      </c>
      <c r="D43" s="46">
        <v>-1039</v>
      </c>
      <c r="E43" s="46">
        <v>0</v>
      </c>
      <c r="F43" s="46">
        <v>-31140.276684</v>
      </c>
      <c r="G43" s="67">
        <v>-0.289331</v>
      </c>
      <c r="H43" s="87">
        <v>-374</v>
      </c>
      <c r="I43" s="46">
        <v>-30909.864723999999</v>
      </c>
      <c r="J43" s="75">
        <v>-0.29779</v>
      </c>
      <c r="K43" s="46">
        <v>-665</v>
      </c>
      <c r="L43" s="46">
        <v>-31157.293307</v>
      </c>
      <c r="M43" s="67">
        <v>-0.28484599999999999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21</v>
      </c>
      <c r="E46" s="53">
        <v>4.5952E-2</v>
      </c>
      <c r="F46" s="44">
        <v>167886.142857</v>
      </c>
      <c r="G46" s="66">
        <v>0</v>
      </c>
      <c r="H46" s="43">
        <v>8</v>
      </c>
      <c r="I46" s="44">
        <v>166757.75</v>
      </c>
      <c r="J46" s="74">
        <v>0</v>
      </c>
      <c r="K46" s="44">
        <v>13</v>
      </c>
      <c r="L46" s="44">
        <v>168580.538462</v>
      </c>
      <c r="M46" s="66">
        <v>0</v>
      </c>
      <c r="N46" s="43">
        <v>0</v>
      </c>
      <c r="O46" s="44">
        <v>0</v>
      </c>
      <c r="P46" s="74">
        <v>0</v>
      </c>
    </row>
    <row r="47" spans="1:16" ht="15" customHeight="1" x14ac:dyDescent="0.2">
      <c r="A47" s="111"/>
      <c r="B47" s="114"/>
      <c r="C47" s="84" t="s">
        <v>49</v>
      </c>
      <c r="D47" s="44">
        <v>111</v>
      </c>
      <c r="E47" s="53">
        <v>6.7641999999999994E-2</v>
      </c>
      <c r="F47" s="44">
        <v>187654.765766</v>
      </c>
      <c r="G47" s="66">
        <v>0.279279</v>
      </c>
      <c r="H47" s="43">
        <v>29</v>
      </c>
      <c r="I47" s="44">
        <v>184230.51724099999</v>
      </c>
      <c r="J47" s="74">
        <v>0.31034499999999998</v>
      </c>
      <c r="K47" s="44">
        <v>82</v>
      </c>
      <c r="L47" s="44">
        <v>188865.78048799999</v>
      </c>
      <c r="M47" s="66">
        <v>0.268293</v>
      </c>
      <c r="N47" s="43">
        <v>0</v>
      </c>
      <c r="O47" s="44">
        <v>0</v>
      </c>
      <c r="P47" s="74">
        <v>0</v>
      </c>
    </row>
    <row r="48" spans="1:16" ht="15" customHeight="1" x14ac:dyDescent="0.2">
      <c r="A48" s="111"/>
      <c r="B48" s="114"/>
      <c r="C48" s="84" t="s">
        <v>50</v>
      </c>
      <c r="D48" s="44">
        <v>162</v>
      </c>
      <c r="E48" s="53">
        <v>0.06</v>
      </c>
      <c r="F48" s="44">
        <v>207781.24691399999</v>
      </c>
      <c r="G48" s="66">
        <v>0.34567900000000001</v>
      </c>
      <c r="H48" s="43">
        <v>39</v>
      </c>
      <c r="I48" s="44">
        <v>229247.07692299999</v>
      </c>
      <c r="J48" s="74">
        <v>0.538462</v>
      </c>
      <c r="K48" s="44">
        <v>123</v>
      </c>
      <c r="L48" s="44">
        <v>200975.00813</v>
      </c>
      <c r="M48" s="66">
        <v>0.284553</v>
      </c>
      <c r="N48" s="43">
        <v>0</v>
      </c>
      <c r="O48" s="44">
        <v>0</v>
      </c>
      <c r="P48" s="74">
        <v>0</v>
      </c>
    </row>
    <row r="49" spans="1:16" ht="15" customHeight="1" x14ac:dyDescent="0.2">
      <c r="A49" s="111"/>
      <c r="B49" s="114"/>
      <c r="C49" s="84" t="s">
        <v>51</v>
      </c>
      <c r="D49" s="44">
        <v>129</v>
      </c>
      <c r="E49" s="53">
        <v>5.1456000000000002E-2</v>
      </c>
      <c r="F49" s="44">
        <v>226910.813953</v>
      </c>
      <c r="G49" s="66">
        <v>0.581395</v>
      </c>
      <c r="H49" s="43">
        <v>35</v>
      </c>
      <c r="I49" s="44">
        <v>225332.08571399999</v>
      </c>
      <c r="J49" s="74">
        <v>0.57142899999999996</v>
      </c>
      <c r="K49" s="44">
        <v>94</v>
      </c>
      <c r="L49" s="44">
        <v>227498.63829800001</v>
      </c>
      <c r="M49" s="66">
        <v>0.58510600000000001</v>
      </c>
      <c r="N49" s="43">
        <v>0</v>
      </c>
      <c r="O49" s="44">
        <v>0</v>
      </c>
      <c r="P49" s="74">
        <v>0</v>
      </c>
    </row>
    <row r="50" spans="1:16" s="3" customFormat="1" ht="15" customHeight="1" x14ac:dyDescent="0.2">
      <c r="A50" s="111"/>
      <c r="B50" s="114"/>
      <c r="C50" s="84" t="s">
        <v>52</v>
      </c>
      <c r="D50" s="35">
        <v>82</v>
      </c>
      <c r="E50" s="55">
        <v>4.0136999999999999E-2</v>
      </c>
      <c r="F50" s="35">
        <v>224656.91463399999</v>
      </c>
      <c r="G50" s="68">
        <v>0.65853700000000004</v>
      </c>
      <c r="H50" s="43">
        <v>15</v>
      </c>
      <c r="I50" s="44">
        <v>251238</v>
      </c>
      <c r="J50" s="74">
        <v>1.066667</v>
      </c>
      <c r="K50" s="35">
        <v>67</v>
      </c>
      <c r="L50" s="35">
        <v>218705.92537300001</v>
      </c>
      <c r="M50" s="68">
        <v>0.567164</v>
      </c>
      <c r="N50" s="43">
        <v>0</v>
      </c>
      <c r="O50" s="44">
        <v>0</v>
      </c>
      <c r="P50" s="74">
        <v>0</v>
      </c>
    </row>
    <row r="51" spans="1:16" ht="15" customHeight="1" x14ac:dyDescent="0.2">
      <c r="A51" s="111"/>
      <c r="B51" s="114"/>
      <c r="C51" s="84" t="s">
        <v>53</v>
      </c>
      <c r="D51" s="44">
        <v>49</v>
      </c>
      <c r="E51" s="53">
        <v>2.7206999999999999E-2</v>
      </c>
      <c r="F51" s="44">
        <v>221697.16326500001</v>
      </c>
      <c r="G51" s="66">
        <v>0.46938800000000003</v>
      </c>
      <c r="H51" s="43">
        <v>13</v>
      </c>
      <c r="I51" s="44">
        <v>227718.846154</v>
      </c>
      <c r="J51" s="74">
        <v>0.230769</v>
      </c>
      <c r="K51" s="44">
        <v>36</v>
      </c>
      <c r="L51" s="44">
        <v>219522.66666700001</v>
      </c>
      <c r="M51" s="66">
        <v>0.55555600000000005</v>
      </c>
      <c r="N51" s="43">
        <v>0</v>
      </c>
      <c r="O51" s="44">
        <v>0</v>
      </c>
      <c r="P51" s="74">
        <v>0</v>
      </c>
    </row>
    <row r="52" spans="1:16" ht="15" customHeight="1" x14ac:dyDescent="0.2">
      <c r="A52" s="111"/>
      <c r="B52" s="114"/>
      <c r="C52" s="84" t="s">
        <v>54</v>
      </c>
      <c r="D52" s="44">
        <v>35</v>
      </c>
      <c r="E52" s="53">
        <v>2.3071999999999999E-2</v>
      </c>
      <c r="F52" s="44">
        <v>261374.37142899999</v>
      </c>
      <c r="G52" s="66">
        <v>0.62857099999999999</v>
      </c>
      <c r="H52" s="43">
        <v>9</v>
      </c>
      <c r="I52" s="44">
        <v>243049.77777799999</v>
      </c>
      <c r="J52" s="74">
        <v>0.33333299999999999</v>
      </c>
      <c r="K52" s="44">
        <v>26</v>
      </c>
      <c r="L52" s="44">
        <v>267717.5</v>
      </c>
      <c r="M52" s="66">
        <v>0.730769</v>
      </c>
      <c r="N52" s="43">
        <v>0</v>
      </c>
      <c r="O52" s="44">
        <v>0</v>
      </c>
      <c r="P52" s="74">
        <v>0</v>
      </c>
    </row>
    <row r="53" spans="1:16" ht="15" customHeight="1" x14ac:dyDescent="0.2">
      <c r="A53" s="111"/>
      <c r="B53" s="114"/>
      <c r="C53" s="84" t="s">
        <v>55</v>
      </c>
      <c r="D53" s="44">
        <v>12</v>
      </c>
      <c r="E53" s="53">
        <v>9.0290000000000006E-3</v>
      </c>
      <c r="F53" s="44">
        <v>275401</v>
      </c>
      <c r="G53" s="66">
        <v>0.41666700000000001</v>
      </c>
      <c r="H53" s="43">
        <v>5</v>
      </c>
      <c r="I53" s="44">
        <v>326004.59999999998</v>
      </c>
      <c r="J53" s="74">
        <v>0.2</v>
      </c>
      <c r="K53" s="44">
        <v>7</v>
      </c>
      <c r="L53" s="44">
        <v>239255.571429</v>
      </c>
      <c r="M53" s="66">
        <v>0.57142899999999996</v>
      </c>
      <c r="N53" s="43">
        <v>0</v>
      </c>
      <c r="O53" s="44">
        <v>0</v>
      </c>
      <c r="P53" s="74">
        <v>0</v>
      </c>
    </row>
    <row r="54" spans="1:16" s="3" customFormat="1" ht="15" customHeight="1" x14ac:dyDescent="0.2">
      <c r="A54" s="111"/>
      <c r="B54" s="114"/>
      <c r="C54" s="84" t="s">
        <v>56</v>
      </c>
      <c r="D54" s="35">
        <v>3</v>
      </c>
      <c r="E54" s="55">
        <v>1.3940000000000001E-3</v>
      </c>
      <c r="F54" s="35">
        <v>256450.66666700001</v>
      </c>
      <c r="G54" s="68">
        <v>0</v>
      </c>
      <c r="H54" s="43">
        <v>1</v>
      </c>
      <c r="I54" s="44">
        <v>263056</v>
      </c>
      <c r="J54" s="74">
        <v>0</v>
      </c>
      <c r="K54" s="35">
        <v>2</v>
      </c>
      <c r="L54" s="35">
        <v>253148</v>
      </c>
      <c r="M54" s="68">
        <v>0</v>
      </c>
      <c r="N54" s="43">
        <v>0</v>
      </c>
      <c r="O54" s="44">
        <v>0</v>
      </c>
      <c r="P54" s="74">
        <v>0</v>
      </c>
    </row>
    <row r="55" spans="1:16" s="3" customFormat="1" ht="15" customHeight="1" x14ac:dyDescent="0.2">
      <c r="A55" s="112"/>
      <c r="B55" s="115"/>
      <c r="C55" s="85" t="s">
        <v>9</v>
      </c>
      <c r="D55" s="46">
        <v>604</v>
      </c>
      <c r="E55" s="54">
        <v>3.7252E-2</v>
      </c>
      <c r="F55" s="46">
        <v>214891.78807899999</v>
      </c>
      <c r="G55" s="67">
        <v>0.44039699999999998</v>
      </c>
      <c r="H55" s="87">
        <v>154</v>
      </c>
      <c r="I55" s="46">
        <v>222814.59740299999</v>
      </c>
      <c r="J55" s="75">
        <v>0.474026</v>
      </c>
      <c r="K55" s="46">
        <v>450</v>
      </c>
      <c r="L55" s="46">
        <v>212180.42666699999</v>
      </c>
      <c r="M55" s="67">
        <v>0.42888900000000002</v>
      </c>
      <c r="N55" s="87">
        <v>0</v>
      </c>
      <c r="O55" s="46">
        <v>0</v>
      </c>
      <c r="P55" s="75">
        <v>0</v>
      </c>
    </row>
    <row r="56" spans="1:16" ht="15" customHeight="1" x14ac:dyDescent="0.2">
      <c r="A56" s="110">
        <v>5</v>
      </c>
      <c r="B56" s="113" t="s">
        <v>60</v>
      </c>
      <c r="C56" s="84" t="s">
        <v>46</v>
      </c>
      <c r="D56" s="44">
        <v>13</v>
      </c>
      <c r="E56" s="53">
        <v>1</v>
      </c>
      <c r="F56" s="44">
        <v>68149.769230999998</v>
      </c>
      <c r="G56" s="66">
        <v>0.15384600000000001</v>
      </c>
      <c r="H56" s="43">
        <v>5</v>
      </c>
      <c r="I56" s="44">
        <v>92096.8</v>
      </c>
      <c r="J56" s="74">
        <v>0.2</v>
      </c>
      <c r="K56" s="44">
        <v>8</v>
      </c>
      <c r="L56" s="44">
        <v>53182.875</v>
      </c>
      <c r="M56" s="66">
        <v>0.125</v>
      </c>
      <c r="N56" s="43">
        <v>0</v>
      </c>
      <c r="O56" s="44">
        <v>0</v>
      </c>
      <c r="P56" s="74">
        <v>0</v>
      </c>
    </row>
    <row r="57" spans="1:16" ht="15" customHeight="1" x14ac:dyDescent="0.2">
      <c r="A57" s="111"/>
      <c r="B57" s="114"/>
      <c r="C57" s="84" t="s">
        <v>47</v>
      </c>
      <c r="D57" s="44">
        <v>54</v>
      </c>
      <c r="E57" s="53">
        <v>1</v>
      </c>
      <c r="F57" s="44">
        <v>130319.777778</v>
      </c>
      <c r="G57" s="66">
        <v>5.5556000000000001E-2</v>
      </c>
      <c r="H57" s="43">
        <v>18</v>
      </c>
      <c r="I57" s="44">
        <v>128870.333333</v>
      </c>
      <c r="J57" s="74">
        <v>0</v>
      </c>
      <c r="K57" s="44">
        <v>36</v>
      </c>
      <c r="L57" s="44">
        <v>131044.5</v>
      </c>
      <c r="M57" s="66">
        <v>8.3333000000000004E-2</v>
      </c>
      <c r="N57" s="43">
        <v>0</v>
      </c>
      <c r="O57" s="44">
        <v>0</v>
      </c>
      <c r="P57" s="74">
        <v>0</v>
      </c>
    </row>
    <row r="58" spans="1:16" ht="15" customHeight="1" x14ac:dyDescent="0.2">
      <c r="A58" s="111"/>
      <c r="B58" s="114"/>
      <c r="C58" s="84" t="s">
        <v>48</v>
      </c>
      <c r="D58" s="44">
        <v>457</v>
      </c>
      <c r="E58" s="53">
        <v>1</v>
      </c>
      <c r="F58" s="44">
        <v>165460.84901500001</v>
      </c>
      <c r="G58" s="66">
        <v>5.4704999999999997E-2</v>
      </c>
      <c r="H58" s="43">
        <v>182</v>
      </c>
      <c r="I58" s="44">
        <v>173436.56044</v>
      </c>
      <c r="J58" s="74">
        <v>8.7912000000000004E-2</v>
      </c>
      <c r="K58" s="44">
        <v>275</v>
      </c>
      <c r="L58" s="44">
        <v>160182.37818199999</v>
      </c>
      <c r="M58" s="66">
        <v>3.2726999999999999E-2</v>
      </c>
      <c r="N58" s="43">
        <v>0</v>
      </c>
      <c r="O58" s="44">
        <v>0</v>
      </c>
      <c r="P58" s="74">
        <v>0</v>
      </c>
    </row>
    <row r="59" spans="1:16" ht="15" customHeight="1" x14ac:dyDescent="0.2">
      <c r="A59" s="111"/>
      <c r="B59" s="114"/>
      <c r="C59" s="84" t="s">
        <v>49</v>
      </c>
      <c r="D59" s="44">
        <v>1641</v>
      </c>
      <c r="E59" s="53">
        <v>1</v>
      </c>
      <c r="F59" s="44">
        <v>179714.664839</v>
      </c>
      <c r="G59" s="66">
        <v>0.169409</v>
      </c>
      <c r="H59" s="43">
        <v>600</v>
      </c>
      <c r="I59" s="44">
        <v>188517.67333300001</v>
      </c>
      <c r="J59" s="74">
        <v>0.27</v>
      </c>
      <c r="K59" s="44">
        <v>1041</v>
      </c>
      <c r="L59" s="44">
        <v>174640.88472599999</v>
      </c>
      <c r="M59" s="66">
        <v>0.111431</v>
      </c>
      <c r="N59" s="43">
        <v>0</v>
      </c>
      <c r="O59" s="44">
        <v>0</v>
      </c>
      <c r="P59" s="74">
        <v>0</v>
      </c>
    </row>
    <row r="60" spans="1:16" ht="15" customHeight="1" x14ac:dyDescent="0.2">
      <c r="A60" s="111"/>
      <c r="B60" s="114"/>
      <c r="C60" s="84" t="s">
        <v>50</v>
      </c>
      <c r="D60" s="44">
        <v>2700</v>
      </c>
      <c r="E60" s="53">
        <v>1</v>
      </c>
      <c r="F60" s="44">
        <v>200763.227778</v>
      </c>
      <c r="G60" s="66">
        <v>0.34629599999999999</v>
      </c>
      <c r="H60" s="43">
        <v>948</v>
      </c>
      <c r="I60" s="44">
        <v>216163.59177200001</v>
      </c>
      <c r="J60" s="74">
        <v>0.52531600000000001</v>
      </c>
      <c r="K60" s="44">
        <v>1752</v>
      </c>
      <c r="L60" s="44">
        <v>192430.15411</v>
      </c>
      <c r="M60" s="66">
        <v>0.24942900000000001</v>
      </c>
      <c r="N60" s="43">
        <v>0</v>
      </c>
      <c r="O60" s="44">
        <v>0</v>
      </c>
      <c r="P60" s="74">
        <v>0</v>
      </c>
    </row>
    <row r="61" spans="1:16" ht="15" customHeight="1" x14ac:dyDescent="0.2">
      <c r="A61" s="111"/>
      <c r="B61" s="114"/>
      <c r="C61" s="84" t="s">
        <v>51</v>
      </c>
      <c r="D61" s="44">
        <v>2507</v>
      </c>
      <c r="E61" s="53">
        <v>1</v>
      </c>
      <c r="F61" s="44">
        <v>226609.69525300001</v>
      </c>
      <c r="G61" s="66">
        <v>0.55484599999999995</v>
      </c>
      <c r="H61" s="43">
        <v>859</v>
      </c>
      <c r="I61" s="44">
        <v>239940.05937100001</v>
      </c>
      <c r="J61" s="74">
        <v>0.67636799999999997</v>
      </c>
      <c r="K61" s="44">
        <v>1648</v>
      </c>
      <c r="L61" s="44">
        <v>219661.404733</v>
      </c>
      <c r="M61" s="66">
        <v>0.49150500000000003</v>
      </c>
      <c r="N61" s="43">
        <v>0</v>
      </c>
      <c r="O61" s="44">
        <v>0</v>
      </c>
      <c r="P61" s="74">
        <v>0</v>
      </c>
    </row>
    <row r="62" spans="1:16" s="3" customFormat="1" ht="15" customHeight="1" x14ac:dyDescent="0.2">
      <c r="A62" s="111"/>
      <c r="B62" s="114"/>
      <c r="C62" s="84" t="s">
        <v>52</v>
      </c>
      <c r="D62" s="35">
        <v>2043</v>
      </c>
      <c r="E62" s="55">
        <v>1</v>
      </c>
      <c r="F62" s="35">
        <v>240951.49045499999</v>
      </c>
      <c r="G62" s="68">
        <v>0.72834100000000002</v>
      </c>
      <c r="H62" s="43">
        <v>706</v>
      </c>
      <c r="I62" s="44">
        <v>244033.694051</v>
      </c>
      <c r="J62" s="74">
        <v>0.74929199999999996</v>
      </c>
      <c r="K62" s="35">
        <v>1337</v>
      </c>
      <c r="L62" s="35">
        <v>239323.93941699999</v>
      </c>
      <c r="M62" s="68">
        <v>0.71727700000000005</v>
      </c>
      <c r="N62" s="43">
        <v>0</v>
      </c>
      <c r="O62" s="44">
        <v>0</v>
      </c>
      <c r="P62" s="74">
        <v>0</v>
      </c>
    </row>
    <row r="63" spans="1:16" ht="15" customHeight="1" x14ac:dyDescent="0.2">
      <c r="A63" s="111"/>
      <c r="B63" s="114"/>
      <c r="C63" s="84" t="s">
        <v>53</v>
      </c>
      <c r="D63" s="44">
        <v>1801</v>
      </c>
      <c r="E63" s="53">
        <v>1</v>
      </c>
      <c r="F63" s="44">
        <v>248083.29650200001</v>
      </c>
      <c r="G63" s="66">
        <v>0.79233799999999999</v>
      </c>
      <c r="H63" s="43">
        <v>694</v>
      </c>
      <c r="I63" s="44">
        <v>237188.46830000001</v>
      </c>
      <c r="J63" s="74">
        <v>0.60086499999999998</v>
      </c>
      <c r="K63" s="44">
        <v>1107</v>
      </c>
      <c r="L63" s="44">
        <v>254913.47786799999</v>
      </c>
      <c r="M63" s="66">
        <v>0.91237599999999996</v>
      </c>
      <c r="N63" s="43">
        <v>0</v>
      </c>
      <c r="O63" s="44">
        <v>0</v>
      </c>
      <c r="P63" s="74">
        <v>0</v>
      </c>
    </row>
    <row r="64" spans="1:16" ht="15" customHeight="1" x14ac:dyDescent="0.2">
      <c r="A64" s="111"/>
      <c r="B64" s="114"/>
      <c r="C64" s="84" t="s">
        <v>54</v>
      </c>
      <c r="D64" s="44">
        <v>1517</v>
      </c>
      <c r="E64" s="53">
        <v>1</v>
      </c>
      <c r="F64" s="44">
        <v>248821.12788399999</v>
      </c>
      <c r="G64" s="66">
        <v>0.69215599999999999</v>
      </c>
      <c r="H64" s="43">
        <v>603</v>
      </c>
      <c r="I64" s="44">
        <v>229706.91873999999</v>
      </c>
      <c r="J64" s="74">
        <v>0.45771099999999998</v>
      </c>
      <c r="K64" s="44">
        <v>914</v>
      </c>
      <c r="L64" s="44">
        <v>261431.486871</v>
      </c>
      <c r="M64" s="66">
        <v>0.846827</v>
      </c>
      <c r="N64" s="43">
        <v>0</v>
      </c>
      <c r="O64" s="44">
        <v>0</v>
      </c>
      <c r="P64" s="74">
        <v>0</v>
      </c>
    </row>
    <row r="65" spans="1:16" ht="15" customHeight="1" x14ac:dyDescent="0.2">
      <c r="A65" s="111"/>
      <c r="B65" s="114"/>
      <c r="C65" s="84" t="s">
        <v>55</v>
      </c>
      <c r="D65" s="44">
        <v>1329</v>
      </c>
      <c r="E65" s="53">
        <v>1</v>
      </c>
      <c r="F65" s="44">
        <v>251538.960873</v>
      </c>
      <c r="G65" s="66">
        <v>0.58765999999999996</v>
      </c>
      <c r="H65" s="43">
        <v>500</v>
      </c>
      <c r="I65" s="44">
        <v>225302.25399999999</v>
      </c>
      <c r="J65" s="74">
        <v>0.254</v>
      </c>
      <c r="K65" s="44">
        <v>829</v>
      </c>
      <c r="L65" s="44">
        <v>267363.27141099999</v>
      </c>
      <c r="M65" s="66">
        <v>0.78890199999999999</v>
      </c>
      <c r="N65" s="43">
        <v>0</v>
      </c>
      <c r="O65" s="44">
        <v>0</v>
      </c>
      <c r="P65" s="74">
        <v>0</v>
      </c>
    </row>
    <row r="66" spans="1:16" s="3" customFormat="1" ht="15" customHeight="1" x14ac:dyDescent="0.2">
      <c r="A66" s="111"/>
      <c r="B66" s="114"/>
      <c r="C66" s="84" t="s">
        <v>56</v>
      </c>
      <c r="D66" s="35">
        <v>2152</v>
      </c>
      <c r="E66" s="55">
        <v>1</v>
      </c>
      <c r="F66" s="35">
        <v>242147.958178</v>
      </c>
      <c r="G66" s="68">
        <v>0.31691399999999997</v>
      </c>
      <c r="H66" s="43">
        <v>924</v>
      </c>
      <c r="I66" s="44">
        <v>207463.94696999999</v>
      </c>
      <c r="J66" s="74">
        <v>8.8745000000000004E-2</v>
      </c>
      <c r="K66" s="35">
        <v>1228</v>
      </c>
      <c r="L66" s="35">
        <v>268245.69951100001</v>
      </c>
      <c r="M66" s="68">
        <v>0.48859900000000001</v>
      </c>
      <c r="N66" s="43">
        <v>0</v>
      </c>
      <c r="O66" s="44">
        <v>0</v>
      </c>
      <c r="P66" s="74">
        <v>0</v>
      </c>
    </row>
    <row r="67" spans="1:16" s="3" customFormat="1" ht="15" customHeight="1" x14ac:dyDescent="0.2">
      <c r="A67" s="112"/>
      <c r="B67" s="115"/>
      <c r="C67" s="85" t="s">
        <v>9</v>
      </c>
      <c r="D67" s="46">
        <v>16214</v>
      </c>
      <c r="E67" s="54">
        <v>1</v>
      </c>
      <c r="F67" s="46">
        <v>225764.34297500001</v>
      </c>
      <c r="G67" s="67">
        <v>0.49722499999999997</v>
      </c>
      <c r="H67" s="87">
        <v>6039</v>
      </c>
      <c r="I67" s="46">
        <v>221600.50919000001</v>
      </c>
      <c r="J67" s="75">
        <v>0.445272</v>
      </c>
      <c r="K67" s="46">
        <v>10175</v>
      </c>
      <c r="L67" s="46">
        <v>228235.63459500001</v>
      </c>
      <c r="M67" s="67">
        <v>0.52805899999999995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10" priority="30" operator="notEqual">
      <formula>H8+K8+N8</formula>
    </cfRule>
  </conditionalFormatting>
  <conditionalFormatting sqref="D20:D30">
    <cfRule type="cellIs" dxfId="309" priority="29" operator="notEqual">
      <formula>H20+K20+N20</formula>
    </cfRule>
  </conditionalFormatting>
  <conditionalFormatting sqref="D32:D42">
    <cfRule type="cellIs" dxfId="308" priority="28" operator="notEqual">
      <formula>H32+K32+N32</formula>
    </cfRule>
  </conditionalFormatting>
  <conditionalFormatting sqref="D44:D54">
    <cfRule type="cellIs" dxfId="307" priority="27" operator="notEqual">
      <formula>H44+K44+N44</formula>
    </cfRule>
  </conditionalFormatting>
  <conditionalFormatting sqref="D56:D66">
    <cfRule type="cellIs" dxfId="306" priority="26" operator="notEqual">
      <formula>H56+K56+N56</formula>
    </cfRule>
  </conditionalFormatting>
  <conditionalFormatting sqref="D19">
    <cfRule type="cellIs" dxfId="305" priority="25" operator="notEqual">
      <formula>SUM(D8:D18)</formula>
    </cfRule>
  </conditionalFormatting>
  <conditionalFormatting sqref="D31">
    <cfRule type="cellIs" dxfId="304" priority="24" operator="notEqual">
      <formula>H31+K31+N31</formula>
    </cfRule>
  </conditionalFormatting>
  <conditionalFormatting sqref="D31">
    <cfRule type="cellIs" dxfId="303" priority="23" operator="notEqual">
      <formula>SUM(D20:D30)</formula>
    </cfRule>
  </conditionalFormatting>
  <conditionalFormatting sqref="D43">
    <cfRule type="cellIs" dxfId="302" priority="22" operator="notEqual">
      <formula>H43+K43+N43</formula>
    </cfRule>
  </conditionalFormatting>
  <conditionalFormatting sqref="D43">
    <cfRule type="cellIs" dxfId="301" priority="21" operator="notEqual">
      <formula>SUM(D32:D42)</formula>
    </cfRule>
  </conditionalFormatting>
  <conditionalFormatting sqref="D55">
    <cfRule type="cellIs" dxfId="300" priority="20" operator="notEqual">
      <formula>H55+K55+N55</formula>
    </cfRule>
  </conditionalFormatting>
  <conditionalFormatting sqref="D55">
    <cfRule type="cellIs" dxfId="299" priority="19" operator="notEqual">
      <formula>SUM(D44:D54)</formula>
    </cfRule>
  </conditionalFormatting>
  <conditionalFormatting sqref="D67">
    <cfRule type="cellIs" dxfId="298" priority="18" operator="notEqual">
      <formula>H67+K67+N67</formula>
    </cfRule>
  </conditionalFormatting>
  <conditionalFormatting sqref="D67">
    <cfRule type="cellIs" dxfId="297" priority="17" operator="notEqual">
      <formula>SUM(D56:D66)</formula>
    </cfRule>
  </conditionalFormatting>
  <conditionalFormatting sqref="H19">
    <cfRule type="cellIs" dxfId="296" priority="16" operator="notEqual">
      <formula>SUM(H8:H18)</formula>
    </cfRule>
  </conditionalFormatting>
  <conditionalFormatting sqref="K19">
    <cfRule type="cellIs" dxfId="295" priority="15" operator="notEqual">
      <formula>SUM(K8:K18)</formula>
    </cfRule>
  </conditionalFormatting>
  <conditionalFormatting sqref="N19">
    <cfRule type="cellIs" dxfId="294" priority="14" operator="notEqual">
      <formula>SUM(N8:N18)</formula>
    </cfRule>
  </conditionalFormatting>
  <conditionalFormatting sqref="H31">
    <cfRule type="cellIs" dxfId="293" priority="13" operator="notEqual">
      <formula>SUM(H20:H30)</formula>
    </cfRule>
  </conditionalFormatting>
  <conditionalFormatting sqref="K31">
    <cfRule type="cellIs" dxfId="292" priority="12" operator="notEqual">
      <formula>SUM(K20:K30)</formula>
    </cfRule>
  </conditionalFormatting>
  <conditionalFormatting sqref="N31">
    <cfRule type="cellIs" dxfId="291" priority="11" operator="notEqual">
      <formula>SUM(N20:N30)</formula>
    </cfRule>
  </conditionalFormatting>
  <conditionalFormatting sqref="H43">
    <cfRule type="cellIs" dxfId="290" priority="10" operator="notEqual">
      <formula>SUM(H32:H42)</formula>
    </cfRule>
  </conditionalFormatting>
  <conditionalFormatting sqref="K43">
    <cfRule type="cellIs" dxfId="289" priority="9" operator="notEqual">
      <formula>SUM(K32:K42)</formula>
    </cfRule>
  </conditionalFormatting>
  <conditionalFormatting sqref="N43">
    <cfRule type="cellIs" dxfId="288" priority="8" operator="notEqual">
      <formula>SUM(N32:N42)</formula>
    </cfRule>
  </conditionalFormatting>
  <conditionalFormatting sqref="H55">
    <cfRule type="cellIs" dxfId="287" priority="7" operator="notEqual">
      <formula>SUM(H44:H54)</formula>
    </cfRule>
  </conditionalFormatting>
  <conditionalFormatting sqref="K55">
    <cfRule type="cellIs" dxfId="286" priority="6" operator="notEqual">
      <formula>SUM(K44:K54)</formula>
    </cfRule>
  </conditionalFormatting>
  <conditionalFormatting sqref="N55">
    <cfRule type="cellIs" dxfId="285" priority="5" operator="notEqual">
      <formula>SUM(N44:N54)</formula>
    </cfRule>
  </conditionalFormatting>
  <conditionalFormatting sqref="H67">
    <cfRule type="cellIs" dxfId="284" priority="4" operator="notEqual">
      <formula>SUM(H56:H66)</formula>
    </cfRule>
  </conditionalFormatting>
  <conditionalFormatting sqref="K67">
    <cfRule type="cellIs" dxfId="283" priority="3" operator="notEqual">
      <formula>SUM(K56:K66)</formula>
    </cfRule>
  </conditionalFormatting>
  <conditionalFormatting sqref="N67">
    <cfRule type="cellIs" dxfId="282" priority="2" operator="notEqual">
      <formula>SUM(N56:N66)</formula>
    </cfRule>
  </conditionalFormatting>
  <conditionalFormatting sqref="D32:D43">
    <cfRule type="cellIs" dxfId="28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70</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9</v>
      </c>
      <c r="E8" s="53">
        <v>0.115385</v>
      </c>
      <c r="F8" s="44">
        <v>67408.050912999999</v>
      </c>
      <c r="G8" s="66">
        <v>0.44444400000000001</v>
      </c>
      <c r="H8" s="43">
        <v>5</v>
      </c>
      <c r="I8" s="44">
        <v>66806.415506000005</v>
      </c>
      <c r="J8" s="74">
        <v>0.8</v>
      </c>
      <c r="K8" s="44">
        <v>4</v>
      </c>
      <c r="L8" s="44">
        <v>68160.095172000001</v>
      </c>
      <c r="M8" s="66">
        <v>0</v>
      </c>
      <c r="N8" s="43">
        <v>0</v>
      </c>
      <c r="O8" s="44">
        <v>0</v>
      </c>
      <c r="P8" s="74">
        <v>0</v>
      </c>
    </row>
    <row r="9" spans="1:16" ht="15" customHeight="1" x14ac:dyDescent="0.2">
      <c r="A9" s="111"/>
      <c r="B9" s="114"/>
      <c r="C9" s="84" t="s">
        <v>47</v>
      </c>
      <c r="D9" s="44">
        <v>49</v>
      </c>
      <c r="E9" s="53">
        <v>0.160131</v>
      </c>
      <c r="F9" s="44">
        <v>132287.12163400001</v>
      </c>
      <c r="G9" s="66">
        <v>0.16326499999999999</v>
      </c>
      <c r="H9" s="43">
        <v>9</v>
      </c>
      <c r="I9" s="44">
        <v>130341.998349</v>
      </c>
      <c r="J9" s="74">
        <v>0.111111</v>
      </c>
      <c r="K9" s="44">
        <v>40</v>
      </c>
      <c r="L9" s="44">
        <v>132724.77437299999</v>
      </c>
      <c r="M9" s="66">
        <v>0.17499999999999999</v>
      </c>
      <c r="N9" s="43">
        <v>0</v>
      </c>
      <c r="O9" s="44">
        <v>0</v>
      </c>
      <c r="P9" s="74">
        <v>0</v>
      </c>
    </row>
    <row r="10" spans="1:16" ht="15" customHeight="1" x14ac:dyDescent="0.2">
      <c r="A10" s="111"/>
      <c r="B10" s="114"/>
      <c r="C10" s="84" t="s">
        <v>48</v>
      </c>
      <c r="D10" s="44">
        <v>455</v>
      </c>
      <c r="E10" s="53">
        <v>0.157059</v>
      </c>
      <c r="F10" s="44">
        <v>145961.31306399999</v>
      </c>
      <c r="G10" s="66">
        <v>9.2308000000000001E-2</v>
      </c>
      <c r="H10" s="43">
        <v>149</v>
      </c>
      <c r="I10" s="44">
        <v>154630.01089000001</v>
      </c>
      <c r="J10" s="74">
        <v>0.14094000000000001</v>
      </c>
      <c r="K10" s="44">
        <v>306</v>
      </c>
      <c r="L10" s="44">
        <v>141740.280463</v>
      </c>
      <c r="M10" s="66">
        <v>6.8626999999999994E-2</v>
      </c>
      <c r="N10" s="43">
        <v>0</v>
      </c>
      <c r="O10" s="44">
        <v>0</v>
      </c>
      <c r="P10" s="74">
        <v>0</v>
      </c>
    </row>
    <row r="11" spans="1:16" ht="15" customHeight="1" x14ac:dyDescent="0.2">
      <c r="A11" s="111"/>
      <c r="B11" s="114"/>
      <c r="C11" s="84" t="s">
        <v>49</v>
      </c>
      <c r="D11" s="44">
        <v>1170</v>
      </c>
      <c r="E11" s="53">
        <v>0.138708</v>
      </c>
      <c r="F11" s="44">
        <v>160533.95532099999</v>
      </c>
      <c r="G11" s="66">
        <v>0.223077</v>
      </c>
      <c r="H11" s="43">
        <v>422</v>
      </c>
      <c r="I11" s="44">
        <v>170580.135343</v>
      </c>
      <c r="J11" s="74">
        <v>0.36255900000000002</v>
      </c>
      <c r="K11" s="44">
        <v>748</v>
      </c>
      <c r="L11" s="44">
        <v>154866.19065599999</v>
      </c>
      <c r="M11" s="66">
        <v>0.14438500000000001</v>
      </c>
      <c r="N11" s="43">
        <v>0</v>
      </c>
      <c r="O11" s="44">
        <v>0</v>
      </c>
      <c r="P11" s="74">
        <v>0</v>
      </c>
    </row>
    <row r="12" spans="1:16" ht="15" customHeight="1" x14ac:dyDescent="0.2">
      <c r="A12" s="111"/>
      <c r="B12" s="114"/>
      <c r="C12" s="84" t="s">
        <v>50</v>
      </c>
      <c r="D12" s="44">
        <v>1364</v>
      </c>
      <c r="E12" s="53">
        <v>0.105117</v>
      </c>
      <c r="F12" s="44">
        <v>180449.79465200001</v>
      </c>
      <c r="G12" s="66">
        <v>0.34750700000000001</v>
      </c>
      <c r="H12" s="43">
        <v>474</v>
      </c>
      <c r="I12" s="44">
        <v>190409.09035400001</v>
      </c>
      <c r="J12" s="74">
        <v>0.49578100000000003</v>
      </c>
      <c r="K12" s="44">
        <v>890</v>
      </c>
      <c r="L12" s="44">
        <v>175145.630424</v>
      </c>
      <c r="M12" s="66">
        <v>0.26853900000000003</v>
      </c>
      <c r="N12" s="43">
        <v>0</v>
      </c>
      <c r="O12" s="44">
        <v>0</v>
      </c>
      <c r="P12" s="74">
        <v>0</v>
      </c>
    </row>
    <row r="13" spans="1:16" ht="15" customHeight="1" x14ac:dyDescent="0.2">
      <c r="A13" s="111"/>
      <c r="B13" s="114"/>
      <c r="C13" s="84" t="s">
        <v>51</v>
      </c>
      <c r="D13" s="44">
        <v>1154</v>
      </c>
      <c r="E13" s="53">
        <v>9.2004000000000002E-2</v>
      </c>
      <c r="F13" s="44">
        <v>202179.81648899999</v>
      </c>
      <c r="G13" s="66">
        <v>0.57972299999999999</v>
      </c>
      <c r="H13" s="43">
        <v>365</v>
      </c>
      <c r="I13" s="44">
        <v>211654.65307599999</v>
      </c>
      <c r="J13" s="74">
        <v>0.68493199999999999</v>
      </c>
      <c r="K13" s="44">
        <v>789</v>
      </c>
      <c r="L13" s="44">
        <v>197796.65380999999</v>
      </c>
      <c r="M13" s="66">
        <v>0.53105199999999997</v>
      </c>
      <c r="N13" s="43">
        <v>0</v>
      </c>
      <c r="O13" s="44">
        <v>0</v>
      </c>
      <c r="P13" s="74">
        <v>0</v>
      </c>
    </row>
    <row r="14" spans="1:16" s="3" customFormat="1" ht="15" customHeight="1" x14ac:dyDescent="0.2">
      <c r="A14" s="111"/>
      <c r="B14" s="114"/>
      <c r="C14" s="84" t="s">
        <v>52</v>
      </c>
      <c r="D14" s="35">
        <v>807</v>
      </c>
      <c r="E14" s="55">
        <v>7.4418999999999999E-2</v>
      </c>
      <c r="F14" s="35">
        <v>207508.093639</v>
      </c>
      <c r="G14" s="68">
        <v>0.67657999999999996</v>
      </c>
      <c r="H14" s="43">
        <v>247</v>
      </c>
      <c r="I14" s="44">
        <v>196900.00195500001</v>
      </c>
      <c r="J14" s="74">
        <v>0.58299599999999996</v>
      </c>
      <c r="K14" s="35">
        <v>560</v>
      </c>
      <c r="L14" s="35">
        <v>212187.01979300001</v>
      </c>
      <c r="M14" s="68">
        <v>0.71785699999999997</v>
      </c>
      <c r="N14" s="43">
        <v>0</v>
      </c>
      <c r="O14" s="44">
        <v>0</v>
      </c>
      <c r="P14" s="74">
        <v>0</v>
      </c>
    </row>
    <row r="15" spans="1:16" ht="15" customHeight="1" x14ac:dyDescent="0.2">
      <c r="A15" s="111"/>
      <c r="B15" s="114"/>
      <c r="C15" s="84" t="s">
        <v>53</v>
      </c>
      <c r="D15" s="44">
        <v>648</v>
      </c>
      <c r="E15" s="53">
        <v>6.5920999999999993E-2</v>
      </c>
      <c r="F15" s="44">
        <v>214831.24074400001</v>
      </c>
      <c r="G15" s="66">
        <v>0.75</v>
      </c>
      <c r="H15" s="43">
        <v>179</v>
      </c>
      <c r="I15" s="44">
        <v>210748.57018000001</v>
      </c>
      <c r="J15" s="74">
        <v>0.65363099999999996</v>
      </c>
      <c r="K15" s="44">
        <v>469</v>
      </c>
      <c r="L15" s="44">
        <v>216389.4455</v>
      </c>
      <c r="M15" s="66">
        <v>0.78678000000000003</v>
      </c>
      <c r="N15" s="43">
        <v>0</v>
      </c>
      <c r="O15" s="44">
        <v>0</v>
      </c>
      <c r="P15" s="74">
        <v>0</v>
      </c>
    </row>
    <row r="16" spans="1:16" ht="15" customHeight="1" x14ac:dyDescent="0.2">
      <c r="A16" s="111"/>
      <c r="B16" s="114"/>
      <c r="C16" s="84" t="s">
        <v>54</v>
      </c>
      <c r="D16" s="44">
        <v>539</v>
      </c>
      <c r="E16" s="53">
        <v>6.8784999999999999E-2</v>
      </c>
      <c r="F16" s="44">
        <v>218174.99502199999</v>
      </c>
      <c r="G16" s="66">
        <v>0.67903500000000006</v>
      </c>
      <c r="H16" s="43">
        <v>182</v>
      </c>
      <c r="I16" s="44">
        <v>198093.235483</v>
      </c>
      <c r="J16" s="74">
        <v>0.44505499999999998</v>
      </c>
      <c r="K16" s="44">
        <v>357</v>
      </c>
      <c r="L16" s="44">
        <v>228412.754786</v>
      </c>
      <c r="M16" s="66">
        <v>0.798319</v>
      </c>
      <c r="N16" s="43">
        <v>0</v>
      </c>
      <c r="O16" s="44">
        <v>0</v>
      </c>
      <c r="P16" s="74">
        <v>0</v>
      </c>
    </row>
    <row r="17" spans="1:16" ht="15" customHeight="1" x14ac:dyDescent="0.2">
      <c r="A17" s="111"/>
      <c r="B17" s="114"/>
      <c r="C17" s="84" t="s">
        <v>55</v>
      </c>
      <c r="D17" s="44">
        <v>489</v>
      </c>
      <c r="E17" s="53">
        <v>7.5231000000000006E-2</v>
      </c>
      <c r="F17" s="44">
        <v>224051.41185500001</v>
      </c>
      <c r="G17" s="66">
        <v>0.55214700000000005</v>
      </c>
      <c r="H17" s="43">
        <v>188</v>
      </c>
      <c r="I17" s="44">
        <v>195128.30578699999</v>
      </c>
      <c r="J17" s="74">
        <v>0.18085100000000001</v>
      </c>
      <c r="K17" s="44">
        <v>301</v>
      </c>
      <c r="L17" s="44">
        <v>242116.34189000001</v>
      </c>
      <c r="M17" s="66">
        <v>0.784053</v>
      </c>
      <c r="N17" s="43">
        <v>0</v>
      </c>
      <c r="O17" s="44">
        <v>0</v>
      </c>
      <c r="P17" s="74">
        <v>0</v>
      </c>
    </row>
    <row r="18" spans="1:16" s="3" customFormat="1" ht="15" customHeight="1" x14ac:dyDescent="0.2">
      <c r="A18" s="111"/>
      <c r="B18" s="114"/>
      <c r="C18" s="84" t="s">
        <v>56</v>
      </c>
      <c r="D18" s="35">
        <v>741</v>
      </c>
      <c r="E18" s="55">
        <v>6.1754999999999997E-2</v>
      </c>
      <c r="F18" s="35">
        <v>223808.13437499999</v>
      </c>
      <c r="G18" s="68">
        <v>0.35627500000000001</v>
      </c>
      <c r="H18" s="43">
        <v>263</v>
      </c>
      <c r="I18" s="44">
        <v>185081.22760400001</v>
      </c>
      <c r="J18" s="74">
        <v>3.0418000000000001E-2</v>
      </c>
      <c r="K18" s="35">
        <v>478</v>
      </c>
      <c r="L18" s="35">
        <v>245116.03496300001</v>
      </c>
      <c r="M18" s="68">
        <v>0.53556499999999996</v>
      </c>
      <c r="N18" s="43">
        <v>0</v>
      </c>
      <c r="O18" s="44">
        <v>0</v>
      </c>
      <c r="P18" s="74">
        <v>0</v>
      </c>
    </row>
    <row r="19" spans="1:16" s="3" customFormat="1" ht="15" customHeight="1" x14ac:dyDescent="0.2">
      <c r="A19" s="112"/>
      <c r="B19" s="115"/>
      <c r="C19" s="85" t="s">
        <v>9</v>
      </c>
      <c r="D19" s="46">
        <v>7425</v>
      </c>
      <c r="E19" s="54">
        <v>8.8136999999999993E-2</v>
      </c>
      <c r="F19" s="46">
        <v>193999.17314200001</v>
      </c>
      <c r="G19" s="67">
        <v>0.45656600000000003</v>
      </c>
      <c r="H19" s="87">
        <v>2483</v>
      </c>
      <c r="I19" s="46">
        <v>190016.67488999999</v>
      </c>
      <c r="J19" s="75">
        <v>0.42207</v>
      </c>
      <c r="K19" s="46">
        <v>4942</v>
      </c>
      <c r="L19" s="46">
        <v>196000.09243700001</v>
      </c>
      <c r="M19" s="67">
        <v>0.47389700000000001</v>
      </c>
      <c r="N19" s="87">
        <v>0</v>
      </c>
      <c r="O19" s="46">
        <v>0</v>
      </c>
      <c r="P19" s="75">
        <v>0</v>
      </c>
    </row>
    <row r="20" spans="1:16" ht="15" customHeight="1" x14ac:dyDescent="0.2">
      <c r="A20" s="110">
        <v>2</v>
      </c>
      <c r="B20" s="113" t="s">
        <v>57</v>
      </c>
      <c r="C20" s="84" t="s">
        <v>46</v>
      </c>
      <c r="D20" s="44">
        <v>22</v>
      </c>
      <c r="E20" s="53">
        <v>0.282051</v>
      </c>
      <c r="F20" s="44">
        <v>80211.636364000005</v>
      </c>
      <c r="G20" s="66">
        <v>4.5455000000000002E-2</v>
      </c>
      <c r="H20" s="43">
        <v>12</v>
      </c>
      <c r="I20" s="44">
        <v>86610.75</v>
      </c>
      <c r="J20" s="74">
        <v>8.3333000000000004E-2</v>
      </c>
      <c r="K20" s="44">
        <v>10</v>
      </c>
      <c r="L20" s="44">
        <v>72532.7</v>
      </c>
      <c r="M20" s="66">
        <v>0</v>
      </c>
      <c r="N20" s="43">
        <v>0</v>
      </c>
      <c r="O20" s="44">
        <v>0</v>
      </c>
      <c r="P20" s="74">
        <v>0</v>
      </c>
    </row>
    <row r="21" spans="1:16" ht="15" customHeight="1" x14ac:dyDescent="0.2">
      <c r="A21" s="111"/>
      <c r="B21" s="114"/>
      <c r="C21" s="84" t="s">
        <v>47</v>
      </c>
      <c r="D21" s="44">
        <v>142</v>
      </c>
      <c r="E21" s="53">
        <v>0.46405200000000002</v>
      </c>
      <c r="F21" s="44">
        <v>128016.985915</v>
      </c>
      <c r="G21" s="66">
        <v>4.2254E-2</v>
      </c>
      <c r="H21" s="43">
        <v>43</v>
      </c>
      <c r="I21" s="44">
        <v>128118.604651</v>
      </c>
      <c r="J21" s="74">
        <v>2.3255999999999999E-2</v>
      </c>
      <c r="K21" s="44">
        <v>99</v>
      </c>
      <c r="L21" s="44">
        <v>127972.84848499999</v>
      </c>
      <c r="M21" s="66">
        <v>5.0505000000000001E-2</v>
      </c>
      <c r="N21" s="43">
        <v>0</v>
      </c>
      <c r="O21" s="44">
        <v>0</v>
      </c>
      <c r="P21" s="74">
        <v>0</v>
      </c>
    </row>
    <row r="22" spans="1:16" ht="15" customHeight="1" x14ac:dyDescent="0.2">
      <c r="A22" s="111"/>
      <c r="B22" s="114"/>
      <c r="C22" s="84" t="s">
        <v>48</v>
      </c>
      <c r="D22" s="44">
        <v>826</v>
      </c>
      <c r="E22" s="53">
        <v>0.28512300000000002</v>
      </c>
      <c r="F22" s="44">
        <v>157101.509685</v>
      </c>
      <c r="G22" s="66">
        <v>5.0847000000000003E-2</v>
      </c>
      <c r="H22" s="43">
        <v>329</v>
      </c>
      <c r="I22" s="44">
        <v>161327.30699099999</v>
      </c>
      <c r="J22" s="74">
        <v>3.3434999999999999E-2</v>
      </c>
      <c r="K22" s="44">
        <v>497</v>
      </c>
      <c r="L22" s="44">
        <v>154304.15090499999</v>
      </c>
      <c r="M22" s="66">
        <v>6.2373999999999999E-2</v>
      </c>
      <c r="N22" s="43">
        <v>0</v>
      </c>
      <c r="O22" s="44">
        <v>0</v>
      </c>
      <c r="P22" s="74">
        <v>0</v>
      </c>
    </row>
    <row r="23" spans="1:16" ht="15" customHeight="1" x14ac:dyDescent="0.2">
      <c r="A23" s="111"/>
      <c r="B23" s="114"/>
      <c r="C23" s="84" t="s">
        <v>49</v>
      </c>
      <c r="D23" s="44">
        <v>665</v>
      </c>
      <c r="E23" s="53">
        <v>7.8838000000000005E-2</v>
      </c>
      <c r="F23" s="44">
        <v>158198.031579</v>
      </c>
      <c r="G23" s="66">
        <v>0.13533800000000001</v>
      </c>
      <c r="H23" s="43">
        <v>252</v>
      </c>
      <c r="I23" s="44">
        <v>157980.19047599999</v>
      </c>
      <c r="J23" s="74">
        <v>9.5238000000000003E-2</v>
      </c>
      <c r="K23" s="44">
        <v>413</v>
      </c>
      <c r="L23" s="44">
        <v>158330.95157400001</v>
      </c>
      <c r="M23" s="66">
        <v>0.159806</v>
      </c>
      <c r="N23" s="43">
        <v>0</v>
      </c>
      <c r="O23" s="44">
        <v>0</v>
      </c>
      <c r="P23" s="74">
        <v>0</v>
      </c>
    </row>
    <row r="24" spans="1:16" ht="15" customHeight="1" x14ac:dyDescent="0.2">
      <c r="A24" s="111"/>
      <c r="B24" s="114"/>
      <c r="C24" s="84" t="s">
        <v>50</v>
      </c>
      <c r="D24" s="44">
        <v>512</v>
      </c>
      <c r="E24" s="53">
        <v>3.9456999999999999E-2</v>
      </c>
      <c r="F24" s="44">
        <v>180161.869141</v>
      </c>
      <c r="G24" s="66">
        <v>0.23242199999999999</v>
      </c>
      <c r="H24" s="43">
        <v>166</v>
      </c>
      <c r="I24" s="44">
        <v>191413.759036</v>
      </c>
      <c r="J24" s="74">
        <v>0.313253</v>
      </c>
      <c r="K24" s="44">
        <v>346</v>
      </c>
      <c r="L24" s="44">
        <v>174763.56358399999</v>
      </c>
      <c r="M24" s="66">
        <v>0.19364200000000001</v>
      </c>
      <c r="N24" s="43">
        <v>0</v>
      </c>
      <c r="O24" s="44">
        <v>0</v>
      </c>
      <c r="P24" s="74">
        <v>0</v>
      </c>
    </row>
    <row r="25" spans="1:16" ht="15" customHeight="1" x14ac:dyDescent="0.2">
      <c r="A25" s="111"/>
      <c r="B25" s="114"/>
      <c r="C25" s="84" t="s">
        <v>51</v>
      </c>
      <c r="D25" s="44">
        <v>350</v>
      </c>
      <c r="E25" s="53">
        <v>2.7904000000000002E-2</v>
      </c>
      <c r="F25" s="44">
        <v>188483.774286</v>
      </c>
      <c r="G25" s="66">
        <v>0.30285699999999999</v>
      </c>
      <c r="H25" s="43">
        <v>101</v>
      </c>
      <c r="I25" s="44">
        <v>191117.54455399999</v>
      </c>
      <c r="J25" s="74">
        <v>0.33663399999999999</v>
      </c>
      <c r="K25" s="44">
        <v>249</v>
      </c>
      <c r="L25" s="44">
        <v>187415.45783100001</v>
      </c>
      <c r="M25" s="66">
        <v>0.289157</v>
      </c>
      <c r="N25" s="43">
        <v>0</v>
      </c>
      <c r="O25" s="44">
        <v>0</v>
      </c>
      <c r="P25" s="74">
        <v>0</v>
      </c>
    </row>
    <row r="26" spans="1:16" s="3" customFormat="1" ht="15" customHeight="1" x14ac:dyDescent="0.2">
      <c r="A26" s="111"/>
      <c r="B26" s="114"/>
      <c r="C26" s="84" t="s">
        <v>52</v>
      </c>
      <c r="D26" s="35">
        <v>228</v>
      </c>
      <c r="E26" s="55">
        <v>2.1024999999999999E-2</v>
      </c>
      <c r="F26" s="35">
        <v>199536.35964899999</v>
      </c>
      <c r="G26" s="68">
        <v>0.44298199999999999</v>
      </c>
      <c r="H26" s="43">
        <v>72</v>
      </c>
      <c r="I26" s="44">
        <v>195909.45833299999</v>
      </c>
      <c r="J26" s="74">
        <v>0.44444400000000001</v>
      </c>
      <c r="K26" s="35">
        <v>156</v>
      </c>
      <c r="L26" s="35">
        <v>201210.31410300001</v>
      </c>
      <c r="M26" s="68">
        <v>0.44230799999999998</v>
      </c>
      <c r="N26" s="43">
        <v>0</v>
      </c>
      <c r="O26" s="44">
        <v>0</v>
      </c>
      <c r="P26" s="74">
        <v>0</v>
      </c>
    </row>
    <row r="27" spans="1:16" ht="15" customHeight="1" x14ac:dyDescent="0.2">
      <c r="A27" s="111"/>
      <c r="B27" s="114"/>
      <c r="C27" s="84" t="s">
        <v>53</v>
      </c>
      <c r="D27" s="44">
        <v>177</v>
      </c>
      <c r="E27" s="53">
        <v>1.8006000000000001E-2</v>
      </c>
      <c r="F27" s="44">
        <v>201874.762712</v>
      </c>
      <c r="G27" s="66">
        <v>0.42372900000000002</v>
      </c>
      <c r="H27" s="43">
        <v>50</v>
      </c>
      <c r="I27" s="44">
        <v>227475.9</v>
      </c>
      <c r="J27" s="74">
        <v>0.48</v>
      </c>
      <c r="K27" s="44">
        <v>127</v>
      </c>
      <c r="L27" s="44">
        <v>191795.574803</v>
      </c>
      <c r="M27" s="66">
        <v>0.40157500000000002</v>
      </c>
      <c r="N27" s="43">
        <v>0</v>
      </c>
      <c r="O27" s="44">
        <v>0</v>
      </c>
      <c r="P27" s="74">
        <v>0</v>
      </c>
    </row>
    <row r="28" spans="1:16" ht="15" customHeight="1" x14ac:dyDescent="0.2">
      <c r="A28" s="111"/>
      <c r="B28" s="114"/>
      <c r="C28" s="84" t="s">
        <v>54</v>
      </c>
      <c r="D28" s="44">
        <v>55</v>
      </c>
      <c r="E28" s="53">
        <v>7.0190000000000001E-3</v>
      </c>
      <c r="F28" s="44">
        <v>219475</v>
      </c>
      <c r="G28" s="66">
        <v>0.43636399999999997</v>
      </c>
      <c r="H28" s="43">
        <v>19</v>
      </c>
      <c r="I28" s="44">
        <v>198691.21052600001</v>
      </c>
      <c r="J28" s="74">
        <v>0.21052599999999999</v>
      </c>
      <c r="K28" s="44">
        <v>36</v>
      </c>
      <c r="L28" s="44">
        <v>230444.22222200001</v>
      </c>
      <c r="M28" s="66">
        <v>0.55555600000000005</v>
      </c>
      <c r="N28" s="43">
        <v>0</v>
      </c>
      <c r="O28" s="44">
        <v>0</v>
      </c>
      <c r="P28" s="74">
        <v>0</v>
      </c>
    </row>
    <row r="29" spans="1:16" ht="15" customHeight="1" x14ac:dyDescent="0.2">
      <c r="A29" s="111"/>
      <c r="B29" s="114"/>
      <c r="C29" s="84" t="s">
        <v>55</v>
      </c>
      <c r="D29" s="44">
        <v>22</v>
      </c>
      <c r="E29" s="53">
        <v>3.385E-3</v>
      </c>
      <c r="F29" s="44">
        <v>246032.18181800001</v>
      </c>
      <c r="G29" s="66">
        <v>0.45454499999999998</v>
      </c>
      <c r="H29" s="43">
        <v>8</v>
      </c>
      <c r="I29" s="44">
        <v>250401.125</v>
      </c>
      <c r="J29" s="74">
        <v>0.375</v>
      </c>
      <c r="K29" s="44">
        <v>14</v>
      </c>
      <c r="L29" s="44">
        <v>243535.642857</v>
      </c>
      <c r="M29" s="66">
        <v>0.5</v>
      </c>
      <c r="N29" s="43">
        <v>0</v>
      </c>
      <c r="O29" s="44">
        <v>0</v>
      </c>
      <c r="P29" s="74">
        <v>0</v>
      </c>
    </row>
    <row r="30" spans="1:16" s="3" customFormat="1" ht="15" customHeight="1" x14ac:dyDescent="0.2">
      <c r="A30" s="111"/>
      <c r="B30" s="114"/>
      <c r="C30" s="84" t="s">
        <v>56</v>
      </c>
      <c r="D30" s="35">
        <v>47</v>
      </c>
      <c r="E30" s="55">
        <v>3.9170000000000003E-3</v>
      </c>
      <c r="F30" s="35">
        <v>157501.702128</v>
      </c>
      <c r="G30" s="68">
        <v>4.2553000000000001E-2</v>
      </c>
      <c r="H30" s="43">
        <v>40</v>
      </c>
      <c r="I30" s="44">
        <v>139333.125</v>
      </c>
      <c r="J30" s="74">
        <v>2.5000000000000001E-2</v>
      </c>
      <c r="K30" s="35">
        <v>7</v>
      </c>
      <c r="L30" s="35">
        <v>261322.142857</v>
      </c>
      <c r="M30" s="68">
        <v>0.14285700000000001</v>
      </c>
      <c r="N30" s="43">
        <v>0</v>
      </c>
      <c r="O30" s="44">
        <v>0</v>
      </c>
      <c r="P30" s="74">
        <v>0</v>
      </c>
    </row>
    <row r="31" spans="1:16" s="3" customFormat="1" ht="15" customHeight="1" x14ac:dyDescent="0.2">
      <c r="A31" s="112"/>
      <c r="B31" s="115"/>
      <c r="C31" s="85" t="s">
        <v>9</v>
      </c>
      <c r="D31" s="46">
        <v>3046</v>
      </c>
      <c r="E31" s="54">
        <v>3.6157000000000002E-2</v>
      </c>
      <c r="F31" s="46">
        <v>170464.65528599999</v>
      </c>
      <c r="G31" s="67">
        <v>0.18909999999999999</v>
      </c>
      <c r="H31" s="87">
        <v>1092</v>
      </c>
      <c r="I31" s="46">
        <v>171561.00732599999</v>
      </c>
      <c r="J31" s="75">
        <v>0.17124500000000001</v>
      </c>
      <c r="K31" s="46">
        <v>1954</v>
      </c>
      <c r="L31" s="46">
        <v>169851.954964</v>
      </c>
      <c r="M31" s="67">
        <v>0.19907900000000001</v>
      </c>
      <c r="N31" s="87">
        <v>0</v>
      </c>
      <c r="O31" s="46">
        <v>0</v>
      </c>
      <c r="P31" s="75">
        <v>0</v>
      </c>
    </row>
    <row r="32" spans="1:16" ht="15" customHeight="1" x14ac:dyDescent="0.2">
      <c r="A32" s="110">
        <v>3</v>
      </c>
      <c r="B32" s="113" t="s">
        <v>58</v>
      </c>
      <c r="C32" s="84" t="s">
        <v>46</v>
      </c>
      <c r="D32" s="44">
        <v>13</v>
      </c>
      <c r="E32" s="44">
        <v>0</v>
      </c>
      <c r="F32" s="44">
        <v>12803.585451000001</v>
      </c>
      <c r="G32" s="66">
        <v>-0.39899000000000001</v>
      </c>
      <c r="H32" s="43">
        <v>7</v>
      </c>
      <c r="I32" s="44">
        <v>19804.334493999999</v>
      </c>
      <c r="J32" s="74">
        <v>-0.71666700000000005</v>
      </c>
      <c r="K32" s="44">
        <v>6</v>
      </c>
      <c r="L32" s="44">
        <v>4372.6048280000005</v>
      </c>
      <c r="M32" s="66">
        <v>0</v>
      </c>
      <c r="N32" s="43">
        <v>0</v>
      </c>
      <c r="O32" s="44">
        <v>0</v>
      </c>
      <c r="P32" s="74">
        <v>0</v>
      </c>
    </row>
    <row r="33" spans="1:16" ht="15" customHeight="1" x14ac:dyDescent="0.2">
      <c r="A33" s="111"/>
      <c r="B33" s="114"/>
      <c r="C33" s="84" t="s">
        <v>47</v>
      </c>
      <c r="D33" s="44">
        <v>93</v>
      </c>
      <c r="E33" s="44">
        <v>0</v>
      </c>
      <c r="F33" s="44">
        <v>-4270.1357189999999</v>
      </c>
      <c r="G33" s="66">
        <v>-0.12101199999999999</v>
      </c>
      <c r="H33" s="43">
        <v>34</v>
      </c>
      <c r="I33" s="44">
        <v>-2223.3936979999999</v>
      </c>
      <c r="J33" s="74">
        <v>-8.7855000000000003E-2</v>
      </c>
      <c r="K33" s="44">
        <v>59</v>
      </c>
      <c r="L33" s="44">
        <v>-4751.9258879999998</v>
      </c>
      <c r="M33" s="66">
        <v>-0.12449499999999999</v>
      </c>
      <c r="N33" s="43">
        <v>0</v>
      </c>
      <c r="O33" s="44">
        <v>0</v>
      </c>
      <c r="P33" s="74">
        <v>0</v>
      </c>
    </row>
    <row r="34" spans="1:16" ht="15" customHeight="1" x14ac:dyDescent="0.2">
      <c r="A34" s="111"/>
      <c r="B34" s="114"/>
      <c r="C34" s="84" t="s">
        <v>48</v>
      </c>
      <c r="D34" s="44">
        <v>371</v>
      </c>
      <c r="E34" s="44">
        <v>0</v>
      </c>
      <c r="F34" s="44">
        <v>11140.196620999999</v>
      </c>
      <c r="G34" s="66">
        <v>-4.1459999999999997E-2</v>
      </c>
      <c r="H34" s="43">
        <v>180</v>
      </c>
      <c r="I34" s="44">
        <v>6697.2961009999999</v>
      </c>
      <c r="J34" s="74">
        <v>-0.107505</v>
      </c>
      <c r="K34" s="44">
        <v>191</v>
      </c>
      <c r="L34" s="44">
        <v>12563.870441999999</v>
      </c>
      <c r="M34" s="66">
        <v>-6.2529999999999999E-3</v>
      </c>
      <c r="N34" s="43">
        <v>0</v>
      </c>
      <c r="O34" s="44">
        <v>0</v>
      </c>
      <c r="P34" s="74">
        <v>0</v>
      </c>
    </row>
    <row r="35" spans="1:16" ht="15" customHeight="1" x14ac:dyDescent="0.2">
      <c r="A35" s="111"/>
      <c r="B35" s="114"/>
      <c r="C35" s="84" t="s">
        <v>49</v>
      </c>
      <c r="D35" s="44">
        <v>-505</v>
      </c>
      <c r="E35" s="44">
        <v>0</v>
      </c>
      <c r="F35" s="44">
        <v>-2335.9237419999999</v>
      </c>
      <c r="G35" s="66">
        <v>-8.7738999999999998E-2</v>
      </c>
      <c r="H35" s="43">
        <v>-170</v>
      </c>
      <c r="I35" s="44">
        <v>-12599.944867</v>
      </c>
      <c r="J35" s="74">
        <v>-0.26732099999999998</v>
      </c>
      <c r="K35" s="44">
        <v>-335</v>
      </c>
      <c r="L35" s="44">
        <v>3464.7609179999999</v>
      </c>
      <c r="M35" s="66">
        <v>1.5421000000000001E-2</v>
      </c>
      <c r="N35" s="43">
        <v>0</v>
      </c>
      <c r="O35" s="44">
        <v>0</v>
      </c>
      <c r="P35" s="74">
        <v>0</v>
      </c>
    </row>
    <row r="36" spans="1:16" ht="15" customHeight="1" x14ac:dyDescent="0.2">
      <c r="A36" s="111"/>
      <c r="B36" s="114"/>
      <c r="C36" s="84" t="s">
        <v>50</v>
      </c>
      <c r="D36" s="44">
        <v>-852</v>
      </c>
      <c r="E36" s="44">
        <v>0</v>
      </c>
      <c r="F36" s="44">
        <v>-287.92551099999997</v>
      </c>
      <c r="G36" s="66">
        <v>-0.11508500000000001</v>
      </c>
      <c r="H36" s="43">
        <v>-308</v>
      </c>
      <c r="I36" s="44">
        <v>1004.668682</v>
      </c>
      <c r="J36" s="74">
        <v>-0.182528</v>
      </c>
      <c r="K36" s="44">
        <v>-544</v>
      </c>
      <c r="L36" s="44">
        <v>-382.06684000000001</v>
      </c>
      <c r="M36" s="66">
        <v>-7.4898000000000006E-2</v>
      </c>
      <c r="N36" s="43">
        <v>0</v>
      </c>
      <c r="O36" s="44">
        <v>0</v>
      </c>
      <c r="P36" s="74">
        <v>0</v>
      </c>
    </row>
    <row r="37" spans="1:16" ht="15" customHeight="1" x14ac:dyDescent="0.2">
      <c r="A37" s="111"/>
      <c r="B37" s="114"/>
      <c r="C37" s="84" t="s">
        <v>51</v>
      </c>
      <c r="D37" s="44">
        <v>-804</v>
      </c>
      <c r="E37" s="44">
        <v>0</v>
      </c>
      <c r="F37" s="44">
        <v>-13696.042203999999</v>
      </c>
      <c r="G37" s="66">
        <v>-0.276866</v>
      </c>
      <c r="H37" s="43">
        <v>-264</v>
      </c>
      <c r="I37" s="44">
        <v>-20537.108521999999</v>
      </c>
      <c r="J37" s="74">
        <v>-0.348298</v>
      </c>
      <c r="K37" s="44">
        <v>-540</v>
      </c>
      <c r="L37" s="44">
        <v>-10381.195979</v>
      </c>
      <c r="M37" s="66">
        <v>-0.241895</v>
      </c>
      <c r="N37" s="43">
        <v>0</v>
      </c>
      <c r="O37" s="44">
        <v>0</v>
      </c>
      <c r="P37" s="74">
        <v>0</v>
      </c>
    </row>
    <row r="38" spans="1:16" s="3" customFormat="1" ht="15" customHeight="1" x14ac:dyDescent="0.2">
      <c r="A38" s="111"/>
      <c r="B38" s="114"/>
      <c r="C38" s="84" t="s">
        <v>52</v>
      </c>
      <c r="D38" s="35">
        <v>-579</v>
      </c>
      <c r="E38" s="35">
        <v>0</v>
      </c>
      <c r="F38" s="35">
        <v>-7971.7339899999997</v>
      </c>
      <c r="G38" s="68">
        <v>-0.233597</v>
      </c>
      <c r="H38" s="43">
        <v>-175</v>
      </c>
      <c r="I38" s="44">
        <v>-990.54362100000003</v>
      </c>
      <c r="J38" s="74">
        <v>-0.13855200000000001</v>
      </c>
      <c r="K38" s="35">
        <v>-404</v>
      </c>
      <c r="L38" s="35">
        <v>-10976.705690000001</v>
      </c>
      <c r="M38" s="68">
        <v>-0.27554899999999999</v>
      </c>
      <c r="N38" s="43">
        <v>0</v>
      </c>
      <c r="O38" s="44">
        <v>0</v>
      </c>
      <c r="P38" s="74">
        <v>0</v>
      </c>
    </row>
    <row r="39" spans="1:16" ht="15" customHeight="1" x14ac:dyDescent="0.2">
      <c r="A39" s="111"/>
      <c r="B39" s="114"/>
      <c r="C39" s="84" t="s">
        <v>53</v>
      </c>
      <c r="D39" s="44">
        <v>-471</v>
      </c>
      <c r="E39" s="44">
        <v>0</v>
      </c>
      <c r="F39" s="44">
        <v>-12956.478032000001</v>
      </c>
      <c r="G39" s="66">
        <v>-0.32627099999999998</v>
      </c>
      <c r="H39" s="43">
        <v>-129</v>
      </c>
      <c r="I39" s="44">
        <v>16727.329819999999</v>
      </c>
      <c r="J39" s="74">
        <v>-0.17363100000000001</v>
      </c>
      <c r="K39" s="44">
        <v>-342</v>
      </c>
      <c r="L39" s="44">
        <v>-24593.870696999998</v>
      </c>
      <c r="M39" s="66">
        <v>-0.38520599999999999</v>
      </c>
      <c r="N39" s="43">
        <v>0</v>
      </c>
      <c r="O39" s="44">
        <v>0</v>
      </c>
      <c r="P39" s="74">
        <v>0</v>
      </c>
    </row>
    <row r="40" spans="1:16" ht="15" customHeight="1" x14ac:dyDescent="0.2">
      <c r="A40" s="111"/>
      <c r="B40" s="114"/>
      <c r="C40" s="84" t="s">
        <v>54</v>
      </c>
      <c r="D40" s="44">
        <v>-484</v>
      </c>
      <c r="E40" s="44">
        <v>0</v>
      </c>
      <c r="F40" s="44">
        <v>1300.0049779999999</v>
      </c>
      <c r="G40" s="66">
        <v>-0.242672</v>
      </c>
      <c r="H40" s="43">
        <v>-163</v>
      </c>
      <c r="I40" s="44">
        <v>597.97504300000003</v>
      </c>
      <c r="J40" s="74">
        <v>-0.23452899999999999</v>
      </c>
      <c r="K40" s="44">
        <v>-321</v>
      </c>
      <c r="L40" s="44">
        <v>2031.4674359999999</v>
      </c>
      <c r="M40" s="66">
        <v>-0.24276400000000001</v>
      </c>
      <c r="N40" s="43">
        <v>0</v>
      </c>
      <c r="O40" s="44">
        <v>0</v>
      </c>
      <c r="P40" s="74">
        <v>0</v>
      </c>
    </row>
    <row r="41" spans="1:16" ht="15" customHeight="1" x14ac:dyDescent="0.2">
      <c r="A41" s="111"/>
      <c r="B41" s="114"/>
      <c r="C41" s="84" t="s">
        <v>55</v>
      </c>
      <c r="D41" s="44">
        <v>-467</v>
      </c>
      <c r="E41" s="44">
        <v>0</v>
      </c>
      <c r="F41" s="44">
        <v>21980.769963999999</v>
      </c>
      <c r="G41" s="66">
        <v>-9.7601999999999994E-2</v>
      </c>
      <c r="H41" s="43">
        <v>-180</v>
      </c>
      <c r="I41" s="44">
        <v>55272.819213000002</v>
      </c>
      <c r="J41" s="74">
        <v>0.19414899999999999</v>
      </c>
      <c r="K41" s="44">
        <v>-287</v>
      </c>
      <c r="L41" s="44">
        <v>1419.3009669999999</v>
      </c>
      <c r="M41" s="66">
        <v>-0.284053</v>
      </c>
      <c r="N41" s="43">
        <v>0</v>
      </c>
      <c r="O41" s="44">
        <v>0</v>
      </c>
      <c r="P41" s="74">
        <v>0</v>
      </c>
    </row>
    <row r="42" spans="1:16" s="3" customFormat="1" ht="15" customHeight="1" x14ac:dyDescent="0.2">
      <c r="A42" s="111"/>
      <c r="B42" s="114"/>
      <c r="C42" s="84" t="s">
        <v>56</v>
      </c>
      <c r="D42" s="35">
        <v>-694</v>
      </c>
      <c r="E42" s="35">
        <v>0</v>
      </c>
      <c r="F42" s="35">
        <v>-66306.432247000004</v>
      </c>
      <c r="G42" s="68">
        <v>-0.313722</v>
      </c>
      <c r="H42" s="43">
        <v>-223</v>
      </c>
      <c r="I42" s="44">
        <v>-45748.102604</v>
      </c>
      <c r="J42" s="74">
        <v>-5.4180000000000001E-3</v>
      </c>
      <c r="K42" s="35">
        <v>-471</v>
      </c>
      <c r="L42" s="35">
        <v>16206.107894000001</v>
      </c>
      <c r="M42" s="68">
        <v>-0.392708</v>
      </c>
      <c r="N42" s="43">
        <v>0</v>
      </c>
      <c r="O42" s="44">
        <v>0</v>
      </c>
      <c r="P42" s="74">
        <v>0</v>
      </c>
    </row>
    <row r="43" spans="1:16" s="3" customFormat="1" ht="15" customHeight="1" x14ac:dyDescent="0.2">
      <c r="A43" s="112"/>
      <c r="B43" s="115"/>
      <c r="C43" s="85" t="s">
        <v>9</v>
      </c>
      <c r="D43" s="46">
        <v>-4379</v>
      </c>
      <c r="E43" s="46">
        <v>0</v>
      </c>
      <c r="F43" s="46">
        <v>-23534.517855999999</v>
      </c>
      <c r="G43" s="67">
        <v>-0.26746500000000001</v>
      </c>
      <c r="H43" s="87">
        <v>-1391</v>
      </c>
      <c r="I43" s="46">
        <v>-18455.667563999999</v>
      </c>
      <c r="J43" s="75">
        <v>-0.25082500000000002</v>
      </c>
      <c r="K43" s="46">
        <v>-2988</v>
      </c>
      <c r="L43" s="46">
        <v>-26148.137472999999</v>
      </c>
      <c r="M43" s="67">
        <v>-0.27481800000000001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v>
      </c>
      <c r="E45" s="53">
        <v>3.2680000000000001E-3</v>
      </c>
      <c r="F45" s="44">
        <v>247259</v>
      </c>
      <c r="G45" s="66">
        <v>0</v>
      </c>
      <c r="H45" s="43">
        <v>0</v>
      </c>
      <c r="I45" s="44">
        <v>0</v>
      </c>
      <c r="J45" s="74">
        <v>0</v>
      </c>
      <c r="K45" s="44">
        <v>1</v>
      </c>
      <c r="L45" s="44">
        <v>247259</v>
      </c>
      <c r="M45" s="66">
        <v>0</v>
      </c>
      <c r="N45" s="43">
        <v>0</v>
      </c>
      <c r="O45" s="44">
        <v>0</v>
      </c>
      <c r="P45" s="74">
        <v>0</v>
      </c>
    </row>
    <row r="46" spans="1:16" ht="15" customHeight="1" x14ac:dyDescent="0.2">
      <c r="A46" s="111"/>
      <c r="B46" s="114"/>
      <c r="C46" s="84" t="s">
        <v>48</v>
      </c>
      <c r="D46" s="44">
        <v>118</v>
      </c>
      <c r="E46" s="53">
        <v>4.0731999999999997E-2</v>
      </c>
      <c r="F46" s="44">
        <v>170382.11016899999</v>
      </c>
      <c r="G46" s="66">
        <v>0.110169</v>
      </c>
      <c r="H46" s="43">
        <v>34</v>
      </c>
      <c r="I46" s="44">
        <v>171898.94117599999</v>
      </c>
      <c r="J46" s="74">
        <v>0.147059</v>
      </c>
      <c r="K46" s="44">
        <v>84</v>
      </c>
      <c r="L46" s="44">
        <v>169768.15476199999</v>
      </c>
      <c r="M46" s="66">
        <v>9.5238000000000003E-2</v>
      </c>
      <c r="N46" s="43">
        <v>0</v>
      </c>
      <c r="O46" s="44">
        <v>0</v>
      </c>
      <c r="P46" s="74">
        <v>0</v>
      </c>
    </row>
    <row r="47" spans="1:16" ht="15" customHeight="1" x14ac:dyDescent="0.2">
      <c r="A47" s="111"/>
      <c r="B47" s="114"/>
      <c r="C47" s="84" t="s">
        <v>49</v>
      </c>
      <c r="D47" s="44">
        <v>519</v>
      </c>
      <c r="E47" s="53">
        <v>6.1529E-2</v>
      </c>
      <c r="F47" s="44">
        <v>193563.61464399999</v>
      </c>
      <c r="G47" s="66">
        <v>0.244701</v>
      </c>
      <c r="H47" s="43">
        <v>142</v>
      </c>
      <c r="I47" s="44">
        <v>209874.53521100001</v>
      </c>
      <c r="J47" s="74">
        <v>0.302817</v>
      </c>
      <c r="K47" s="44">
        <v>377</v>
      </c>
      <c r="L47" s="44">
        <v>187419.97878</v>
      </c>
      <c r="M47" s="66">
        <v>0.22281200000000001</v>
      </c>
      <c r="N47" s="43">
        <v>0</v>
      </c>
      <c r="O47" s="44">
        <v>0</v>
      </c>
      <c r="P47" s="74">
        <v>0</v>
      </c>
    </row>
    <row r="48" spans="1:16" ht="15" customHeight="1" x14ac:dyDescent="0.2">
      <c r="A48" s="111"/>
      <c r="B48" s="114"/>
      <c r="C48" s="84" t="s">
        <v>50</v>
      </c>
      <c r="D48" s="44">
        <v>692</v>
      </c>
      <c r="E48" s="53">
        <v>5.3329000000000001E-2</v>
      </c>
      <c r="F48" s="44">
        <v>210253.06213899999</v>
      </c>
      <c r="G48" s="66">
        <v>0.45664700000000003</v>
      </c>
      <c r="H48" s="43">
        <v>182</v>
      </c>
      <c r="I48" s="44">
        <v>219389.153846</v>
      </c>
      <c r="J48" s="74">
        <v>0.59340700000000002</v>
      </c>
      <c r="K48" s="44">
        <v>510</v>
      </c>
      <c r="L48" s="44">
        <v>206992.73137299999</v>
      </c>
      <c r="M48" s="66">
        <v>0.40784300000000001</v>
      </c>
      <c r="N48" s="43">
        <v>0</v>
      </c>
      <c r="O48" s="44">
        <v>0</v>
      </c>
      <c r="P48" s="74">
        <v>0</v>
      </c>
    </row>
    <row r="49" spans="1:16" ht="15" customHeight="1" x14ac:dyDescent="0.2">
      <c r="A49" s="111"/>
      <c r="B49" s="114"/>
      <c r="C49" s="84" t="s">
        <v>51</v>
      </c>
      <c r="D49" s="44">
        <v>515</v>
      </c>
      <c r="E49" s="53">
        <v>4.1058999999999998E-2</v>
      </c>
      <c r="F49" s="44">
        <v>224127.11456300001</v>
      </c>
      <c r="G49" s="66">
        <v>0.59611700000000001</v>
      </c>
      <c r="H49" s="43">
        <v>133</v>
      </c>
      <c r="I49" s="44">
        <v>228550.75939799999</v>
      </c>
      <c r="J49" s="74">
        <v>0.68421100000000001</v>
      </c>
      <c r="K49" s="44">
        <v>382</v>
      </c>
      <c r="L49" s="44">
        <v>222586.945026</v>
      </c>
      <c r="M49" s="66">
        <v>0.56544499999999998</v>
      </c>
      <c r="N49" s="43">
        <v>0</v>
      </c>
      <c r="O49" s="44">
        <v>0</v>
      </c>
      <c r="P49" s="74">
        <v>0</v>
      </c>
    </row>
    <row r="50" spans="1:16" s="3" customFormat="1" ht="15" customHeight="1" x14ac:dyDescent="0.2">
      <c r="A50" s="111"/>
      <c r="B50" s="114"/>
      <c r="C50" s="84" t="s">
        <v>52</v>
      </c>
      <c r="D50" s="35">
        <v>347</v>
      </c>
      <c r="E50" s="55">
        <v>3.1999E-2</v>
      </c>
      <c r="F50" s="35">
        <v>238464.57060499999</v>
      </c>
      <c r="G50" s="68">
        <v>0.77809799999999996</v>
      </c>
      <c r="H50" s="43">
        <v>78</v>
      </c>
      <c r="I50" s="44">
        <v>240233.38461499999</v>
      </c>
      <c r="J50" s="74">
        <v>0.83333299999999999</v>
      </c>
      <c r="K50" s="35">
        <v>269</v>
      </c>
      <c r="L50" s="35">
        <v>237951.68029700001</v>
      </c>
      <c r="M50" s="68">
        <v>0.76208200000000004</v>
      </c>
      <c r="N50" s="43">
        <v>0</v>
      </c>
      <c r="O50" s="44">
        <v>0</v>
      </c>
      <c r="P50" s="74">
        <v>0</v>
      </c>
    </row>
    <row r="51" spans="1:16" ht="15" customHeight="1" x14ac:dyDescent="0.2">
      <c r="A51" s="111"/>
      <c r="B51" s="114"/>
      <c r="C51" s="84" t="s">
        <v>53</v>
      </c>
      <c r="D51" s="44">
        <v>234</v>
      </c>
      <c r="E51" s="53">
        <v>2.3805E-2</v>
      </c>
      <c r="F51" s="44">
        <v>254421.63247899999</v>
      </c>
      <c r="G51" s="66">
        <v>0.83760699999999999</v>
      </c>
      <c r="H51" s="43">
        <v>83</v>
      </c>
      <c r="I51" s="44">
        <v>234527.42168699999</v>
      </c>
      <c r="J51" s="74">
        <v>0.67469900000000005</v>
      </c>
      <c r="K51" s="44">
        <v>151</v>
      </c>
      <c r="L51" s="44">
        <v>265356.860927</v>
      </c>
      <c r="M51" s="66">
        <v>0.92715199999999998</v>
      </c>
      <c r="N51" s="43">
        <v>0</v>
      </c>
      <c r="O51" s="44">
        <v>0</v>
      </c>
      <c r="P51" s="74">
        <v>0</v>
      </c>
    </row>
    <row r="52" spans="1:16" ht="15" customHeight="1" x14ac:dyDescent="0.2">
      <c r="A52" s="111"/>
      <c r="B52" s="114"/>
      <c r="C52" s="84" t="s">
        <v>54</v>
      </c>
      <c r="D52" s="44">
        <v>91</v>
      </c>
      <c r="E52" s="53">
        <v>1.1613E-2</v>
      </c>
      <c r="F52" s="44">
        <v>257859.450549</v>
      </c>
      <c r="G52" s="66">
        <v>0.70329699999999995</v>
      </c>
      <c r="H52" s="43">
        <v>32</v>
      </c>
      <c r="I52" s="44">
        <v>233426.625</v>
      </c>
      <c r="J52" s="74">
        <v>0.5</v>
      </c>
      <c r="K52" s="44">
        <v>59</v>
      </c>
      <c r="L52" s="44">
        <v>271111.152542</v>
      </c>
      <c r="M52" s="66">
        <v>0.81355900000000003</v>
      </c>
      <c r="N52" s="43">
        <v>0</v>
      </c>
      <c r="O52" s="44">
        <v>0</v>
      </c>
      <c r="P52" s="74">
        <v>0</v>
      </c>
    </row>
    <row r="53" spans="1:16" ht="15" customHeight="1" x14ac:dyDescent="0.2">
      <c r="A53" s="111"/>
      <c r="B53" s="114"/>
      <c r="C53" s="84" t="s">
        <v>55</v>
      </c>
      <c r="D53" s="44">
        <v>28</v>
      </c>
      <c r="E53" s="53">
        <v>4.3080000000000002E-3</v>
      </c>
      <c r="F53" s="44">
        <v>259211.071429</v>
      </c>
      <c r="G53" s="66">
        <v>0.46428599999999998</v>
      </c>
      <c r="H53" s="43">
        <v>10</v>
      </c>
      <c r="I53" s="44">
        <v>245717</v>
      </c>
      <c r="J53" s="74">
        <v>0.2</v>
      </c>
      <c r="K53" s="44">
        <v>18</v>
      </c>
      <c r="L53" s="44">
        <v>266707.77777799999</v>
      </c>
      <c r="M53" s="66">
        <v>0.61111099999999996</v>
      </c>
      <c r="N53" s="43">
        <v>0</v>
      </c>
      <c r="O53" s="44">
        <v>0</v>
      </c>
      <c r="P53" s="74">
        <v>0</v>
      </c>
    </row>
    <row r="54" spans="1:16" s="3" customFormat="1" ht="15" customHeight="1" x14ac:dyDescent="0.2">
      <c r="A54" s="111"/>
      <c r="B54" s="114"/>
      <c r="C54" s="84" t="s">
        <v>56</v>
      </c>
      <c r="D54" s="35">
        <v>3</v>
      </c>
      <c r="E54" s="55">
        <v>2.5000000000000001E-4</v>
      </c>
      <c r="F54" s="35">
        <v>450934</v>
      </c>
      <c r="G54" s="68">
        <v>1.6666669999999999</v>
      </c>
      <c r="H54" s="43">
        <v>1</v>
      </c>
      <c r="I54" s="44">
        <v>321747</v>
      </c>
      <c r="J54" s="74">
        <v>0</v>
      </c>
      <c r="K54" s="35">
        <v>2</v>
      </c>
      <c r="L54" s="35">
        <v>515527.5</v>
      </c>
      <c r="M54" s="68">
        <v>2.5</v>
      </c>
      <c r="N54" s="43">
        <v>0</v>
      </c>
      <c r="O54" s="44">
        <v>0</v>
      </c>
      <c r="P54" s="74">
        <v>0</v>
      </c>
    </row>
    <row r="55" spans="1:16" s="3" customFormat="1" ht="15" customHeight="1" x14ac:dyDescent="0.2">
      <c r="A55" s="112"/>
      <c r="B55" s="115"/>
      <c r="C55" s="85" t="s">
        <v>9</v>
      </c>
      <c r="D55" s="46">
        <v>2548</v>
      </c>
      <c r="E55" s="54">
        <v>3.0245000000000001E-2</v>
      </c>
      <c r="F55" s="46">
        <v>218245.775903</v>
      </c>
      <c r="G55" s="67">
        <v>0.51452100000000001</v>
      </c>
      <c r="H55" s="87">
        <v>695</v>
      </c>
      <c r="I55" s="46">
        <v>222194.78273400001</v>
      </c>
      <c r="J55" s="75">
        <v>0.555396</v>
      </c>
      <c r="K55" s="46">
        <v>1853</v>
      </c>
      <c r="L55" s="46">
        <v>216764.63194799999</v>
      </c>
      <c r="M55" s="67">
        <v>0.499191</v>
      </c>
      <c r="N55" s="87">
        <v>0</v>
      </c>
      <c r="O55" s="46">
        <v>0</v>
      </c>
      <c r="P55" s="75">
        <v>0</v>
      </c>
    </row>
    <row r="56" spans="1:16" ht="15" customHeight="1" x14ac:dyDescent="0.2">
      <c r="A56" s="110">
        <v>5</v>
      </c>
      <c r="B56" s="113" t="s">
        <v>60</v>
      </c>
      <c r="C56" s="84" t="s">
        <v>46</v>
      </c>
      <c r="D56" s="44">
        <v>78</v>
      </c>
      <c r="E56" s="53">
        <v>1</v>
      </c>
      <c r="F56" s="44">
        <v>73786.410256000003</v>
      </c>
      <c r="G56" s="66">
        <v>0.115385</v>
      </c>
      <c r="H56" s="43">
        <v>40</v>
      </c>
      <c r="I56" s="44">
        <v>75778.850000000006</v>
      </c>
      <c r="J56" s="74">
        <v>7.4999999999999997E-2</v>
      </c>
      <c r="K56" s="44">
        <v>38</v>
      </c>
      <c r="L56" s="44">
        <v>71689.105263000005</v>
      </c>
      <c r="M56" s="66">
        <v>0.15789500000000001</v>
      </c>
      <c r="N56" s="43">
        <v>0</v>
      </c>
      <c r="O56" s="44">
        <v>0</v>
      </c>
      <c r="P56" s="74">
        <v>0</v>
      </c>
    </row>
    <row r="57" spans="1:16" ht="15" customHeight="1" x14ac:dyDescent="0.2">
      <c r="A57" s="111"/>
      <c r="B57" s="114"/>
      <c r="C57" s="84" t="s">
        <v>47</v>
      </c>
      <c r="D57" s="44">
        <v>306</v>
      </c>
      <c r="E57" s="53">
        <v>1</v>
      </c>
      <c r="F57" s="44">
        <v>125891.088235</v>
      </c>
      <c r="G57" s="66">
        <v>6.5359E-2</v>
      </c>
      <c r="H57" s="43">
        <v>115</v>
      </c>
      <c r="I57" s="44">
        <v>124632.226087</v>
      </c>
      <c r="J57" s="74">
        <v>7.8260999999999997E-2</v>
      </c>
      <c r="K57" s="44">
        <v>191</v>
      </c>
      <c r="L57" s="44">
        <v>126649.041885</v>
      </c>
      <c r="M57" s="66">
        <v>5.7591999999999997E-2</v>
      </c>
      <c r="N57" s="43">
        <v>0</v>
      </c>
      <c r="O57" s="44">
        <v>0</v>
      </c>
      <c r="P57" s="74">
        <v>0</v>
      </c>
    </row>
    <row r="58" spans="1:16" ht="15" customHeight="1" x14ac:dyDescent="0.2">
      <c r="A58" s="111"/>
      <c r="B58" s="114"/>
      <c r="C58" s="84" t="s">
        <v>48</v>
      </c>
      <c r="D58" s="44">
        <v>2897</v>
      </c>
      <c r="E58" s="53">
        <v>1</v>
      </c>
      <c r="F58" s="44">
        <v>164876.12909900001</v>
      </c>
      <c r="G58" s="66">
        <v>7.4560000000000001E-2</v>
      </c>
      <c r="H58" s="43">
        <v>1207</v>
      </c>
      <c r="I58" s="44">
        <v>169186.52858300001</v>
      </c>
      <c r="J58" s="74">
        <v>8.4506999999999999E-2</v>
      </c>
      <c r="K58" s="44">
        <v>1690</v>
      </c>
      <c r="L58" s="44">
        <v>161797.63668600001</v>
      </c>
      <c r="M58" s="66">
        <v>6.7456000000000002E-2</v>
      </c>
      <c r="N58" s="43">
        <v>0</v>
      </c>
      <c r="O58" s="44">
        <v>0</v>
      </c>
      <c r="P58" s="74">
        <v>0</v>
      </c>
    </row>
    <row r="59" spans="1:16" ht="15" customHeight="1" x14ac:dyDescent="0.2">
      <c r="A59" s="111"/>
      <c r="B59" s="114"/>
      <c r="C59" s="84" t="s">
        <v>49</v>
      </c>
      <c r="D59" s="44">
        <v>8435</v>
      </c>
      <c r="E59" s="53">
        <v>1</v>
      </c>
      <c r="F59" s="44">
        <v>184311.468998</v>
      </c>
      <c r="G59" s="66">
        <v>0.20320099999999999</v>
      </c>
      <c r="H59" s="43">
        <v>3366</v>
      </c>
      <c r="I59" s="44">
        <v>189563.06179400001</v>
      </c>
      <c r="J59" s="74">
        <v>0.26589400000000002</v>
      </c>
      <c r="K59" s="44">
        <v>5069</v>
      </c>
      <c r="L59" s="44">
        <v>180824.22075400001</v>
      </c>
      <c r="M59" s="66">
        <v>0.16156999999999999</v>
      </c>
      <c r="N59" s="43">
        <v>0</v>
      </c>
      <c r="O59" s="44">
        <v>0</v>
      </c>
      <c r="P59" s="74">
        <v>0</v>
      </c>
    </row>
    <row r="60" spans="1:16" ht="15" customHeight="1" x14ac:dyDescent="0.2">
      <c r="A60" s="111"/>
      <c r="B60" s="114"/>
      <c r="C60" s="84" t="s">
        <v>50</v>
      </c>
      <c r="D60" s="44">
        <v>12976</v>
      </c>
      <c r="E60" s="53">
        <v>1</v>
      </c>
      <c r="F60" s="44">
        <v>209230.099029</v>
      </c>
      <c r="G60" s="66">
        <v>0.436421</v>
      </c>
      <c r="H60" s="43">
        <v>5063</v>
      </c>
      <c r="I60" s="44">
        <v>217455.06221599999</v>
      </c>
      <c r="J60" s="74">
        <v>0.54098400000000002</v>
      </c>
      <c r="K60" s="44">
        <v>7913</v>
      </c>
      <c r="L60" s="44">
        <v>203967.49462899999</v>
      </c>
      <c r="M60" s="66">
        <v>0.36951899999999999</v>
      </c>
      <c r="N60" s="43">
        <v>0</v>
      </c>
      <c r="O60" s="44">
        <v>0</v>
      </c>
      <c r="P60" s="74">
        <v>0</v>
      </c>
    </row>
    <row r="61" spans="1:16" ht="15" customHeight="1" x14ac:dyDescent="0.2">
      <c r="A61" s="111"/>
      <c r="B61" s="114"/>
      <c r="C61" s="84" t="s">
        <v>51</v>
      </c>
      <c r="D61" s="44">
        <v>12543</v>
      </c>
      <c r="E61" s="53">
        <v>1</v>
      </c>
      <c r="F61" s="44">
        <v>235254.92505799999</v>
      </c>
      <c r="G61" s="66">
        <v>0.686199</v>
      </c>
      <c r="H61" s="43">
        <v>4835</v>
      </c>
      <c r="I61" s="44">
        <v>238723.42337100001</v>
      </c>
      <c r="J61" s="74">
        <v>0.71106499999999995</v>
      </c>
      <c r="K61" s="44">
        <v>7708</v>
      </c>
      <c r="L61" s="44">
        <v>233079.238843</v>
      </c>
      <c r="M61" s="66">
        <v>0.67060200000000003</v>
      </c>
      <c r="N61" s="43">
        <v>0</v>
      </c>
      <c r="O61" s="44">
        <v>0</v>
      </c>
      <c r="P61" s="74">
        <v>0</v>
      </c>
    </row>
    <row r="62" spans="1:16" s="3" customFormat="1" ht="15" customHeight="1" x14ac:dyDescent="0.2">
      <c r="A62" s="111"/>
      <c r="B62" s="114"/>
      <c r="C62" s="84" t="s">
        <v>52</v>
      </c>
      <c r="D62" s="35">
        <v>10844</v>
      </c>
      <c r="E62" s="55">
        <v>1</v>
      </c>
      <c r="F62" s="35">
        <v>249476.850424</v>
      </c>
      <c r="G62" s="68">
        <v>0.87938000000000005</v>
      </c>
      <c r="H62" s="43">
        <v>4189</v>
      </c>
      <c r="I62" s="44">
        <v>238685.796371</v>
      </c>
      <c r="J62" s="74">
        <v>0.72738100000000006</v>
      </c>
      <c r="K62" s="35">
        <v>6655</v>
      </c>
      <c r="L62" s="35">
        <v>256269.29601799999</v>
      </c>
      <c r="M62" s="68">
        <v>0.97505600000000003</v>
      </c>
      <c r="N62" s="43">
        <v>0</v>
      </c>
      <c r="O62" s="44">
        <v>0</v>
      </c>
      <c r="P62" s="74">
        <v>0</v>
      </c>
    </row>
    <row r="63" spans="1:16" ht="15" customHeight="1" x14ac:dyDescent="0.2">
      <c r="A63" s="111"/>
      <c r="B63" s="114"/>
      <c r="C63" s="84" t="s">
        <v>53</v>
      </c>
      <c r="D63" s="44">
        <v>9830</v>
      </c>
      <c r="E63" s="53">
        <v>1</v>
      </c>
      <c r="F63" s="44">
        <v>255029.507426</v>
      </c>
      <c r="G63" s="66">
        <v>0.91464900000000005</v>
      </c>
      <c r="H63" s="43">
        <v>3932</v>
      </c>
      <c r="I63" s="44">
        <v>238883.72863699999</v>
      </c>
      <c r="J63" s="74">
        <v>0.680315</v>
      </c>
      <c r="K63" s="44">
        <v>5898</v>
      </c>
      <c r="L63" s="44">
        <v>265793.35995299998</v>
      </c>
      <c r="M63" s="66">
        <v>1.0708709999999999</v>
      </c>
      <c r="N63" s="43">
        <v>0</v>
      </c>
      <c r="O63" s="44">
        <v>0</v>
      </c>
      <c r="P63" s="74">
        <v>0</v>
      </c>
    </row>
    <row r="64" spans="1:16" ht="15" customHeight="1" x14ac:dyDescent="0.2">
      <c r="A64" s="111"/>
      <c r="B64" s="114"/>
      <c r="C64" s="84" t="s">
        <v>54</v>
      </c>
      <c r="D64" s="44">
        <v>7836</v>
      </c>
      <c r="E64" s="53">
        <v>1</v>
      </c>
      <c r="F64" s="44">
        <v>254112.69959199999</v>
      </c>
      <c r="G64" s="66">
        <v>0.85094400000000003</v>
      </c>
      <c r="H64" s="43">
        <v>3049</v>
      </c>
      <c r="I64" s="44">
        <v>227075.962283</v>
      </c>
      <c r="J64" s="74">
        <v>0.491309</v>
      </c>
      <c r="K64" s="44">
        <v>4787</v>
      </c>
      <c r="L64" s="44">
        <v>271333.29956100002</v>
      </c>
      <c r="M64" s="66">
        <v>1.0800080000000001</v>
      </c>
      <c r="N64" s="43">
        <v>0</v>
      </c>
      <c r="O64" s="44">
        <v>0</v>
      </c>
      <c r="P64" s="74">
        <v>0</v>
      </c>
    </row>
    <row r="65" spans="1:16" ht="15" customHeight="1" x14ac:dyDescent="0.2">
      <c r="A65" s="111"/>
      <c r="B65" s="114"/>
      <c r="C65" s="84" t="s">
        <v>55</v>
      </c>
      <c r="D65" s="44">
        <v>6500</v>
      </c>
      <c r="E65" s="53">
        <v>1</v>
      </c>
      <c r="F65" s="44">
        <v>257088.45261499999</v>
      </c>
      <c r="G65" s="66">
        <v>0.67692300000000005</v>
      </c>
      <c r="H65" s="43">
        <v>2454</v>
      </c>
      <c r="I65" s="44">
        <v>223712.41279500001</v>
      </c>
      <c r="J65" s="74">
        <v>0.28239599999999998</v>
      </c>
      <c r="K65" s="44">
        <v>4046</v>
      </c>
      <c r="L65" s="44">
        <v>277331.85392999998</v>
      </c>
      <c r="M65" s="66">
        <v>0.91621399999999997</v>
      </c>
      <c r="N65" s="43">
        <v>0</v>
      </c>
      <c r="O65" s="44">
        <v>0</v>
      </c>
      <c r="P65" s="74">
        <v>0</v>
      </c>
    </row>
    <row r="66" spans="1:16" s="3" customFormat="1" ht="15" customHeight="1" x14ac:dyDescent="0.2">
      <c r="A66" s="111"/>
      <c r="B66" s="114"/>
      <c r="C66" s="84" t="s">
        <v>56</v>
      </c>
      <c r="D66" s="35">
        <v>11999</v>
      </c>
      <c r="E66" s="55">
        <v>1</v>
      </c>
      <c r="F66" s="35">
        <v>240620.01308400001</v>
      </c>
      <c r="G66" s="68">
        <v>0.35177900000000001</v>
      </c>
      <c r="H66" s="43">
        <v>5070</v>
      </c>
      <c r="I66" s="44">
        <v>201594.240039</v>
      </c>
      <c r="J66" s="74">
        <v>7.2387000000000007E-2</v>
      </c>
      <c r="K66" s="35">
        <v>6929</v>
      </c>
      <c r="L66" s="35">
        <v>269175.45677599998</v>
      </c>
      <c r="M66" s="68">
        <v>0.55621299999999996</v>
      </c>
      <c r="N66" s="43">
        <v>0</v>
      </c>
      <c r="O66" s="44">
        <v>0</v>
      </c>
      <c r="P66" s="74">
        <v>0</v>
      </c>
    </row>
    <row r="67" spans="1:16" s="3" customFormat="1" ht="15" customHeight="1" x14ac:dyDescent="0.2">
      <c r="A67" s="112"/>
      <c r="B67" s="115"/>
      <c r="C67" s="85" t="s">
        <v>9</v>
      </c>
      <c r="D67" s="46">
        <v>84244</v>
      </c>
      <c r="E67" s="54">
        <v>1</v>
      </c>
      <c r="F67" s="46">
        <v>231519.542128</v>
      </c>
      <c r="G67" s="67">
        <v>0.59404800000000002</v>
      </c>
      <c r="H67" s="87">
        <v>33320</v>
      </c>
      <c r="I67" s="46">
        <v>219610.36275500001</v>
      </c>
      <c r="J67" s="75">
        <v>0.46416600000000002</v>
      </c>
      <c r="K67" s="46">
        <v>50924</v>
      </c>
      <c r="L67" s="46">
        <v>239311.81800299999</v>
      </c>
      <c r="M67" s="67">
        <v>0.67903100000000005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80" priority="30" operator="notEqual">
      <formula>H8+K8+N8</formula>
    </cfRule>
  </conditionalFormatting>
  <conditionalFormatting sqref="D20:D30">
    <cfRule type="cellIs" dxfId="279" priority="29" operator="notEqual">
      <formula>H20+K20+N20</formula>
    </cfRule>
  </conditionalFormatting>
  <conditionalFormatting sqref="D32:D42">
    <cfRule type="cellIs" dxfId="278" priority="28" operator="notEqual">
      <formula>H32+K32+N32</formula>
    </cfRule>
  </conditionalFormatting>
  <conditionalFormatting sqref="D44:D54">
    <cfRule type="cellIs" dxfId="277" priority="27" operator="notEqual">
      <formula>H44+K44+N44</formula>
    </cfRule>
  </conditionalFormatting>
  <conditionalFormatting sqref="D56:D66">
    <cfRule type="cellIs" dxfId="276" priority="26" operator="notEqual">
      <formula>H56+K56+N56</formula>
    </cfRule>
  </conditionalFormatting>
  <conditionalFormatting sqref="D19">
    <cfRule type="cellIs" dxfId="275" priority="25" operator="notEqual">
      <formula>SUM(D8:D18)</formula>
    </cfRule>
  </conditionalFormatting>
  <conditionalFormatting sqref="D31">
    <cfRule type="cellIs" dxfId="274" priority="24" operator="notEqual">
      <formula>H31+K31+N31</formula>
    </cfRule>
  </conditionalFormatting>
  <conditionalFormatting sqref="D31">
    <cfRule type="cellIs" dxfId="273" priority="23" operator="notEqual">
      <formula>SUM(D20:D30)</formula>
    </cfRule>
  </conditionalFormatting>
  <conditionalFormatting sqref="D43">
    <cfRule type="cellIs" dxfId="272" priority="22" operator="notEqual">
      <formula>H43+K43+N43</formula>
    </cfRule>
  </conditionalFormatting>
  <conditionalFormatting sqref="D43">
    <cfRule type="cellIs" dxfId="271" priority="21" operator="notEqual">
      <formula>SUM(D32:D42)</formula>
    </cfRule>
  </conditionalFormatting>
  <conditionalFormatting sqref="D55">
    <cfRule type="cellIs" dxfId="270" priority="20" operator="notEqual">
      <formula>H55+K55+N55</formula>
    </cfRule>
  </conditionalFormatting>
  <conditionalFormatting sqref="D55">
    <cfRule type="cellIs" dxfId="269" priority="19" operator="notEqual">
      <formula>SUM(D44:D54)</formula>
    </cfRule>
  </conditionalFormatting>
  <conditionalFormatting sqref="D67">
    <cfRule type="cellIs" dxfId="268" priority="18" operator="notEqual">
      <formula>H67+K67+N67</formula>
    </cfRule>
  </conditionalFormatting>
  <conditionalFormatting sqref="D67">
    <cfRule type="cellIs" dxfId="267" priority="17" operator="notEqual">
      <formula>SUM(D56:D66)</formula>
    </cfRule>
  </conditionalFormatting>
  <conditionalFormatting sqref="H19">
    <cfRule type="cellIs" dxfId="266" priority="16" operator="notEqual">
      <formula>SUM(H8:H18)</formula>
    </cfRule>
  </conditionalFormatting>
  <conditionalFormatting sqref="K19">
    <cfRule type="cellIs" dxfId="265" priority="15" operator="notEqual">
      <formula>SUM(K8:K18)</formula>
    </cfRule>
  </conditionalFormatting>
  <conditionalFormatting sqref="N19">
    <cfRule type="cellIs" dxfId="264" priority="14" operator="notEqual">
      <formula>SUM(N8:N18)</formula>
    </cfRule>
  </conditionalFormatting>
  <conditionalFormatting sqref="H31">
    <cfRule type="cellIs" dxfId="263" priority="13" operator="notEqual">
      <formula>SUM(H20:H30)</formula>
    </cfRule>
  </conditionalFormatting>
  <conditionalFormatting sqref="K31">
    <cfRule type="cellIs" dxfId="262" priority="12" operator="notEqual">
      <formula>SUM(K20:K30)</formula>
    </cfRule>
  </conditionalFormatting>
  <conditionalFormatting sqref="N31">
    <cfRule type="cellIs" dxfId="261" priority="11" operator="notEqual">
      <formula>SUM(N20:N30)</formula>
    </cfRule>
  </conditionalFormatting>
  <conditionalFormatting sqref="H43">
    <cfRule type="cellIs" dxfId="260" priority="10" operator="notEqual">
      <formula>SUM(H32:H42)</formula>
    </cfRule>
  </conditionalFormatting>
  <conditionalFormatting sqref="K43">
    <cfRule type="cellIs" dxfId="259" priority="9" operator="notEqual">
      <formula>SUM(K32:K42)</formula>
    </cfRule>
  </conditionalFormatting>
  <conditionalFormatting sqref="N43">
    <cfRule type="cellIs" dxfId="258" priority="8" operator="notEqual">
      <formula>SUM(N32:N42)</formula>
    </cfRule>
  </conditionalFormatting>
  <conditionalFormatting sqref="H55">
    <cfRule type="cellIs" dxfId="257" priority="7" operator="notEqual">
      <formula>SUM(H44:H54)</formula>
    </cfRule>
  </conditionalFormatting>
  <conditionalFormatting sqref="K55">
    <cfRule type="cellIs" dxfId="256" priority="6" operator="notEqual">
      <formula>SUM(K44:K54)</formula>
    </cfRule>
  </conditionalFormatting>
  <conditionalFormatting sqref="N55">
    <cfRule type="cellIs" dxfId="255" priority="5" operator="notEqual">
      <formula>SUM(N44:N54)</formula>
    </cfRule>
  </conditionalFormatting>
  <conditionalFormatting sqref="H67">
    <cfRule type="cellIs" dxfId="254" priority="4" operator="notEqual">
      <formula>SUM(H56:H66)</formula>
    </cfRule>
  </conditionalFormatting>
  <conditionalFormatting sqref="K67">
    <cfRule type="cellIs" dxfId="253" priority="3" operator="notEqual">
      <formula>SUM(K56:K66)</formula>
    </cfRule>
  </conditionalFormatting>
  <conditionalFormatting sqref="N67">
    <cfRule type="cellIs" dxfId="252" priority="2" operator="notEqual">
      <formula>SUM(N56:N66)</formula>
    </cfRule>
  </conditionalFormatting>
  <conditionalFormatting sqref="D32:D43">
    <cfRule type="cellIs" dxfId="2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71</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5</v>
      </c>
      <c r="E8" s="53">
        <v>0.15151500000000001</v>
      </c>
      <c r="F8" s="44">
        <v>48339.649954</v>
      </c>
      <c r="G8" s="66">
        <v>0.4</v>
      </c>
      <c r="H8" s="43">
        <v>3</v>
      </c>
      <c r="I8" s="44">
        <v>58248.467192999997</v>
      </c>
      <c r="J8" s="74">
        <v>0.66666700000000001</v>
      </c>
      <c r="K8" s="44">
        <v>2</v>
      </c>
      <c r="L8" s="44">
        <v>33476.424095000002</v>
      </c>
      <c r="M8" s="66">
        <v>0</v>
      </c>
      <c r="N8" s="43">
        <v>0</v>
      </c>
      <c r="O8" s="44">
        <v>0</v>
      </c>
      <c r="P8" s="74">
        <v>0</v>
      </c>
    </row>
    <row r="9" spans="1:16" ht="15" customHeight="1" x14ac:dyDescent="0.2">
      <c r="A9" s="111"/>
      <c r="B9" s="114"/>
      <c r="C9" s="84" t="s">
        <v>47</v>
      </c>
      <c r="D9" s="44">
        <v>28</v>
      </c>
      <c r="E9" s="53">
        <v>0.26415100000000002</v>
      </c>
      <c r="F9" s="44">
        <v>141571.11976100001</v>
      </c>
      <c r="G9" s="66">
        <v>0.25</v>
      </c>
      <c r="H9" s="43">
        <v>8</v>
      </c>
      <c r="I9" s="44">
        <v>185671.680884</v>
      </c>
      <c r="J9" s="74">
        <v>0.5</v>
      </c>
      <c r="K9" s="44">
        <v>20</v>
      </c>
      <c r="L9" s="44">
        <v>123930.895311</v>
      </c>
      <c r="M9" s="66">
        <v>0.15</v>
      </c>
      <c r="N9" s="43">
        <v>0</v>
      </c>
      <c r="O9" s="44">
        <v>0</v>
      </c>
      <c r="P9" s="74">
        <v>0</v>
      </c>
    </row>
    <row r="10" spans="1:16" ht="15" customHeight="1" x14ac:dyDescent="0.2">
      <c r="A10" s="111"/>
      <c r="B10" s="114"/>
      <c r="C10" s="84" t="s">
        <v>48</v>
      </c>
      <c r="D10" s="44">
        <v>165</v>
      </c>
      <c r="E10" s="53">
        <v>0.16734299999999999</v>
      </c>
      <c r="F10" s="44">
        <v>145121.79426600001</v>
      </c>
      <c r="G10" s="66">
        <v>0.10303</v>
      </c>
      <c r="H10" s="43">
        <v>64</v>
      </c>
      <c r="I10" s="44">
        <v>156592.07742099999</v>
      </c>
      <c r="J10" s="74">
        <v>0.21875</v>
      </c>
      <c r="K10" s="44">
        <v>101</v>
      </c>
      <c r="L10" s="44">
        <v>137853.496029</v>
      </c>
      <c r="M10" s="66">
        <v>2.9703E-2</v>
      </c>
      <c r="N10" s="43">
        <v>0</v>
      </c>
      <c r="O10" s="44">
        <v>0</v>
      </c>
      <c r="P10" s="74">
        <v>0</v>
      </c>
    </row>
    <row r="11" spans="1:16" ht="15" customHeight="1" x14ac:dyDescent="0.2">
      <c r="A11" s="111"/>
      <c r="B11" s="114"/>
      <c r="C11" s="84" t="s">
        <v>49</v>
      </c>
      <c r="D11" s="44">
        <v>576</v>
      </c>
      <c r="E11" s="53">
        <v>0.15262300000000001</v>
      </c>
      <c r="F11" s="44">
        <v>159839.574375</v>
      </c>
      <c r="G11" s="66">
        <v>0.22395799999999999</v>
      </c>
      <c r="H11" s="43">
        <v>228</v>
      </c>
      <c r="I11" s="44">
        <v>171261.829776</v>
      </c>
      <c r="J11" s="74">
        <v>0.368421</v>
      </c>
      <c r="K11" s="44">
        <v>348</v>
      </c>
      <c r="L11" s="44">
        <v>152356.02773199999</v>
      </c>
      <c r="M11" s="66">
        <v>0.12931000000000001</v>
      </c>
      <c r="N11" s="43">
        <v>0</v>
      </c>
      <c r="O11" s="44">
        <v>0</v>
      </c>
      <c r="P11" s="74">
        <v>0</v>
      </c>
    </row>
    <row r="12" spans="1:16" ht="15" customHeight="1" x14ac:dyDescent="0.2">
      <c r="A12" s="111"/>
      <c r="B12" s="114"/>
      <c r="C12" s="84" t="s">
        <v>50</v>
      </c>
      <c r="D12" s="44">
        <v>648</v>
      </c>
      <c r="E12" s="53">
        <v>0.10975600000000001</v>
      </c>
      <c r="F12" s="44">
        <v>185060.90517799999</v>
      </c>
      <c r="G12" s="66">
        <v>0.39351900000000001</v>
      </c>
      <c r="H12" s="43">
        <v>261</v>
      </c>
      <c r="I12" s="44">
        <v>200086.39883200001</v>
      </c>
      <c r="J12" s="74">
        <v>0.55555600000000005</v>
      </c>
      <c r="K12" s="44">
        <v>387</v>
      </c>
      <c r="L12" s="44">
        <v>174927.43271299999</v>
      </c>
      <c r="M12" s="66">
        <v>0.28423799999999999</v>
      </c>
      <c r="N12" s="43">
        <v>0</v>
      </c>
      <c r="O12" s="44">
        <v>0</v>
      </c>
      <c r="P12" s="74">
        <v>0</v>
      </c>
    </row>
    <row r="13" spans="1:16" ht="15" customHeight="1" x14ac:dyDescent="0.2">
      <c r="A13" s="111"/>
      <c r="B13" s="114"/>
      <c r="C13" s="84" t="s">
        <v>51</v>
      </c>
      <c r="D13" s="44">
        <v>504</v>
      </c>
      <c r="E13" s="53">
        <v>9.4030000000000002E-2</v>
      </c>
      <c r="F13" s="44">
        <v>210436.75018100001</v>
      </c>
      <c r="G13" s="66">
        <v>0.58333299999999999</v>
      </c>
      <c r="H13" s="43">
        <v>171</v>
      </c>
      <c r="I13" s="44">
        <v>222434.14098299999</v>
      </c>
      <c r="J13" s="74">
        <v>0.69590600000000002</v>
      </c>
      <c r="K13" s="44">
        <v>333</v>
      </c>
      <c r="L13" s="44">
        <v>204275.92787799999</v>
      </c>
      <c r="M13" s="66">
        <v>0.52552600000000005</v>
      </c>
      <c r="N13" s="43">
        <v>0</v>
      </c>
      <c r="O13" s="44">
        <v>0</v>
      </c>
      <c r="P13" s="74">
        <v>0</v>
      </c>
    </row>
    <row r="14" spans="1:16" s="3" customFormat="1" ht="15" customHeight="1" x14ac:dyDescent="0.2">
      <c r="A14" s="111"/>
      <c r="B14" s="114"/>
      <c r="C14" s="84" t="s">
        <v>52</v>
      </c>
      <c r="D14" s="35">
        <v>382</v>
      </c>
      <c r="E14" s="55">
        <v>8.2880999999999996E-2</v>
      </c>
      <c r="F14" s="35">
        <v>214173.1354</v>
      </c>
      <c r="G14" s="68">
        <v>0.65183199999999997</v>
      </c>
      <c r="H14" s="43">
        <v>142</v>
      </c>
      <c r="I14" s="44">
        <v>217206.02058700001</v>
      </c>
      <c r="J14" s="74">
        <v>0.64788699999999999</v>
      </c>
      <c r="K14" s="35">
        <v>240</v>
      </c>
      <c r="L14" s="35">
        <v>212378.678331</v>
      </c>
      <c r="M14" s="68">
        <v>0.65416700000000005</v>
      </c>
      <c r="N14" s="43">
        <v>0</v>
      </c>
      <c r="O14" s="44">
        <v>0</v>
      </c>
      <c r="P14" s="74">
        <v>0</v>
      </c>
    </row>
    <row r="15" spans="1:16" ht="15" customHeight="1" x14ac:dyDescent="0.2">
      <c r="A15" s="111"/>
      <c r="B15" s="114"/>
      <c r="C15" s="84" t="s">
        <v>53</v>
      </c>
      <c r="D15" s="44">
        <v>301</v>
      </c>
      <c r="E15" s="53">
        <v>7.2758000000000003E-2</v>
      </c>
      <c r="F15" s="44">
        <v>211338.14763200001</v>
      </c>
      <c r="G15" s="66">
        <v>0.58471799999999996</v>
      </c>
      <c r="H15" s="43">
        <v>115</v>
      </c>
      <c r="I15" s="44">
        <v>207738.251766</v>
      </c>
      <c r="J15" s="74">
        <v>0.51304300000000003</v>
      </c>
      <c r="K15" s="44">
        <v>186</v>
      </c>
      <c r="L15" s="44">
        <v>213563.8897</v>
      </c>
      <c r="M15" s="66">
        <v>0.62903200000000004</v>
      </c>
      <c r="N15" s="43">
        <v>0</v>
      </c>
      <c r="O15" s="44">
        <v>0</v>
      </c>
      <c r="P15" s="74">
        <v>0</v>
      </c>
    </row>
    <row r="16" spans="1:16" ht="15" customHeight="1" x14ac:dyDescent="0.2">
      <c r="A16" s="111"/>
      <c r="B16" s="114"/>
      <c r="C16" s="84" t="s">
        <v>54</v>
      </c>
      <c r="D16" s="44">
        <v>235</v>
      </c>
      <c r="E16" s="53">
        <v>6.8314E-2</v>
      </c>
      <c r="F16" s="44">
        <v>222209.242834</v>
      </c>
      <c r="G16" s="66">
        <v>0.66383000000000003</v>
      </c>
      <c r="H16" s="43">
        <v>106</v>
      </c>
      <c r="I16" s="44">
        <v>200386.81759300001</v>
      </c>
      <c r="J16" s="74">
        <v>0.37735800000000003</v>
      </c>
      <c r="K16" s="44">
        <v>129</v>
      </c>
      <c r="L16" s="44">
        <v>240140.84807099999</v>
      </c>
      <c r="M16" s="66">
        <v>0.89922500000000005</v>
      </c>
      <c r="N16" s="43">
        <v>0</v>
      </c>
      <c r="O16" s="44">
        <v>0</v>
      </c>
      <c r="P16" s="74">
        <v>0</v>
      </c>
    </row>
    <row r="17" spans="1:16" ht="15" customHeight="1" x14ac:dyDescent="0.2">
      <c r="A17" s="111"/>
      <c r="B17" s="114"/>
      <c r="C17" s="84" t="s">
        <v>55</v>
      </c>
      <c r="D17" s="44">
        <v>258</v>
      </c>
      <c r="E17" s="53">
        <v>8.9646000000000003E-2</v>
      </c>
      <c r="F17" s="44">
        <v>225367.23028399999</v>
      </c>
      <c r="G17" s="66">
        <v>0.43798399999999998</v>
      </c>
      <c r="H17" s="43">
        <v>136</v>
      </c>
      <c r="I17" s="44">
        <v>213306.35097500001</v>
      </c>
      <c r="J17" s="74">
        <v>0.28676499999999999</v>
      </c>
      <c r="K17" s="44">
        <v>122</v>
      </c>
      <c r="L17" s="44">
        <v>238812.14492300001</v>
      </c>
      <c r="M17" s="66">
        <v>0.60655700000000001</v>
      </c>
      <c r="N17" s="43">
        <v>0</v>
      </c>
      <c r="O17" s="44">
        <v>0</v>
      </c>
      <c r="P17" s="74">
        <v>0</v>
      </c>
    </row>
    <row r="18" spans="1:16" s="3" customFormat="1" ht="15" customHeight="1" x14ac:dyDescent="0.2">
      <c r="A18" s="111"/>
      <c r="B18" s="114"/>
      <c r="C18" s="84" t="s">
        <v>56</v>
      </c>
      <c r="D18" s="35">
        <v>426</v>
      </c>
      <c r="E18" s="55">
        <v>8.0789E-2</v>
      </c>
      <c r="F18" s="35">
        <v>224010.200086</v>
      </c>
      <c r="G18" s="68">
        <v>0.31220700000000001</v>
      </c>
      <c r="H18" s="43">
        <v>174</v>
      </c>
      <c r="I18" s="44">
        <v>179889.10252499999</v>
      </c>
      <c r="J18" s="74">
        <v>0.114943</v>
      </c>
      <c r="K18" s="35">
        <v>252</v>
      </c>
      <c r="L18" s="35">
        <v>254474.76745000001</v>
      </c>
      <c r="M18" s="68">
        <v>0.44841300000000001</v>
      </c>
      <c r="N18" s="43">
        <v>0</v>
      </c>
      <c r="O18" s="44">
        <v>0</v>
      </c>
      <c r="P18" s="74">
        <v>0</v>
      </c>
    </row>
    <row r="19" spans="1:16" s="3" customFormat="1" ht="15" customHeight="1" x14ac:dyDescent="0.2">
      <c r="A19" s="112"/>
      <c r="B19" s="115"/>
      <c r="C19" s="85" t="s">
        <v>9</v>
      </c>
      <c r="D19" s="46">
        <v>3528</v>
      </c>
      <c r="E19" s="54">
        <v>9.6657999999999994E-2</v>
      </c>
      <c r="F19" s="46">
        <v>197680.59864499999</v>
      </c>
      <c r="G19" s="67">
        <v>0.43395699999999998</v>
      </c>
      <c r="H19" s="87">
        <v>1408</v>
      </c>
      <c r="I19" s="46">
        <v>196926.861725</v>
      </c>
      <c r="J19" s="75">
        <v>0.43891999999999998</v>
      </c>
      <c r="K19" s="46">
        <v>2120</v>
      </c>
      <c r="L19" s="46">
        <v>198181.19373100001</v>
      </c>
      <c r="M19" s="67">
        <v>0.43065999999999999</v>
      </c>
      <c r="N19" s="87">
        <v>0</v>
      </c>
      <c r="O19" s="46">
        <v>0</v>
      </c>
      <c r="P19" s="75">
        <v>0</v>
      </c>
    </row>
    <row r="20" spans="1:16" ht="15" customHeight="1" x14ac:dyDescent="0.2">
      <c r="A20" s="110">
        <v>2</v>
      </c>
      <c r="B20" s="113" t="s">
        <v>57</v>
      </c>
      <c r="C20" s="84" t="s">
        <v>46</v>
      </c>
      <c r="D20" s="44">
        <v>6</v>
      </c>
      <c r="E20" s="53">
        <v>0.18181800000000001</v>
      </c>
      <c r="F20" s="44">
        <v>80136.666666999998</v>
      </c>
      <c r="G20" s="66">
        <v>0.16666700000000001</v>
      </c>
      <c r="H20" s="43">
        <v>1</v>
      </c>
      <c r="I20" s="44">
        <v>133935</v>
      </c>
      <c r="J20" s="74">
        <v>0</v>
      </c>
      <c r="K20" s="44">
        <v>5</v>
      </c>
      <c r="L20" s="44">
        <v>69377</v>
      </c>
      <c r="M20" s="66">
        <v>0.2</v>
      </c>
      <c r="N20" s="43">
        <v>0</v>
      </c>
      <c r="O20" s="44">
        <v>0</v>
      </c>
      <c r="P20" s="74">
        <v>0</v>
      </c>
    </row>
    <row r="21" spans="1:16" ht="15" customHeight="1" x14ac:dyDescent="0.2">
      <c r="A21" s="111"/>
      <c r="B21" s="114"/>
      <c r="C21" s="84" t="s">
        <v>47</v>
      </c>
      <c r="D21" s="44">
        <v>45</v>
      </c>
      <c r="E21" s="53">
        <v>0.42452800000000002</v>
      </c>
      <c r="F21" s="44">
        <v>129691.86666699999</v>
      </c>
      <c r="G21" s="66">
        <v>4.4443999999999997E-2</v>
      </c>
      <c r="H21" s="43">
        <v>13</v>
      </c>
      <c r="I21" s="44">
        <v>132325.23076899999</v>
      </c>
      <c r="J21" s="74">
        <v>7.6923000000000005E-2</v>
      </c>
      <c r="K21" s="44">
        <v>32</v>
      </c>
      <c r="L21" s="44">
        <v>128622.0625</v>
      </c>
      <c r="M21" s="66">
        <v>3.125E-2</v>
      </c>
      <c r="N21" s="43">
        <v>0</v>
      </c>
      <c r="O21" s="44">
        <v>0</v>
      </c>
      <c r="P21" s="74">
        <v>0</v>
      </c>
    </row>
    <row r="22" spans="1:16" ht="15" customHeight="1" x14ac:dyDescent="0.2">
      <c r="A22" s="111"/>
      <c r="B22" s="114"/>
      <c r="C22" s="84" t="s">
        <v>48</v>
      </c>
      <c r="D22" s="44">
        <v>246</v>
      </c>
      <c r="E22" s="53">
        <v>0.24949299999999999</v>
      </c>
      <c r="F22" s="44">
        <v>164836.044715</v>
      </c>
      <c r="G22" s="66">
        <v>5.2845999999999997E-2</v>
      </c>
      <c r="H22" s="43">
        <v>120</v>
      </c>
      <c r="I22" s="44">
        <v>169817.16666700001</v>
      </c>
      <c r="J22" s="74">
        <v>4.1667000000000003E-2</v>
      </c>
      <c r="K22" s="44">
        <v>126</v>
      </c>
      <c r="L22" s="44">
        <v>160092.11904799999</v>
      </c>
      <c r="M22" s="66">
        <v>6.3492000000000007E-2</v>
      </c>
      <c r="N22" s="43">
        <v>0</v>
      </c>
      <c r="O22" s="44">
        <v>0</v>
      </c>
      <c r="P22" s="74">
        <v>0</v>
      </c>
    </row>
    <row r="23" spans="1:16" ht="15" customHeight="1" x14ac:dyDescent="0.2">
      <c r="A23" s="111"/>
      <c r="B23" s="114"/>
      <c r="C23" s="84" t="s">
        <v>49</v>
      </c>
      <c r="D23" s="44">
        <v>282</v>
      </c>
      <c r="E23" s="53">
        <v>7.4721999999999997E-2</v>
      </c>
      <c r="F23" s="44">
        <v>167893.62056700001</v>
      </c>
      <c r="G23" s="66">
        <v>0.15957399999999999</v>
      </c>
      <c r="H23" s="43">
        <v>115</v>
      </c>
      <c r="I23" s="44">
        <v>170850.61739100001</v>
      </c>
      <c r="J23" s="74">
        <v>0.18260899999999999</v>
      </c>
      <c r="K23" s="44">
        <v>167</v>
      </c>
      <c r="L23" s="44">
        <v>165857.365269</v>
      </c>
      <c r="M23" s="66">
        <v>0.14371300000000001</v>
      </c>
      <c r="N23" s="43">
        <v>0</v>
      </c>
      <c r="O23" s="44">
        <v>0</v>
      </c>
      <c r="P23" s="74">
        <v>0</v>
      </c>
    </row>
    <row r="24" spans="1:16" ht="15" customHeight="1" x14ac:dyDescent="0.2">
      <c r="A24" s="111"/>
      <c r="B24" s="114"/>
      <c r="C24" s="84" t="s">
        <v>50</v>
      </c>
      <c r="D24" s="44">
        <v>192</v>
      </c>
      <c r="E24" s="53">
        <v>3.252E-2</v>
      </c>
      <c r="F24" s="44">
        <v>187966.95833299999</v>
      </c>
      <c r="G24" s="66">
        <v>0.296875</v>
      </c>
      <c r="H24" s="43">
        <v>65</v>
      </c>
      <c r="I24" s="44">
        <v>210444.04615400001</v>
      </c>
      <c r="J24" s="74">
        <v>0.38461499999999998</v>
      </c>
      <c r="K24" s="44">
        <v>127</v>
      </c>
      <c r="L24" s="44">
        <v>176462.93700800001</v>
      </c>
      <c r="M24" s="66">
        <v>0.251969</v>
      </c>
      <c r="N24" s="43">
        <v>0</v>
      </c>
      <c r="O24" s="44">
        <v>0</v>
      </c>
      <c r="P24" s="74">
        <v>0</v>
      </c>
    </row>
    <row r="25" spans="1:16" ht="15" customHeight="1" x14ac:dyDescent="0.2">
      <c r="A25" s="111"/>
      <c r="B25" s="114"/>
      <c r="C25" s="84" t="s">
        <v>51</v>
      </c>
      <c r="D25" s="44">
        <v>127</v>
      </c>
      <c r="E25" s="53">
        <v>2.3694E-2</v>
      </c>
      <c r="F25" s="44">
        <v>197897.25984300001</v>
      </c>
      <c r="G25" s="66">
        <v>0.31496099999999999</v>
      </c>
      <c r="H25" s="43">
        <v>47</v>
      </c>
      <c r="I25" s="44">
        <v>203180.12766</v>
      </c>
      <c r="J25" s="74">
        <v>0.31914900000000002</v>
      </c>
      <c r="K25" s="44">
        <v>80</v>
      </c>
      <c r="L25" s="44">
        <v>194793.57500000001</v>
      </c>
      <c r="M25" s="66">
        <v>0.3125</v>
      </c>
      <c r="N25" s="43">
        <v>0</v>
      </c>
      <c r="O25" s="44">
        <v>0</v>
      </c>
      <c r="P25" s="74">
        <v>0</v>
      </c>
    </row>
    <row r="26" spans="1:16" s="3" customFormat="1" ht="15" customHeight="1" x14ac:dyDescent="0.2">
      <c r="A26" s="111"/>
      <c r="B26" s="114"/>
      <c r="C26" s="84" t="s">
        <v>52</v>
      </c>
      <c r="D26" s="35">
        <v>88</v>
      </c>
      <c r="E26" s="55">
        <v>1.9092999999999999E-2</v>
      </c>
      <c r="F26" s="35">
        <v>219948.61363599999</v>
      </c>
      <c r="G26" s="68">
        <v>0.52272700000000005</v>
      </c>
      <c r="H26" s="43">
        <v>28</v>
      </c>
      <c r="I26" s="44">
        <v>205063.892857</v>
      </c>
      <c r="J26" s="74">
        <v>0.5</v>
      </c>
      <c r="K26" s="35">
        <v>60</v>
      </c>
      <c r="L26" s="35">
        <v>226894.81666700001</v>
      </c>
      <c r="M26" s="68">
        <v>0.53333299999999995</v>
      </c>
      <c r="N26" s="43">
        <v>0</v>
      </c>
      <c r="O26" s="44">
        <v>0</v>
      </c>
      <c r="P26" s="74">
        <v>0</v>
      </c>
    </row>
    <row r="27" spans="1:16" ht="15" customHeight="1" x14ac:dyDescent="0.2">
      <c r="A27" s="111"/>
      <c r="B27" s="114"/>
      <c r="C27" s="84" t="s">
        <v>53</v>
      </c>
      <c r="D27" s="44">
        <v>72</v>
      </c>
      <c r="E27" s="53">
        <v>1.7403999999999999E-2</v>
      </c>
      <c r="F27" s="44">
        <v>227557.18055600001</v>
      </c>
      <c r="G27" s="66">
        <v>0.5</v>
      </c>
      <c r="H27" s="43">
        <v>25</v>
      </c>
      <c r="I27" s="44">
        <v>222197.44</v>
      </c>
      <c r="J27" s="74">
        <v>0.4</v>
      </c>
      <c r="K27" s="44">
        <v>47</v>
      </c>
      <c r="L27" s="44">
        <v>230408.10638300001</v>
      </c>
      <c r="M27" s="66">
        <v>0.55319099999999999</v>
      </c>
      <c r="N27" s="43">
        <v>0</v>
      </c>
      <c r="O27" s="44">
        <v>0</v>
      </c>
      <c r="P27" s="74">
        <v>0</v>
      </c>
    </row>
    <row r="28" spans="1:16" ht="15" customHeight="1" x14ac:dyDescent="0.2">
      <c r="A28" s="111"/>
      <c r="B28" s="114"/>
      <c r="C28" s="84" t="s">
        <v>54</v>
      </c>
      <c r="D28" s="44">
        <v>28</v>
      </c>
      <c r="E28" s="53">
        <v>8.1399999999999997E-3</v>
      </c>
      <c r="F28" s="44">
        <v>240807.928571</v>
      </c>
      <c r="G28" s="66">
        <v>0.46428599999999998</v>
      </c>
      <c r="H28" s="43">
        <v>8</v>
      </c>
      <c r="I28" s="44">
        <v>223506.375</v>
      </c>
      <c r="J28" s="74">
        <v>0.25</v>
      </c>
      <c r="K28" s="44">
        <v>20</v>
      </c>
      <c r="L28" s="44">
        <v>247728.55</v>
      </c>
      <c r="M28" s="66">
        <v>0.55000000000000004</v>
      </c>
      <c r="N28" s="43">
        <v>0</v>
      </c>
      <c r="O28" s="44">
        <v>0</v>
      </c>
      <c r="P28" s="74">
        <v>0</v>
      </c>
    </row>
    <row r="29" spans="1:16" ht="15" customHeight="1" x14ac:dyDescent="0.2">
      <c r="A29" s="111"/>
      <c r="B29" s="114"/>
      <c r="C29" s="84" t="s">
        <v>55</v>
      </c>
      <c r="D29" s="44">
        <v>8</v>
      </c>
      <c r="E29" s="53">
        <v>2.7799999999999999E-3</v>
      </c>
      <c r="F29" s="44">
        <v>277907.625</v>
      </c>
      <c r="G29" s="66">
        <v>0.125</v>
      </c>
      <c r="H29" s="43">
        <v>5</v>
      </c>
      <c r="I29" s="44">
        <v>312038</v>
      </c>
      <c r="J29" s="74">
        <v>0</v>
      </c>
      <c r="K29" s="44">
        <v>3</v>
      </c>
      <c r="L29" s="44">
        <v>221023.66666700001</v>
      </c>
      <c r="M29" s="66">
        <v>0.33333299999999999</v>
      </c>
      <c r="N29" s="43">
        <v>0</v>
      </c>
      <c r="O29" s="44">
        <v>0</v>
      </c>
      <c r="P29" s="74">
        <v>0</v>
      </c>
    </row>
    <row r="30" spans="1:16" s="3" customFormat="1" ht="15" customHeight="1" x14ac:dyDescent="0.2">
      <c r="A30" s="111"/>
      <c r="B30" s="114"/>
      <c r="C30" s="84" t="s">
        <v>56</v>
      </c>
      <c r="D30" s="35">
        <v>23</v>
      </c>
      <c r="E30" s="55">
        <v>4.3620000000000004E-3</v>
      </c>
      <c r="F30" s="35">
        <v>137924.26087</v>
      </c>
      <c r="G30" s="68">
        <v>0.26086999999999999</v>
      </c>
      <c r="H30" s="43">
        <v>23</v>
      </c>
      <c r="I30" s="44">
        <v>137924.26087</v>
      </c>
      <c r="J30" s="74">
        <v>0.26086999999999999</v>
      </c>
      <c r="K30" s="35">
        <v>0</v>
      </c>
      <c r="L30" s="35">
        <v>0</v>
      </c>
      <c r="M30" s="68">
        <v>0</v>
      </c>
      <c r="N30" s="43">
        <v>0</v>
      </c>
      <c r="O30" s="44">
        <v>0</v>
      </c>
      <c r="P30" s="74">
        <v>0</v>
      </c>
    </row>
    <row r="31" spans="1:16" s="3" customFormat="1" ht="15" customHeight="1" x14ac:dyDescent="0.2">
      <c r="A31" s="112"/>
      <c r="B31" s="115"/>
      <c r="C31" s="85" t="s">
        <v>9</v>
      </c>
      <c r="D31" s="46">
        <v>1117</v>
      </c>
      <c r="E31" s="54">
        <v>3.0603000000000002E-2</v>
      </c>
      <c r="F31" s="46">
        <v>182016.97940899999</v>
      </c>
      <c r="G31" s="67">
        <v>0.232766</v>
      </c>
      <c r="H31" s="87">
        <v>450</v>
      </c>
      <c r="I31" s="46">
        <v>184279.104444</v>
      </c>
      <c r="J31" s="75">
        <v>0.22</v>
      </c>
      <c r="K31" s="46">
        <v>667</v>
      </c>
      <c r="L31" s="46">
        <v>180490.80809599999</v>
      </c>
      <c r="M31" s="67">
        <v>0.24137900000000001</v>
      </c>
      <c r="N31" s="87">
        <v>0</v>
      </c>
      <c r="O31" s="46">
        <v>0</v>
      </c>
      <c r="P31" s="75">
        <v>0</v>
      </c>
    </row>
    <row r="32" spans="1:16" ht="15" customHeight="1" x14ac:dyDescent="0.2">
      <c r="A32" s="110">
        <v>3</v>
      </c>
      <c r="B32" s="113" t="s">
        <v>58</v>
      </c>
      <c r="C32" s="84" t="s">
        <v>46</v>
      </c>
      <c r="D32" s="44">
        <v>1</v>
      </c>
      <c r="E32" s="44">
        <v>0</v>
      </c>
      <c r="F32" s="44">
        <v>31797.016713000001</v>
      </c>
      <c r="G32" s="66">
        <v>-0.23333300000000001</v>
      </c>
      <c r="H32" s="43">
        <v>-2</v>
      </c>
      <c r="I32" s="44">
        <v>75686.532806999996</v>
      </c>
      <c r="J32" s="74">
        <v>-0.66666700000000001</v>
      </c>
      <c r="K32" s="44">
        <v>3</v>
      </c>
      <c r="L32" s="44">
        <v>35900.575904999998</v>
      </c>
      <c r="M32" s="66">
        <v>0.2</v>
      </c>
      <c r="N32" s="43">
        <v>0</v>
      </c>
      <c r="O32" s="44">
        <v>0</v>
      </c>
      <c r="P32" s="74">
        <v>0</v>
      </c>
    </row>
    <row r="33" spans="1:16" ht="15" customHeight="1" x14ac:dyDescent="0.2">
      <c r="A33" s="111"/>
      <c r="B33" s="114"/>
      <c r="C33" s="84" t="s">
        <v>47</v>
      </c>
      <c r="D33" s="44">
        <v>17</v>
      </c>
      <c r="E33" s="44">
        <v>0</v>
      </c>
      <c r="F33" s="44">
        <v>-11879.253094</v>
      </c>
      <c r="G33" s="66">
        <v>-0.20555599999999999</v>
      </c>
      <c r="H33" s="43">
        <v>5</v>
      </c>
      <c r="I33" s="44">
        <v>-53346.450115</v>
      </c>
      <c r="J33" s="74">
        <v>-0.42307699999999998</v>
      </c>
      <c r="K33" s="44">
        <v>12</v>
      </c>
      <c r="L33" s="44">
        <v>4691.1671889999998</v>
      </c>
      <c r="M33" s="66">
        <v>-0.11874999999999999</v>
      </c>
      <c r="N33" s="43">
        <v>0</v>
      </c>
      <c r="O33" s="44">
        <v>0</v>
      </c>
      <c r="P33" s="74">
        <v>0</v>
      </c>
    </row>
    <row r="34" spans="1:16" ht="15" customHeight="1" x14ac:dyDescent="0.2">
      <c r="A34" s="111"/>
      <c r="B34" s="114"/>
      <c r="C34" s="84" t="s">
        <v>48</v>
      </c>
      <c r="D34" s="44">
        <v>81</v>
      </c>
      <c r="E34" s="44">
        <v>0</v>
      </c>
      <c r="F34" s="44">
        <v>19714.25045</v>
      </c>
      <c r="G34" s="66">
        <v>-5.0185E-2</v>
      </c>
      <c r="H34" s="43">
        <v>56</v>
      </c>
      <c r="I34" s="44">
        <v>13225.089244999999</v>
      </c>
      <c r="J34" s="74">
        <v>-0.17708299999999999</v>
      </c>
      <c r="K34" s="44">
        <v>25</v>
      </c>
      <c r="L34" s="44">
        <v>22238.623018999999</v>
      </c>
      <c r="M34" s="66">
        <v>3.3789E-2</v>
      </c>
      <c r="N34" s="43">
        <v>0</v>
      </c>
      <c r="O34" s="44">
        <v>0</v>
      </c>
      <c r="P34" s="74">
        <v>0</v>
      </c>
    </row>
    <row r="35" spans="1:16" ht="15" customHeight="1" x14ac:dyDescent="0.2">
      <c r="A35" s="111"/>
      <c r="B35" s="114"/>
      <c r="C35" s="84" t="s">
        <v>49</v>
      </c>
      <c r="D35" s="44">
        <v>-294</v>
      </c>
      <c r="E35" s="44">
        <v>0</v>
      </c>
      <c r="F35" s="44">
        <v>8054.0461930000001</v>
      </c>
      <c r="G35" s="66">
        <v>-6.4383999999999997E-2</v>
      </c>
      <c r="H35" s="43">
        <v>-113</v>
      </c>
      <c r="I35" s="44">
        <v>-411.21238499999998</v>
      </c>
      <c r="J35" s="74">
        <v>-0.185812</v>
      </c>
      <c r="K35" s="44">
        <v>-181</v>
      </c>
      <c r="L35" s="44">
        <v>13501.337536999999</v>
      </c>
      <c r="M35" s="66">
        <v>1.4402E-2</v>
      </c>
      <c r="N35" s="43">
        <v>0</v>
      </c>
      <c r="O35" s="44">
        <v>0</v>
      </c>
      <c r="P35" s="74">
        <v>0</v>
      </c>
    </row>
    <row r="36" spans="1:16" ht="15" customHeight="1" x14ac:dyDescent="0.2">
      <c r="A36" s="111"/>
      <c r="B36" s="114"/>
      <c r="C36" s="84" t="s">
        <v>50</v>
      </c>
      <c r="D36" s="44">
        <v>-456</v>
      </c>
      <c r="E36" s="44">
        <v>0</v>
      </c>
      <c r="F36" s="44">
        <v>2906.0531550000001</v>
      </c>
      <c r="G36" s="66">
        <v>-9.6643999999999994E-2</v>
      </c>
      <c r="H36" s="43">
        <v>-196</v>
      </c>
      <c r="I36" s="44">
        <v>10357.647322000001</v>
      </c>
      <c r="J36" s="74">
        <v>-0.17094000000000001</v>
      </c>
      <c r="K36" s="44">
        <v>-260</v>
      </c>
      <c r="L36" s="44">
        <v>1535.504295</v>
      </c>
      <c r="M36" s="66">
        <v>-3.2268999999999999E-2</v>
      </c>
      <c r="N36" s="43">
        <v>0</v>
      </c>
      <c r="O36" s="44">
        <v>0</v>
      </c>
      <c r="P36" s="74">
        <v>0</v>
      </c>
    </row>
    <row r="37" spans="1:16" ht="15" customHeight="1" x14ac:dyDescent="0.2">
      <c r="A37" s="111"/>
      <c r="B37" s="114"/>
      <c r="C37" s="84" t="s">
        <v>51</v>
      </c>
      <c r="D37" s="44">
        <v>-377</v>
      </c>
      <c r="E37" s="44">
        <v>0</v>
      </c>
      <c r="F37" s="44">
        <v>-12539.490339</v>
      </c>
      <c r="G37" s="66">
        <v>-0.26837299999999997</v>
      </c>
      <c r="H37" s="43">
        <v>-124</v>
      </c>
      <c r="I37" s="44">
        <v>-19254.013324</v>
      </c>
      <c r="J37" s="74">
        <v>-0.37675700000000001</v>
      </c>
      <c r="K37" s="44">
        <v>-253</v>
      </c>
      <c r="L37" s="44">
        <v>-9482.3528779999997</v>
      </c>
      <c r="M37" s="66">
        <v>-0.21302599999999999</v>
      </c>
      <c r="N37" s="43">
        <v>0</v>
      </c>
      <c r="O37" s="44">
        <v>0</v>
      </c>
      <c r="P37" s="74">
        <v>0</v>
      </c>
    </row>
    <row r="38" spans="1:16" s="3" customFormat="1" ht="15" customHeight="1" x14ac:dyDescent="0.2">
      <c r="A38" s="111"/>
      <c r="B38" s="114"/>
      <c r="C38" s="84" t="s">
        <v>52</v>
      </c>
      <c r="D38" s="35">
        <v>-294</v>
      </c>
      <c r="E38" s="35">
        <v>0</v>
      </c>
      <c r="F38" s="35">
        <v>5775.4782359999999</v>
      </c>
      <c r="G38" s="68">
        <v>-0.129105</v>
      </c>
      <c r="H38" s="43">
        <v>-114</v>
      </c>
      <c r="I38" s="44">
        <v>-12142.12773</v>
      </c>
      <c r="J38" s="74">
        <v>-0.14788699999999999</v>
      </c>
      <c r="K38" s="35">
        <v>-180</v>
      </c>
      <c r="L38" s="35">
        <v>14516.138336</v>
      </c>
      <c r="M38" s="68">
        <v>-0.120833</v>
      </c>
      <c r="N38" s="43">
        <v>0</v>
      </c>
      <c r="O38" s="44">
        <v>0</v>
      </c>
      <c r="P38" s="74">
        <v>0</v>
      </c>
    </row>
    <row r="39" spans="1:16" ht="15" customHeight="1" x14ac:dyDescent="0.2">
      <c r="A39" s="111"/>
      <c r="B39" s="114"/>
      <c r="C39" s="84" t="s">
        <v>53</v>
      </c>
      <c r="D39" s="44">
        <v>-229</v>
      </c>
      <c r="E39" s="44">
        <v>0</v>
      </c>
      <c r="F39" s="44">
        <v>16219.032923000001</v>
      </c>
      <c r="G39" s="66">
        <v>-8.4718000000000002E-2</v>
      </c>
      <c r="H39" s="43">
        <v>-90</v>
      </c>
      <c r="I39" s="44">
        <v>14459.188233999999</v>
      </c>
      <c r="J39" s="74">
        <v>-0.113043</v>
      </c>
      <c r="K39" s="44">
        <v>-139</v>
      </c>
      <c r="L39" s="44">
        <v>16844.216682999999</v>
      </c>
      <c r="M39" s="66">
        <v>-7.5841000000000006E-2</v>
      </c>
      <c r="N39" s="43">
        <v>0</v>
      </c>
      <c r="O39" s="44">
        <v>0</v>
      </c>
      <c r="P39" s="74">
        <v>0</v>
      </c>
    </row>
    <row r="40" spans="1:16" ht="15" customHeight="1" x14ac:dyDescent="0.2">
      <c r="A40" s="111"/>
      <c r="B40" s="114"/>
      <c r="C40" s="84" t="s">
        <v>54</v>
      </c>
      <c r="D40" s="44">
        <v>-207</v>
      </c>
      <c r="E40" s="44">
        <v>0</v>
      </c>
      <c r="F40" s="44">
        <v>18598.685738</v>
      </c>
      <c r="G40" s="66">
        <v>-0.199544</v>
      </c>
      <c r="H40" s="43">
        <v>-98</v>
      </c>
      <c r="I40" s="44">
        <v>23119.557407</v>
      </c>
      <c r="J40" s="74">
        <v>-0.127358</v>
      </c>
      <c r="K40" s="44">
        <v>-109</v>
      </c>
      <c r="L40" s="44">
        <v>7587.7019289999998</v>
      </c>
      <c r="M40" s="66">
        <v>-0.34922500000000001</v>
      </c>
      <c r="N40" s="43">
        <v>0</v>
      </c>
      <c r="O40" s="44">
        <v>0</v>
      </c>
      <c r="P40" s="74">
        <v>0</v>
      </c>
    </row>
    <row r="41" spans="1:16" ht="15" customHeight="1" x14ac:dyDescent="0.2">
      <c r="A41" s="111"/>
      <c r="B41" s="114"/>
      <c r="C41" s="84" t="s">
        <v>55</v>
      </c>
      <c r="D41" s="44">
        <v>-250</v>
      </c>
      <c r="E41" s="44">
        <v>0</v>
      </c>
      <c r="F41" s="44">
        <v>52540.394716000003</v>
      </c>
      <c r="G41" s="66">
        <v>-0.31298399999999998</v>
      </c>
      <c r="H41" s="43">
        <v>-131</v>
      </c>
      <c r="I41" s="44">
        <v>98731.649025000006</v>
      </c>
      <c r="J41" s="74">
        <v>-0.28676499999999999</v>
      </c>
      <c r="K41" s="44">
        <v>-119</v>
      </c>
      <c r="L41" s="44">
        <v>-17788.478255999999</v>
      </c>
      <c r="M41" s="66">
        <v>-0.27322400000000002</v>
      </c>
      <c r="N41" s="43">
        <v>0</v>
      </c>
      <c r="O41" s="44">
        <v>0</v>
      </c>
      <c r="P41" s="74">
        <v>0</v>
      </c>
    </row>
    <row r="42" spans="1:16" s="3" customFormat="1" ht="15" customHeight="1" x14ac:dyDescent="0.2">
      <c r="A42" s="111"/>
      <c r="B42" s="114"/>
      <c r="C42" s="84" t="s">
        <v>56</v>
      </c>
      <c r="D42" s="35">
        <v>-403</v>
      </c>
      <c r="E42" s="35">
        <v>0</v>
      </c>
      <c r="F42" s="35">
        <v>-86085.939217000006</v>
      </c>
      <c r="G42" s="68">
        <v>-5.1337000000000001E-2</v>
      </c>
      <c r="H42" s="43">
        <v>-151</v>
      </c>
      <c r="I42" s="44">
        <v>-41964.841655999997</v>
      </c>
      <c r="J42" s="74">
        <v>0.145927</v>
      </c>
      <c r="K42" s="35">
        <v>-252</v>
      </c>
      <c r="L42" s="35">
        <v>-254474.76745000001</v>
      </c>
      <c r="M42" s="68">
        <v>-0.44841300000000001</v>
      </c>
      <c r="N42" s="43">
        <v>0</v>
      </c>
      <c r="O42" s="44">
        <v>0</v>
      </c>
      <c r="P42" s="74">
        <v>0</v>
      </c>
    </row>
    <row r="43" spans="1:16" s="3" customFormat="1" ht="15" customHeight="1" x14ac:dyDescent="0.2">
      <c r="A43" s="112"/>
      <c r="B43" s="115"/>
      <c r="C43" s="85" t="s">
        <v>9</v>
      </c>
      <c r="D43" s="46">
        <v>-2411</v>
      </c>
      <c r="E43" s="46">
        <v>0</v>
      </c>
      <c r="F43" s="46">
        <v>-15663.619236</v>
      </c>
      <c r="G43" s="67">
        <v>-0.20119100000000001</v>
      </c>
      <c r="H43" s="87">
        <v>-958</v>
      </c>
      <c r="I43" s="46">
        <v>-12647.757281</v>
      </c>
      <c r="J43" s="75">
        <v>-0.21892</v>
      </c>
      <c r="K43" s="46">
        <v>-1453</v>
      </c>
      <c r="L43" s="46">
        <v>-17690.385634999999</v>
      </c>
      <c r="M43" s="67">
        <v>-0.189281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5</v>
      </c>
      <c r="E45" s="53">
        <v>4.7169999999999997E-2</v>
      </c>
      <c r="F45" s="44">
        <v>165624.6</v>
      </c>
      <c r="G45" s="66">
        <v>0</v>
      </c>
      <c r="H45" s="43">
        <v>0</v>
      </c>
      <c r="I45" s="44">
        <v>0</v>
      </c>
      <c r="J45" s="74">
        <v>0</v>
      </c>
      <c r="K45" s="44">
        <v>5</v>
      </c>
      <c r="L45" s="44">
        <v>165624.6</v>
      </c>
      <c r="M45" s="66">
        <v>0</v>
      </c>
      <c r="N45" s="43">
        <v>0</v>
      </c>
      <c r="O45" s="44">
        <v>0</v>
      </c>
      <c r="P45" s="74">
        <v>0</v>
      </c>
    </row>
    <row r="46" spans="1:16" ht="15" customHeight="1" x14ac:dyDescent="0.2">
      <c r="A46" s="111"/>
      <c r="B46" s="114"/>
      <c r="C46" s="84" t="s">
        <v>48</v>
      </c>
      <c r="D46" s="44">
        <v>42</v>
      </c>
      <c r="E46" s="53">
        <v>4.2596000000000002E-2</v>
      </c>
      <c r="F46" s="44">
        <v>209145.26190499999</v>
      </c>
      <c r="G46" s="66">
        <v>0.30952400000000002</v>
      </c>
      <c r="H46" s="43">
        <v>14</v>
      </c>
      <c r="I46" s="44">
        <v>177719.214286</v>
      </c>
      <c r="J46" s="74">
        <v>7.1429000000000006E-2</v>
      </c>
      <c r="K46" s="44">
        <v>28</v>
      </c>
      <c r="L46" s="44">
        <v>224858.285714</v>
      </c>
      <c r="M46" s="66">
        <v>0.42857099999999998</v>
      </c>
      <c r="N46" s="43">
        <v>0</v>
      </c>
      <c r="O46" s="44">
        <v>0</v>
      </c>
      <c r="P46" s="74">
        <v>0</v>
      </c>
    </row>
    <row r="47" spans="1:16" ht="15" customHeight="1" x14ac:dyDescent="0.2">
      <c r="A47" s="111"/>
      <c r="B47" s="114"/>
      <c r="C47" s="84" t="s">
        <v>49</v>
      </c>
      <c r="D47" s="44">
        <v>213</v>
      </c>
      <c r="E47" s="53">
        <v>5.6439000000000003E-2</v>
      </c>
      <c r="F47" s="44">
        <v>193359.09859199999</v>
      </c>
      <c r="G47" s="66">
        <v>0.24882599999999999</v>
      </c>
      <c r="H47" s="43">
        <v>64</v>
      </c>
      <c r="I47" s="44">
        <v>202579.0625</v>
      </c>
      <c r="J47" s="74">
        <v>0.265625</v>
      </c>
      <c r="K47" s="44">
        <v>149</v>
      </c>
      <c r="L47" s="44">
        <v>189398.845638</v>
      </c>
      <c r="M47" s="66">
        <v>0.24161099999999999</v>
      </c>
      <c r="N47" s="43">
        <v>0</v>
      </c>
      <c r="O47" s="44">
        <v>0</v>
      </c>
      <c r="P47" s="74">
        <v>0</v>
      </c>
    </row>
    <row r="48" spans="1:16" ht="15" customHeight="1" x14ac:dyDescent="0.2">
      <c r="A48" s="111"/>
      <c r="B48" s="114"/>
      <c r="C48" s="84" t="s">
        <v>50</v>
      </c>
      <c r="D48" s="44">
        <v>328</v>
      </c>
      <c r="E48" s="53">
        <v>5.5556000000000001E-2</v>
      </c>
      <c r="F48" s="44">
        <v>217920.88109800001</v>
      </c>
      <c r="G48" s="66">
        <v>0.46951199999999998</v>
      </c>
      <c r="H48" s="43">
        <v>97</v>
      </c>
      <c r="I48" s="44">
        <v>228556.515464</v>
      </c>
      <c r="J48" s="74">
        <v>0.60824699999999998</v>
      </c>
      <c r="K48" s="44">
        <v>231</v>
      </c>
      <c r="L48" s="44">
        <v>213454.835498</v>
      </c>
      <c r="M48" s="66">
        <v>0.41125499999999998</v>
      </c>
      <c r="N48" s="43">
        <v>0</v>
      </c>
      <c r="O48" s="44">
        <v>0</v>
      </c>
      <c r="P48" s="74">
        <v>0</v>
      </c>
    </row>
    <row r="49" spans="1:16" ht="15" customHeight="1" x14ac:dyDescent="0.2">
      <c r="A49" s="111"/>
      <c r="B49" s="114"/>
      <c r="C49" s="84" t="s">
        <v>51</v>
      </c>
      <c r="D49" s="44">
        <v>268</v>
      </c>
      <c r="E49" s="53">
        <v>0.05</v>
      </c>
      <c r="F49" s="44">
        <v>245997.55596999999</v>
      </c>
      <c r="G49" s="66">
        <v>0.675373</v>
      </c>
      <c r="H49" s="43">
        <v>70</v>
      </c>
      <c r="I49" s="44">
        <v>256656.91428600001</v>
      </c>
      <c r="J49" s="74">
        <v>0.82857099999999995</v>
      </c>
      <c r="K49" s="44">
        <v>198</v>
      </c>
      <c r="L49" s="44">
        <v>242229.09596000001</v>
      </c>
      <c r="M49" s="66">
        <v>0.62121199999999999</v>
      </c>
      <c r="N49" s="43">
        <v>0</v>
      </c>
      <c r="O49" s="44">
        <v>0</v>
      </c>
      <c r="P49" s="74">
        <v>0</v>
      </c>
    </row>
    <row r="50" spans="1:16" s="3" customFormat="1" ht="15" customHeight="1" x14ac:dyDescent="0.2">
      <c r="A50" s="111"/>
      <c r="B50" s="114"/>
      <c r="C50" s="84" t="s">
        <v>52</v>
      </c>
      <c r="D50" s="35">
        <v>154</v>
      </c>
      <c r="E50" s="55">
        <v>3.3412999999999998E-2</v>
      </c>
      <c r="F50" s="35">
        <v>246344.65584399999</v>
      </c>
      <c r="G50" s="68">
        <v>0.73376600000000003</v>
      </c>
      <c r="H50" s="43">
        <v>44</v>
      </c>
      <c r="I50" s="44">
        <v>249026.95454499999</v>
      </c>
      <c r="J50" s="74">
        <v>0.70454499999999998</v>
      </c>
      <c r="K50" s="35">
        <v>110</v>
      </c>
      <c r="L50" s="35">
        <v>245271.73636400001</v>
      </c>
      <c r="M50" s="68">
        <v>0.74545499999999998</v>
      </c>
      <c r="N50" s="43">
        <v>0</v>
      </c>
      <c r="O50" s="44">
        <v>0</v>
      </c>
      <c r="P50" s="74">
        <v>0</v>
      </c>
    </row>
    <row r="51" spans="1:16" ht="15" customHeight="1" x14ac:dyDescent="0.2">
      <c r="A51" s="111"/>
      <c r="B51" s="114"/>
      <c r="C51" s="84" t="s">
        <v>53</v>
      </c>
      <c r="D51" s="44">
        <v>114</v>
      </c>
      <c r="E51" s="53">
        <v>2.7556000000000001E-2</v>
      </c>
      <c r="F51" s="44">
        <v>251998.86842099999</v>
      </c>
      <c r="G51" s="66">
        <v>0.57017499999999999</v>
      </c>
      <c r="H51" s="43">
        <v>41</v>
      </c>
      <c r="I51" s="44">
        <v>253248.634146</v>
      </c>
      <c r="J51" s="74">
        <v>0.51219499999999996</v>
      </c>
      <c r="K51" s="44">
        <v>73</v>
      </c>
      <c r="L51" s="44">
        <v>251296.945205</v>
      </c>
      <c r="M51" s="66">
        <v>0.60274000000000005</v>
      </c>
      <c r="N51" s="43">
        <v>0</v>
      </c>
      <c r="O51" s="44">
        <v>0</v>
      </c>
      <c r="P51" s="74">
        <v>0</v>
      </c>
    </row>
    <row r="52" spans="1:16" ht="15" customHeight="1" x14ac:dyDescent="0.2">
      <c r="A52" s="111"/>
      <c r="B52" s="114"/>
      <c r="C52" s="84" t="s">
        <v>54</v>
      </c>
      <c r="D52" s="44">
        <v>45</v>
      </c>
      <c r="E52" s="53">
        <v>1.3081000000000001E-2</v>
      </c>
      <c r="F52" s="44">
        <v>252184.17777800001</v>
      </c>
      <c r="G52" s="66">
        <v>0.377778</v>
      </c>
      <c r="H52" s="43">
        <v>14</v>
      </c>
      <c r="I52" s="44">
        <v>252164.642857</v>
      </c>
      <c r="J52" s="74">
        <v>7.1429000000000006E-2</v>
      </c>
      <c r="K52" s="44">
        <v>31</v>
      </c>
      <c r="L52" s="44">
        <v>252193</v>
      </c>
      <c r="M52" s="66">
        <v>0.51612899999999995</v>
      </c>
      <c r="N52" s="43">
        <v>0</v>
      </c>
      <c r="O52" s="44">
        <v>0</v>
      </c>
      <c r="P52" s="74">
        <v>0</v>
      </c>
    </row>
    <row r="53" spans="1:16" ht="15" customHeight="1" x14ac:dyDescent="0.2">
      <c r="A53" s="111"/>
      <c r="B53" s="114"/>
      <c r="C53" s="84" t="s">
        <v>55</v>
      </c>
      <c r="D53" s="44">
        <v>24</v>
      </c>
      <c r="E53" s="53">
        <v>8.3389999999999992E-3</v>
      </c>
      <c r="F53" s="44">
        <v>284564.29166699998</v>
      </c>
      <c r="G53" s="66">
        <v>0.375</v>
      </c>
      <c r="H53" s="43">
        <v>8</v>
      </c>
      <c r="I53" s="44">
        <v>242215.5</v>
      </c>
      <c r="J53" s="74">
        <v>0</v>
      </c>
      <c r="K53" s="44">
        <v>16</v>
      </c>
      <c r="L53" s="44">
        <v>305738.6875</v>
      </c>
      <c r="M53" s="66">
        <v>0.5625</v>
      </c>
      <c r="N53" s="43">
        <v>0</v>
      </c>
      <c r="O53" s="44">
        <v>0</v>
      </c>
      <c r="P53" s="74">
        <v>0</v>
      </c>
    </row>
    <row r="54" spans="1:16" s="3" customFormat="1" ht="15" customHeight="1" x14ac:dyDescent="0.2">
      <c r="A54" s="111"/>
      <c r="B54" s="114"/>
      <c r="C54" s="84" t="s">
        <v>56</v>
      </c>
      <c r="D54" s="35">
        <v>4</v>
      </c>
      <c r="E54" s="55">
        <v>7.5900000000000002E-4</v>
      </c>
      <c r="F54" s="35">
        <v>351938.25</v>
      </c>
      <c r="G54" s="68">
        <v>0.75</v>
      </c>
      <c r="H54" s="43">
        <v>2</v>
      </c>
      <c r="I54" s="44">
        <v>264747.5</v>
      </c>
      <c r="J54" s="74">
        <v>0</v>
      </c>
      <c r="K54" s="35">
        <v>2</v>
      </c>
      <c r="L54" s="35">
        <v>439129</v>
      </c>
      <c r="M54" s="68">
        <v>1.5</v>
      </c>
      <c r="N54" s="43">
        <v>0</v>
      </c>
      <c r="O54" s="44">
        <v>0</v>
      </c>
      <c r="P54" s="74">
        <v>0</v>
      </c>
    </row>
    <row r="55" spans="1:16" s="3" customFormat="1" ht="15" customHeight="1" x14ac:dyDescent="0.2">
      <c r="A55" s="112"/>
      <c r="B55" s="115"/>
      <c r="C55" s="85" t="s">
        <v>9</v>
      </c>
      <c r="D55" s="46">
        <v>1197</v>
      </c>
      <c r="E55" s="54">
        <v>3.2794999999999998E-2</v>
      </c>
      <c r="F55" s="46">
        <v>229284.57644100001</v>
      </c>
      <c r="G55" s="67">
        <v>0.50793699999999997</v>
      </c>
      <c r="H55" s="87">
        <v>354</v>
      </c>
      <c r="I55" s="46">
        <v>234257.05932199999</v>
      </c>
      <c r="J55" s="75">
        <v>0.53107300000000002</v>
      </c>
      <c r="K55" s="46">
        <v>843</v>
      </c>
      <c r="L55" s="46">
        <v>227196.487544</v>
      </c>
      <c r="M55" s="67">
        <v>0.49822100000000002</v>
      </c>
      <c r="N55" s="87">
        <v>0</v>
      </c>
      <c r="O55" s="46">
        <v>0</v>
      </c>
      <c r="P55" s="75">
        <v>0</v>
      </c>
    </row>
    <row r="56" spans="1:16" ht="15" customHeight="1" x14ac:dyDescent="0.2">
      <c r="A56" s="110">
        <v>5</v>
      </c>
      <c r="B56" s="113" t="s">
        <v>60</v>
      </c>
      <c r="C56" s="84" t="s">
        <v>46</v>
      </c>
      <c r="D56" s="44">
        <v>33</v>
      </c>
      <c r="E56" s="53">
        <v>1</v>
      </c>
      <c r="F56" s="44">
        <v>112510.69697</v>
      </c>
      <c r="G56" s="66">
        <v>6.0606E-2</v>
      </c>
      <c r="H56" s="43">
        <v>16</v>
      </c>
      <c r="I56" s="44">
        <v>125726.0625</v>
      </c>
      <c r="J56" s="74">
        <v>6.25E-2</v>
      </c>
      <c r="K56" s="44">
        <v>17</v>
      </c>
      <c r="L56" s="44">
        <v>100072.70588199999</v>
      </c>
      <c r="M56" s="66">
        <v>5.8824000000000001E-2</v>
      </c>
      <c r="N56" s="43">
        <v>0</v>
      </c>
      <c r="O56" s="44">
        <v>0</v>
      </c>
      <c r="P56" s="74">
        <v>0</v>
      </c>
    </row>
    <row r="57" spans="1:16" ht="15" customHeight="1" x14ac:dyDescent="0.2">
      <c r="A57" s="111"/>
      <c r="B57" s="114"/>
      <c r="C57" s="84" t="s">
        <v>47</v>
      </c>
      <c r="D57" s="44">
        <v>106</v>
      </c>
      <c r="E57" s="53">
        <v>1</v>
      </c>
      <c r="F57" s="44">
        <v>148257.54717000001</v>
      </c>
      <c r="G57" s="66">
        <v>0.122642</v>
      </c>
      <c r="H57" s="43">
        <v>37</v>
      </c>
      <c r="I57" s="44">
        <v>163689.72972999999</v>
      </c>
      <c r="J57" s="74">
        <v>0.27027000000000001</v>
      </c>
      <c r="K57" s="44">
        <v>69</v>
      </c>
      <c r="L57" s="44">
        <v>139982.318841</v>
      </c>
      <c r="M57" s="66">
        <v>4.3478000000000003E-2</v>
      </c>
      <c r="N57" s="43">
        <v>0</v>
      </c>
      <c r="O57" s="44">
        <v>0</v>
      </c>
      <c r="P57" s="74">
        <v>0</v>
      </c>
    </row>
    <row r="58" spans="1:16" ht="15" customHeight="1" x14ac:dyDescent="0.2">
      <c r="A58" s="111"/>
      <c r="B58" s="114"/>
      <c r="C58" s="84" t="s">
        <v>48</v>
      </c>
      <c r="D58" s="44">
        <v>986</v>
      </c>
      <c r="E58" s="53">
        <v>1</v>
      </c>
      <c r="F58" s="44">
        <v>173714.678499</v>
      </c>
      <c r="G58" s="66">
        <v>0.105477</v>
      </c>
      <c r="H58" s="43">
        <v>428</v>
      </c>
      <c r="I58" s="44">
        <v>174770.37616799999</v>
      </c>
      <c r="J58" s="74">
        <v>0.107477</v>
      </c>
      <c r="K58" s="44">
        <v>558</v>
      </c>
      <c r="L58" s="44">
        <v>172904.9319</v>
      </c>
      <c r="M58" s="66">
        <v>0.10394299999999999</v>
      </c>
      <c r="N58" s="43">
        <v>0</v>
      </c>
      <c r="O58" s="44">
        <v>0</v>
      </c>
      <c r="P58" s="74">
        <v>0</v>
      </c>
    </row>
    <row r="59" spans="1:16" ht="15" customHeight="1" x14ac:dyDescent="0.2">
      <c r="A59" s="111"/>
      <c r="B59" s="114"/>
      <c r="C59" s="84" t="s">
        <v>49</v>
      </c>
      <c r="D59" s="44">
        <v>3774</v>
      </c>
      <c r="E59" s="53">
        <v>1</v>
      </c>
      <c r="F59" s="44">
        <v>188858.72125100001</v>
      </c>
      <c r="G59" s="66">
        <v>0.214361</v>
      </c>
      <c r="H59" s="43">
        <v>1577</v>
      </c>
      <c r="I59" s="44">
        <v>198330.821814</v>
      </c>
      <c r="J59" s="74">
        <v>0.31261899999999998</v>
      </c>
      <c r="K59" s="44">
        <v>2197</v>
      </c>
      <c r="L59" s="44">
        <v>182059.67592199999</v>
      </c>
      <c r="M59" s="66">
        <v>0.14383199999999999</v>
      </c>
      <c r="N59" s="43">
        <v>0</v>
      </c>
      <c r="O59" s="44">
        <v>0</v>
      </c>
      <c r="P59" s="74">
        <v>0</v>
      </c>
    </row>
    <row r="60" spans="1:16" ht="15" customHeight="1" x14ac:dyDescent="0.2">
      <c r="A60" s="111"/>
      <c r="B60" s="114"/>
      <c r="C60" s="84" t="s">
        <v>50</v>
      </c>
      <c r="D60" s="44">
        <v>5904</v>
      </c>
      <c r="E60" s="53">
        <v>1</v>
      </c>
      <c r="F60" s="44">
        <v>213897.01219499999</v>
      </c>
      <c r="G60" s="66">
        <v>0.42208699999999999</v>
      </c>
      <c r="H60" s="43">
        <v>2347</v>
      </c>
      <c r="I60" s="44">
        <v>230215.430337</v>
      </c>
      <c r="J60" s="74">
        <v>0.58116699999999999</v>
      </c>
      <c r="K60" s="44">
        <v>3557</v>
      </c>
      <c r="L60" s="44">
        <v>203129.70058999999</v>
      </c>
      <c r="M60" s="66">
        <v>0.31712099999999999</v>
      </c>
      <c r="N60" s="43">
        <v>0</v>
      </c>
      <c r="O60" s="44">
        <v>0</v>
      </c>
      <c r="P60" s="74">
        <v>0</v>
      </c>
    </row>
    <row r="61" spans="1:16" ht="15" customHeight="1" x14ac:dyDescent="0.2">
      <c r="A61" s="111"/>
      <c r="B61" s="114"/>
      <c r="C61" s="84" t="s">
        <v>51</v>
      </c>
      <c r="D61" s="44">
        <v>5360</v>
      </c>
      <c r="E61" s="53">
        <v>1</v>
      </c>
      <c r="F61" s="44">
        <v>237762.49776100001</v>
      </c>
      <c r="G61" s="66">
        <v>0.62145499999999998</v>
      </c>
      <c r="H61" s="43">
        <v>2087</v>
      </c>
      <c r="I61" s="44">
        <v>246785.26257799999</v>
      </c>
      <c r="J61" s="74">
        <v>0.67034000000000005</v>
      </c>
      <c r="K61" s="44">
        <v>3273</v>
      </c>
      <c r="L61" s="44">
        <v>232009.21020500001</v>
      </c>
      <c r="M61" s="66">
        <v>0.59028400000000003</v>
      </c>
      <c r="N61" s="43">
        <v>0</v>
      </c>
      <c r="O61" s="44">
        <v>0</v>
      </c>
      <c r="P61" s="74">
        <v>0</v>
      </c>
    </row>
    <row r="62" spans="1:16" s="3" customFormat="1" ht="15" customHeight="1" x14ac:dyDescent="0.2">
      <c r="A62" s="111"/>
      <c r="B62" s="114"/>
      <c r="C62" s="84" t="s">
        <v>52</v>
      </c>
      <c r="D62" s="35">
        <v>4609</v>
      </c>
      <c r="E62" s="55">
        <v>1</v>
      </c>
      <c r="F62" s="35">
        <v>252909.654155</v>
      </c>
      <c r="G62" s="68">
        <v>0.79757</v>
      </c>
      <c r="H62" s="43">
        <v>1775</v>
      </c>
      <c r="I62" s="44">
        <v>250188.36056299999</v>
      </c>
      <c r="J62" s="74">
        <v>0.72394400000000003</v>
      </c>
      <c r="K62" s="35">
        <v>2834</v>
      </c>
      <c r="L62" s="35">
        <v>254614.06351400001</v>
      </c>
      <c r="M62" s="68">
        <v>0.84368399999999999</v>
      </c>
      <c r="N62" s="43">
        <v>0</v>
      </c>
      <c r="O62" s="44">
        <v>0</v>
      </c>
      <c r="P62" s="74">
        <v>0</v>
      </c>
    </row>
    <row r="63" spans="1:16" ht="15" customHeight="1" x14ac:dyDescent="0.2">
      <c r="A63" s="111"/>
      <c r="B63" s="114"/>
      <c r="C63" s="84" t="s">
        <v>53</v>
      </c>
      <c r="D63" s="44">
        <v>4137</v>
      </c>
      <c r="E63" s="53">
        <v>1</v>
      </c>
      <c r="F63" s="44">
        <v>256250.35097900001</v>
      </c>
      <c r="G63" s="66">
        <v>0.80855699999999997</v>
      </c>
      <c r="H63" s="43">
        <v>1751</v>
      </c>
      <c r="I63" s="44">
        <v>240508.624786</v>
      </c>
      <c r="J63" s="74">
        <v>0.60651100000000002</v>
      </c>
      <c r="K63" s="44">
        <v>2386</v>
      </c>
      <c r="L63" s="44">
        <v>267802.64040199999</v>
      </c>
      <c r="M63" s="66">
        <v>0.95683200000000002</v>
      </c>
      <c r="N63" s="43">
        <v>0</v>
      </c>
      <c r="O63" s="44">
        <v>0</v>
      </c>
      <c r="P63" s="74">
        <v>0</v>
      </c>
    </row>
    <row r="64" spans="1:16" ht="15" customHeight="1" x14ac:dyDescent="0.2">
      <c r="A64" s="111"/>
      <c r="B64" s="114"/>
      <c r="C64" s="84" t="s">
        <v>54</v>
      </c>
      <c r="D64" s="44">
        <v>3440</v>
      </c>
      <c r="E64" s="53">
        <v>1</v>
      </c>
      <c r="F64" s="44">
        <v>253375.922384</v>
      </c>
      <c r="G64" s="66">
        <v>0.72180200000000005</v>
      </c>
      <c r="H64" s="43">
        <v>1426</v>
      </c>
      <c r="I64" s="44">
        <v>228925.05890599999</v>
      </c>
      <c r="J64" s="74">
        <v>0.44179499999999999</v>
      </c>
      <c r="K64" s="44">
        <v>2014</v>
      </c>
      <c r="L64" s="44">
        <v>270688.202085</v>
      </c>
      <c r="M64" s="66">
        <v>0.92005999999999999</v>
      </c>
      <c r="N64" s="43">
        <v>0</v>
      </c>
      <c r="O64" s="44">
        <v>0</v>
      </c>
      <c r="P64" s="74">
        <v>0</v>
      </c>
    </row>
    <row r="65" spans="1:16" ht="15" customHeight="1" x14ac:dyDescent="0.2">
      <c r="A65" s="111"/>
      <c r="B65" s="114"/>
      <c r="C65" s="84" t="s">
        <v>55</v>
      </c>
      <c r="D65" s="44">
        <v>2878</v>
      </c>
      <c r="E65" s="53">
        <v>1</v>
      </c>
      <c r="F65" s="44">
        <v>254196.99548300001</v>
      </c>
      <c r="G65" s="66">
        <v>0.53127199999999997</v>
      </c>
      <c r="H65" s="43">
        <v>1196</v>
      </c>
      <c r="I65" s="44">
        <v>227470.41973200001</v>
      </c>
      <c r="J65" s="74">
        <v>0.24163899999999999</v>
      </c>
      <c r="K65" s="44">
        <v>1682</v>
      </c>
      <c r="L65" s="44">
        <v>273201.14803799998</v>
      </c>
      <c r="M65" s="66">
        <v>0.73721800000000004</v>
      </c>
      <c r="N65" s="43">
        <v>0</v>
      </c>
      <c r="O65" s="44">
        <v>0</v>
      </c>
      <c r="P65" s="74">
        <v>0</v>
      </c>
    </row>
    <row r="66" spans="1:16" s="3" customFormat="1" ht="15" customHeight="1" x14ac:dyDescent="0.2">
      <c r="A66" s="111"/>
      <c r="B66" s="114"/>
      <c r="C66" s="84" t="s">
        <v>56</v>
      </c>
      <c r="D66" s="35">
        <v>5273</v>
      </c>
      <c r="E66" s="55">
        <v>1</v>
      </c>
      <c r="F66" s="35">
        <v>245343.20633399999</v>
      </c>
      <c r="G66" s="68">
        <v>0.32239699999999999</v>
      </c>
      <c r="H66" s="43">
        <v>2267</v>
      </c>
      <c r="I66" s="44">
        <v>201883.57653300001</v>
      </c>
      <c r="J66" s="74">
        <v>8.1605999999999998E-2</v>
      </c>
      <c r="K66" s="35">
        <v>3006</v>
      </c>
      <c r="L66" s="35">
        <v>278118.64903500001</v>
      </c>
      <c r="M66" s="68">
        <v>0.503992</v>
      </c>
      <c r="N66" s="43">
        <v>0</v>
      </c>
      <c r="O66" s="44">
        <v>0</v>
      </c>
      <c r="P66" s="74">
        <v>0</v>
      </c>
    </row>
    <row r="67" spans="1:16" s="3" customFormat="1" ht="15" customHeight="1" x14ac:dyDescent="0.2">
      <c r="A67" s="112"/>
      <c r="B67" s="115"/>
      <c r="C67" s="85" t="s">
        <v>9</v>
      </c>
      <c r="D67" s="46">
        <v>36500</v>
      </c>
      <c r="E67" s="54">
        <v>1</v>
      </c>
      <c r="F67" s="46">
        <v>234612.97915100001</v>
      </c>
      <c r="G67" s="67">
        <v>0.53380799999999995</v>
      </c>
      <c r="H67" s="87">
        <v>14907</v>
      </c>
      <c r="I67" s="46">
        <v>226227.99946299999</v>
      </c>
      <c r="J67" s="75">
        <v>0.45374700000000001</v>
      </c>
      <c r="K67" s="46">
        <v>21593</v>
      </c>
      <c r="L67" s="46">
        <v>240401.65567499999</v>
      </c>
      <c r="M67" s="67">
        <v>0.58908000000000005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50" priority="30" operator="notEqual">
      <formula>H8+K8+N8</formula>
    </cfRule>
  </conditionalFormatting>
  <conditionalFormatting sqref="D20:D30">
    <cfRule type="cellIs" dxfId="249" priority="29" operator="notEqual">
      <formula>H20+K20+N20</formula>
    </cfRule>
  </conditionalFormatting>
  <conditionalFormatting sqref="D32:D42">
    <cfRule type="cellIs" dxfId="248" priority="28" operator="notEqual">
      <formula>H32+K32+N32</formula>
    </cfRule>
  </conditionalFormatting>
  <conditionalFormatting sqref="D44:D54">
    <cfRule type="cellIs" dxfId="247" priority="27" operator="notEqual">
      <formula>H44+K44+N44</formula>
    </cfRule>
  </conditionalFormatting>
  <conditionalFormatting sqref="D56:D66">
    <cfRule type="cellIs" dxfId="246" priority="26" operator="notEqual">
      <formula>H56+K56+N56</formula>
    </cfRule>
  </conditionalFormatting>
  <conditionalFormatting sqref="D19">
    <cfRule type="cellIs" dxfId="245" priority="25" operator="notEqual">
      <formula>SUM(D8:D18)</formula>
    </cfRule>
  </conditionalFormatting>
  <conditionalFormatting sqref="D31">
    <cfRule type="cellIs" dxfId="244" priority="24" operator="notEqual">
      <formula>H31+K31+N31</formula>
    </cfRule>
  </conditionalFormatting>
  <conditionalFormatting sqref="D31">
    <cfRule type="cellIs" dxfId="243" priority="23" operator="notEqual">
      <formula>SUM(D20:D30)</formula>
    </cfRule>
  </conditionalFormatting>
  <conditionalFormatting sqref="D43">
    <cfRule type="cellIs" dxfId="242" priority="22" operator="notEqual">
      <formula>H43+K43+N43</formula>
    </cfRule>
  </conditionalFormatting>
  <conditionalFormatting sqref="D43">
    <cfRule type="cellIs" dxfId="241" priority="21" operator="notEqual">
      <formula>SUM(D32:D42)</formula>
    </cfRule>
  </conditionalFormatting>
  <conditionalFormatting sqref="D55">
    <cfRule type="cellIs" dxfId="240" priority="20" operator="notEqual">
      <formula>H55+K55+N55</formula>
    </cfRule>
  </conditionalFormatting>
  <conditionalFormatting sqref="D55">
    <cfRule type="cellIs" dxfId="239" priority="19" operator="notEqual">
      <formula>SUM(D44:D54)</formula>
    </cfRule>
  </conditionalFormatting>
  <conditionalFormatting sqref="D67">
    <cfRule type="cellIs" dxfId="238" priority="18" operator="notEqual">
      <formula>H67+K67+N67</formula>
    </cfRule>
  </conditionalFormatting>
  <conditionalFormatting sqref="D67">
    <cfRule type="cellIs" dxfId="237" priority="17" operator="notEqual">
      <formula>SUM(D56:D66)</formula>
    </cfRule>
  </conditionalFormatting>
  <conditionalFormatting sqref="H19">
    <cfRule type="cellIs" dxfId="236" priority="16" operator="notEqual">
      <formula>SUM(H8:H18)</formula>
    </cfRule>
  </conditionalFormatting>
  <conditionalFormatting sqref="K19">
    <cfRule type="cellIs" dxfId="235" priority="15" operator="notEqual">
      <formula>SUM(K8:K18)</formula>
    </cfRule>
  </conditionalFormatting>
  <conditionalFormatting sqref="N19">
    <cfRule type="cellIs" dxfId="234" priority="14" operator="notEqual">
      <formula>SUM(N8:N18)</formula>
    </cfRule>
  </conditionalFormatting>
  <conditionalFormatting sqref="H31">
    <cfRule type="cellIs" dxfId="233" priority="13" operator="notEqual">
      <formula>SUM(H20:H30)</formula>
    </cfRule>
  </conditionalFormatting>
  <conditionalFormatting sqref="K31">
    <cfRule type="cellIs" dxfId="232" priority="12" operator="notEqual">
      <formula>SUM(K20:K30)</formula>
    </cfRule>
  </conditionalFormatting>
  <conditionalFormatting sqref="N31">
    <cfRule type="cellIs" dxfId="231" priority="11" operator="notEqual">
      <formula>SUM(N20:N30)</formula>
    </cfRule>
  </conditionalFormatting>
  <conditionalFormatting sqref="H43">
    <cfRule type="cellIs" dxfId="230" priority="10" operator="notEqual">
      <formula>SUM(H32:H42)</formula>
    </cfRule>
  </conditionalFormatting>
  <conditionalFormatting sqref="K43">
    <cfRule type="cellIs" dxfId="229" priority="9" operator="notEqual">
      <formula>SUM(K32:K42)</formula>
    </cfRule>
  </conditionalFormatting>
  <conditionalFormatting sqref="N43">
    <cfRule type="cellIs" dxfId="228" priority="8" operator="notEqual">
      <formula>SUM(N32:N42)</formula>
    </cfRule>
  </conditionalFormatting>
  <conditionalFormatting sqref="H55">
    <cfRule type="cellIs" dxfId="227" priority="7" operator="notEqual">
      <formula>SUM(H44:H54)</formula>
    </cfRule>
  </conditionalFormatting>
  <conditionalFormatting sqref="K55">
    <cfRule type="cellIs" dxfId="226" priority="6" operator="notEqual">
      <formula>SUM(K44:K54)</formula>
    </cfRule>
  </conditionalFormatting>
  <conditionalFormatting sqref="N55">
    <cfRule type="cellIs" dxfId="225" priority="5" operator="notEqual">
      <formula>SUM(N44:N54)</formula>
    </cfRule>
  </conditionalFormatting>
  <conditionalFormatting sqref="H67">
    <cfRule type="cellIs" dxfId="224" priority="4" operator="notEqual">
      <formula>SUM(H56:H66)</formula>
    </cfRule>
  </conditionalFormatting>
  <conditionalFormatting sqref="K67">
    <cfRule type="cellIs" dxfId="223" priority="3" operator="notEqual">
      <formula>SUM(K56:K66)</formula>
    </cfRule>
  </conditionalFormatting>
  <conditionalFormatting sqref="N67">
    <cfRule type="cellIs" dxfId="222" priority="2" operator="notEqual">
      <formula>SUM(N56:N66)</formula>
    </cfRule>
  </conditionalFormatting>
  <conditionalFormatting sqref="D32:D43">
    <cfRule type="cellIs" dxfId="2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72</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4.5455000000000002E-2</v>
      </c>
      <c r="F8" s="44">
        <v>108385.893686</v>
      </c>
      <c r="G8" s="66">
        <v>1</v>
      </c>
      <c r="H8" s="43">
        <v>1</v>
      </c>
      <c r="I8" s="44">
        <v>108385.893686</v>
      </c>
      <c r="J8" s="74">
        <v>1</v>
      </c>
      <c r="K8" s="44">
        <v>0</v>
      </c>
      <c r="L8" s="44">
        <v>0</v>
      </c>
      <c r="M8" s="66">
        <v>0</v>
      </c>
      <c r="N8" s="43">
        <v>0</v>
      </c>
      <c r="O8" s="44">
        <v>0</v>
      </c>
      <c r="P8" s="74">
        <v>0</v>
      </c>
    </row>
    <row r="9" spans="1:16" ht="15" customHeight="1" x14ac:dyDescent="0.2">
      <c r="A9" s="111"/>
      <c r="B9" s="114"/>
      <c r="C9" s="84" t="s">
        <v>47</v>
      </c>
      <c r="D9" s="44">
        <v>17</v>
      </c>
      <c r="E9" s="53">
        <v>0.34</v>
      </c>
      <c r="F9" s="44">
        <v>108016.122126</v>
      </c>
      <c r="G9" s="66">
        <v>0.117647</v>
      </c>
      <c r="H9" s="43">
        <v>11</v>
      </c>
      <c r="I9" s="44">
        <v>106015.99139</v>
      </c>
      <c r="J9" s="74">
        <v>0.18181800000000001</v>
      </c>
      <c r="K9" s="44">
        <v>6</v>
      </c>
      <c r="L9" s="44">
        <v>111683.02847400001</v>
      </c>
      <c r="M9" s="66">
        <v>0</v>
      </c>
      <c r="N9" s="43">
        <v>0</v>
      </c>
      <c r="O9" s="44">
        <v>0</v>
      </c>
      <c r="P9" s="74">
        <v>0</v>
      </c>
    </row>
    <row r="10" spans="1:16" ht="15" customHeight="1" x14ac:dyDescent="0.2">
      <c r="A10" s="111"/>
      <c r="B10" s="114"/>
      <c r="C10" s="84" t="s">
        <v>48</v>
      </c>
      <c r="D10" s="44">
        <v>87</v>
      </c>
      <c r="E10" s="53">
        <v>0.17938100000000001</v>
      </c>
      <c r="F10" s="44">
        <v>129338.528026</v>
      </c>
      <c r="G10" s="66">
        <v>0.114943</v>
      </c>
      <c r="H10" s="43">
        <v>27</v>
      </c>
      <c r="I10" s="44">
        <v>141988.28690800001</v>
      </c>
      <c r="J10" s="74">
        <v>0.25925900000000002</v>
      </c>
      <c r="K10" s="44">
        <v>60</v>
      </c>
      <c r="L10" s="44">
        <v>123646.136529</v>
      </c>
      <c r="M10" s="66">
        <v>0.05</v>
      </c>
      <c r="N10" s="43">
        <v>0</v>
      </c>
      <c r="O10" s="44">
        <v>0</v>
      </c>
      <c r="P10" s="74">
        <v>0</v>
      </c>
    </row>
    <row r="11" spans="1:16" ht="15" customHeight="1" x14ac:dyDescent="0.2">
      <c r="A11" s="111"/>
      <c r="B11" s="114"/>
      <c r="C11" s="84" t="s">
        <v>49</v>
      </c>
      <c r="D11" s="44">
        <v>218</v>
      </c>
      <c r="E11" s="53">
        <v>0.13276499999999999</v>
      </c>
      <c r="F11" s="44">
        <v>159672.333465</v>
      </c>
      <c r="G11" s="66">
        <v>0.211009</v>
      </c>
      <c r="H11" s="43">
        <v>88</v>
      </c>
      <c r="I11" s="44">
        <v>173061.119561</v>
      </c>
      <c r="J11" s="74">
        <v>0.38636399999999999</v>
      </c>
      <c r="K11" s="44">
        <v>130</v>
      </c>
      <c r="L11" s="44">
        <v>150609.15518500001</v>
      </c>
      <c r="M11" s="66">
        <v>9.2308000000000001E-2</v>
      </c>
      <c r="N11" s="43">
        <v>0</v>
      </c>
      <c r="O11" s="44">
        <v>0</v>
      </c>
      <c r="P11" s="74">
        <v>0</v>
      </c>
    </row>
    <row r="12" spans="1:16" ht="15" customHeight="1" x14ac:dyDescent="0.2">
      <c r="A12" s="111"/>
      <c r="B12" s="114"/>
      <c r="C12" s="84" t="s">
        <v>50</v>
      </c>
      <c r="D12" s="44">
        <v>299</v>
      </c>
      <c r="E12" s="53">
        <v>0.117301</v>
      </c>
      <c r="F12" s="44">
        <v>184171.159529</v>
      </c>
      <c r="G12" s="66">
        <v>0.38796000000000003</v>
      </c>
      <c r="H12" s="43">
        <v>124</v>
      </c>
      <c r="I12" s="44">
        <v>205276.06375599999</v>
      </c>
      <c r="J12" s="74">
        <v>0.53225800000000001</v>
      </c>
      <c r="K12" s="44">
        <v>175</v>
      </c>
      <c r="L12" s="44">
        <v>169216.827391</v>
      </c>
      <c r="M12" s="66">
        <v>0.28571400000000002</v>
      </c>
      <c r="N12" s="43">
        <v>0</v>
      </c>
      <c r="O12" s="44">
        <v>0</v>
      </c>
      <c r="P12" s="74">
        <v>0</v>
      </c>
    </row>
    <row r="13" spans="1:16" ht="15" customHeight="1" x14ac:dyDescent="0.2">
      <c r="A13" s="111"/>
      <c r="B13" s="114"/>
      <c r="C13" s="84" t="s">
        <v>51</v>
      </c>
      <c r="D13" s="44">
        <v>224</v>
      </c>
      <c r="E13" s="53">
        <v>9.2715000000000006E-2</v>
      </c>
      <c r="F13" s="44">
        <v>209201.455991</v>
      </c>
      <c r="G13" s="66">
        <v>0.58482100000000004</v>
      </c>
      <c r="H13" s="43">
        <v>86</v>
      </c>
      <c r="I13" s="44">
        <v>229283.289796</v>
      </c>
      <c r="J13" s="74">
        <v>0.73255800000000004</v>
      </c>
      <c r="K13" s="44">
        <v>138</v>
      </c>
      <c r="L13" s="44">
        <v>196686.68999700001</v>
      </c>
      <c r="M13" s="66">
        <v>0.49275400000000003</v>
      </c>
      <c r="N13" s="43">
        <v>0</v>
      </c>
      <c r="O13" s="44">
        <v>0</v>
      </c>
      <c r="P13" s="74">
        <v>0</v>
      </c>
    </row>
    <row r="14" spans="1:16" s="3" customFormat="1" ht="15" customHeight="1" x14ac:dyDescent="0.2">
      <c r="A14" s="111"/>
      <c r="B14" s="114"/>
      <c r="C14" s="84" t="s">
        <v>52</v>
      </c>
      <c r="D14" s="35">
        <v>181</v>
      </c>
      <c r="E14" s="55">
        <v>8.1275E-2</v>
      </c>
      <c r="F14" s="35">
        <v>218439.05673400001</v>
      </c>
      <c r="G14" s="68">
        <v>0.75138099999999997</v>
      </c>
      <c r="H14" s="43">
        <v>52</v>
      </c>
      <c r="I14" s="44">
        <v>233589.081137</v>
      </c>
      <c r="J14" s="74">
        <v>0.788462</v>
      </c>
      <c r="K14" s="35">
        <v>129</v>
      </c>
      <c r="L14" s="35">
        <v>212332.07015300001</v>
      </c>
      <c r="M14" s="68">
        <v>0.73643400000000003</v>
      </c>
      <c r="N14" s="43">
        <v>0</v>
      </c>
      <c r="O14" s="44">
        <v>0</v>
      </c>
      <c r="P14" s="74">
        <v>0</v>
      </c>
    </row>
    <row r="15" spans="1:16" ht="15" customHeight="1" x14ac:dyDescent="0.2">
      <c r="A15" s="111"/>
      <c r="B15" s="114"/>
      <c r="C15" s="84" t="s">
        <v>53</v>
      </c>
      <c r="D15" s="44">
        <v>134</v>
      </c>
      <c r="E15" s="53">
        <v>6.7745E-2</v>
      </c>
      <c r="F15" s="44">
        <v>217093.29834099999</v>
      </c>
      <c r="G15" s="66">
        <v>0.75373100000000004</v>
      </c>
      <c r="H15" s="43">
        <v>47</v>
      </c>
      <c r="I15" s="44">
        <v>198349.40145999999</v>
      </c>
      <c r="J15" s="74">
        <v>0.51063800000000004</v>
      </c>
      <c r="K15" s="44">
        <v>87</v>
      </c>
      <c r="L15" s="44">
        <v>227219.31159900001</v>
      </c>
      <c r="M15" s="66">
        <v>0.88505699999999998</v>
      </c>
      <c r="N15" s="43">
        <v>0</v>
      </c>
      <c r="O15" s="44">
        <v>0</v>
      </c>
      <c r="P15" s="74">
        <v>0</v>
      </c>
    </row>
    <row r="16" spans="1:16" ht="15" customHeight="1" x14ac:dyDescent="0.2">
      <c r="A16" s="111"/>
      <c r="B16" s="114"/>
      <c r="C16" s="84" t="s">
        <v>54</v>
      </c>
      <c r="D16" s="44">
        <v>112</v>
      </c>
      <c r="E16" s="53">
        <v>7.5624999999999998E-2</v>
      </c>
      <c r="F16" s="44">
        <v>212401.16363699999</v>
      </c>
      <c r="G16" s="66">
        <v>0.52678599999999998</v>
      </c>
      <c r="H16" s="43">
        <v>42</v>
      </c>
      <c r="I16" s="44">
        <v>202009.79711099999</v>
      </c>
      <c r="J16" s="74">
        <v>0.38095200000000001</v>
      </c>
      <c r="K16" s="44">
        <v>70</v>
      </c>
      <c r="L16" s="44">
        <v>218635.98355199999</v>
      </c>
      <c r="M16" s="66">
        <v>0.614286</v>
      </c>
      <c r="N16" s="43">
        <v>0</v>
      </c>
      <c r="O16" s="44">
        <v>0</v>
      </c>
      <c r="P16" s="74">
        <v>0</v>
      </c>
    </row>
    <row r="17" spans="1:16" ht="15" customHeight="1" x14ac:dyDescent="0.2">
      <c r="A17" s="111"/>
      <c r="B17" s="114"/>
      <c r="C17" s="84" t="s">
        <v>55</v>
      </c>
      <c r="D17" s="44">
        <v>115</v>
      </c>
      <c r="E17" s="53">
        <v>8.9634000000000005E-2</v>
      </c>
      <c r="F17" s="44">
        <v>212797.77102300001</v>
      </c>
      <c r="G17" s="66">
        <v>0.43478299999999998</v>
      </c>
      <c r="H17" s="43">
        <v>54</v>
      </c>
      <c r="I17" s="44">
        <v>195701.27518999999</v>
      </c>
      <c r="J17" s="74">
        <v>0.24074100000000001</v>
      </c>
      <c r="K17" s="44">
        <v>61</v>
      </c>
      <c r="L17" s="44">
        <v>227932.373891</v>
      </c>
      <c r="M17" s="66">
        <v>0.60655700000000001</v>
      </c>
      <c r="N17" s="43">
        <v>0</v>
      </c>
      <c r="O17" s="44">
        <v>0</v>
      </c>
      <c r="P17" s="74">
        <v>0</v>
      </c>
    </row>
    <row r="18" spans="1:16" s="3" customFormat="1" ht="15" customHeight="1" x14ac:dyDescent="0.2">
      <c r="A18" s="111"/>
      <c r="B18" s="114"/>
      <c r="C18" s="84" t="s">
        <v>56</v>
      </c>
      <c r="D18" s="35">
        <v>173</v>
      </c>
      <c r="E18" s="55">
        <v>6.9338999999999998E-2</v>
      </c>
      <c r="F18" s="35">
        <v>218428.683361</v>
      </c>
      <c r="G18" s="68">
        <v>0.33526</v>
      </c>
      <c r="H18" s="43">
        <v>65</v>
      </c>
      <c r="I18" s="44">
        <v>195190.98589400001</v>
      </c>
      <c r="J18" s="74">
        <v>0.15384600000000001</v>
      </c>
      <c r="K18" s="35">
        <v>108</v>
      </c>
      <c r="L18" s="35">
        <v>232414.33461399999</v>
      </c>
      <c r="M18" s="68">
        <v>0.44444400000000001</v>
      </c>
      <c r="N18" s="43">
        <v>0</v>
      </c>
      <c r="O18" s="44">
        <v>0</v>
      </c>
      <c r="P18" s="74">
        <v>0</v>
      </c>
    </row>
    <row r="19" spans="1:16" s="3" customFormat="1" ht="15" customHeight="1" x14ac:dyDescent="0.2">
      <c r="A19" s="112"/>
      <c r="B19" s="115"/>
      <c r="C19" s="85" t="s">
        <v>9</v>
      </c>
      <c r="D19" s="46">
        <v>1561</v>
      </c>
      <c r="E19" s="54">
        <v>9.3878000000000003E-2</v>
      </c>
      <c r="F19" s="46">
        <v>195138.23889000001</v>
      </c>
      <c r="G19" s="67">
        <v>0.45483699999999999</v>
      </c>
      <c r="H19" s="87">
        <v>597</v>
      </c>
      <c r="I19" s="46">
        <v>198859.24188399999</v>
      </c>
      <c r="J19" s="75">
        <v>0.46398699999999998</v>
      </c>
      <c r="K19" s="46">
        <v>964</v>
      </c>
      <c r="L19" s="46">
        <v>192833.841808</v>
      </c>
      <c r="M19" s="67">
        <v>0.44917000000000001</v>
      </c>
      <c r="N19" s="87">
        <v>0</v>
      </c>
      <c r="O19" s="46">
        <v>0</v>
      </c>
      <c r="P19" s="75">
        <v>0</v>
      </c>
    </row>
    <row r="20" spans="1:16" ht="15" customHeight="1" x14ac:dyDescent="0.2">
      <c r="A20" s="110">
        <v>2</v>
      </c>
      <c r="B20" s="113" t="s">
        <v>57</v>
      </c>
      <c r="C20" s="84" t="s">
        <v>46</v>
      </c>
      <c r="D20" s="44">
        <v>6</v>
      </c>
      <c r="E20" s="53">
        <v>0.272727</v>
      </c>
      <c r="F20" s="44">
        <v>82105.833333000002</v>
      </c>
      <c r="G20" s="66">
        <v>0.5</v>
      </c>
      <c r="H20" s="43">
        <v>3</v>
      </c>
      <c r="I20" s="44">
        <v>34449.666666999998</v>
      </c>
      <c r="J20" s="74">
        <v>0</v>
      </c>
      <c r="K20" s="44">
        <v>3</v>
      </c>
      <c r="L20" s="44">
        <v>129762</v>
      </c>
      <c r="M20" s="66">
        <v>1</v>
      </c>
      <c r="N20" s="43">
        <v>0</v>
      </c>
      <c r="O20" s="44">
        <v>0</v>
      </c>
      <c r="P20" s="74">
        <v>0</v>
      </c>
    </row>
    <row r="21" spans="1:16" ht="15" customHeight="1" x14ac:dyDescent="0.2">
      <c r="A21" s="111"/>
      <c r="B21" s="114"/>
      <c r="C21" s="84" t="s">
        <v>47</v>
      </c>
      <c r="D21" s="44">
        <v>27</v>
      </c>
      <c r="E21" s="53">
        <v>0.54</v>
      </c>
      <c r="F21" s="44">
        <v>106043.925926</v>
      </c>
      <c r="G21" s="66">
        <v>0</v>
      </c>
      <c r="H21" s="43">
        <v>11</v>
      </c>
      <c r="I21" s="44">
        <v>106780</v>
      </c>
      <c r="J21" s="74">
        <v>0</v>
      </c>
      <c r="K21" s="44">
        <v>16</v>
      </c>
      <c r="L21" s="44">
        <v>105537.875</v>
      </c>
      <c r="M21" s="66">
        <v>0</v>
      </c>
      <c r="N21" s="43">
        <v>0</v>
      </c>
      <c r="O21" s="44">
        <v>0</v>
      </c>
      <c r="P21" s="74">
        <v>0</v>
      </c>
    </row>
    <row r="22" spans="1:16" ht="15" customHeight="1" x14ac:dyDescent="0.2">
      <c r="A22" s="111"/>
      <c r="B22" s="114"/>
      <c r="C22" s="84" t="s">
        <v>48</v>
      </c>
      <c r="D22" s="44">
        <v>119</v>
      </c>
      <c r="E22" s="53">
        <v>0.245361</v>
      </c>
      <c r="F22" s="44">
        <v>157861.714286</v>
      </c>
      <c r="G22" s="66">
        <v>7.5630000000000003E-2</v>
      </c>
      <c r="H22" s="43">
        <v>61</v>
      </c>
      <c r="I22" s="44">
        <v>167872.14754100001</v>
      </c>
      <c r="J22" s="74">
        <v>4.9180000000000001E-2</v>
      </c>
      <c r="K22" s="44">
        <v>58</v>
      </c>
      <c r="L22" s="44">
        <v>147333.5</v>
      </c>
      <c r="M22" s="66">
        <v>0.103448</v>
      </c>
      <c r="N22" s="43">
        <v>0</v>
      </c>
      <c r="O22" s="44">
        <v>0</v>
      </c>
      <c r="P22" s="74">
        <v>0</v>
      </c>
    </row>
    <row r="23" spans="1:16" ht="15" customHeight="1" x14ac:dyDescent="0.2">
      <c r="A23" s="111"/>
      <c r="B23" s="114"/>
      <c r="C23" s="84" t="s">
        <v>49</v>
      </c>
      <c r="D23" s="44">
        <v>118</v>
      </c>
      <c r="E23" s="53">
        <v>7.1863999999999997E-2</v>
      </c>
      <c r="F23" s="44">
        <v>166785.90677999999</v>
      </c>
      <c r="G23" s="66">
        <v>0.15254200000000001</v>
      </c>
      <c r="H23" s="43">
        <v>55</v>
      </c>
      <c r="I23" s="44">
        <v>178210.654545</v>
      </c>
      <c r="J23" s="74">
        <v>0.2</v>
      </c>
      <c r="K23" s="44">
        <v>63</v>
      </c>
      <c r="L23" s="44">
        <v>156811.92063499999</v>
      </c>
      <c r="M23" s="66">
        <v>0.111111</v>
      </c>
      <c r="N23" s="43">
        <v>0</v>
      </c>
      <c r="O23" s="44">
        <v>0</v>
      </c>
      <c r="P23" s="74">
        <v>0</v>
      </c>
    </row>
    <row r="24" spans="1:16" ht="15" customHeight="1" x14ac:dyDescent="0.2">
      <c r="A24" s="111"/>
      <c r="B24" s="114"/>
      <c r="C24" s="84" t="s">
        <v>50</v>
      </c>
      <c r="D24" s="44">
        <v>99</v>
      </c>
      <c r="E24" s="53">
        <v>3.8838999999999999E-2</v>
      </c>
      <c r="F24" s="44">
        <v>185745.88888899999</v>
      </c>
      <c r="G24" s="66">
        <v>0.29292899999999999</v>
      </c>
      <c r="H24" s="43">
        <v>38</v>
      </c>
      <c r="I24" s="44">
        <v>192191.921053</v>
      </c>
      <c r="J24" s="74">
        <v>0.42105300000000001</v>
      </c>
      <c r="K24" s="44">
        <v>61</v>
      </c>
      <c r="L24" s="44">
        <v>181730.327869</v>
      </c>
      <c r="M24" s="66">
        <v>0.213115</v>
      </c>
      <c r="N24" s="43">
        <v>0</v>
      </c>
      <c r="O24" s="44">
        <v>0</v>
      </c>
      <c r="P24" s="74">
        <v>0</v>
      </c>
    </row>
    <row r="25" spans="1:16" ht="15" customHeight="1" x14ac:dyDescent="0.2">
      <c r="A25" s="111"/>
      <c r="B25" s="114"/>
      <c r="C25" s="84" t="s">
        <v>51</v>
      </c>
      <c r="D25" s="44">
        <v>52</v>
      </c>
      <c r="E25" s="53">
        <v>2.1523E-2</v>
      </c>
      <c r="F25" s="44">
        <v>205422.942308</v>
      </c>
      <c r="G25" s="66">
        <v>0.32692300000000002</v>
      </c>
      <c r="H25" s="43">
        <v>17</v>
      </c>
      <c r="I25" s="44">
        <v>212699.70588200001</v>
      </c>
      <c r="J25" s="74">
        <v>0.41176499999999999</v>
      </c>
      <c r="K25" s="44">
        <v>35</v>
      </c>
      <c r="L25" s="44">
        <v>201888.51428599999</v>
      </c>
      <c r="M25" s="66">
        <v>0.28571400000000002</v>
      </c>
      <c r="N25" s="43">
        <v>0</v>
      </c>
      <c r="O25" s="44">
        <v>0</v>
      </c>
      <c r="P25" s="74">
        <v>0</v>
      </c>
    </row>
    <row r="26" spans="1:16" s="3" customFormat="1" ht="15" customHeight="1" x14ac:dyDescent="0.2">
      <c r="A26" s="111"/>
      <c r="B26" s="114"/>
      <c r="C26" s="84" t="s">
        <v>52</v>
      </c>
      <c r="D26" s="35">
        <v>41</v>
      </c>
      <c r="E26" s="55">
        <v>1.8409999999999999E-2</v>
      </c>
      <c r="F26" s="35">
        <v>196860.78048799999</v>
      </c>
      <c r="G26" s="68">
        <v>0.34146300000000002</v>
      </c>
      <c r="H26" s="43">
        <v>12</v>
      </c>
      <c r="I26" s="44">
        <v>179074.5</v>
      </c>
      <c r="J26" s="74">
        <v>0.25</v>
      </c>
      <c r="K26" s="35">
        <v>29</v>
      </c>
      <c r="L26" s="35">
        <v>204220.62069000001</v>
      </c>
      <c r="M26" s="68">
        <v>0.37930999999999998</v>
      </c>
      <c r="N26" s="43">
        <v>0</v>
      </c>
      <c r="O26" s="44">
        <v>0</v>
      </c>
      <c r="P26" s="74">
        <v>0</v>
      </c>
    </row>
    <row r="27" spans="1:16" ht="15" customHeight="1" x14ac:dyDescent="0.2">
      <c r="A27" s="111"/>
      <c r="B27" s="114"/>
      <c r="C27" s="84" t="s">
        <v>53</v>
      </c>
      <c r="D27" s="44">
        <v>30</v>
      </c>
      <c r="E27" s="53">
        <v>1.5167E-2</v>
      </c>
      <c r="F27" s="44">
        <v>193358.66666700001</v>
      </c>
      <c r="G27" s="66">
        <v>0.16666700000000001</v>
      </c>
      <c r="H27" s="43">
        <v>18</v>
      </c>
      <c r="I27" s="44">
        <v>195456</v>
      </c>
      <c r="J27" s="74">
        <v>0.16666700000000001</v>
      </c>
      <c r="K27" s="44">
        <v>12</v>
      </c>
      <c r="L27" s="44">
        <v>190212.66666700001</v>
      </c>
      <c r="M27" s="66">
        <v>0.16666700000000001</v>
      </c>
      <c r="N27" s="43">
        <v>0</v>
      </c>
      <c r="O27" s="44">
        <v>0</v>
      </c>
      <c r="P27" s="74">
        <v>0</v>
      </c>
    </row>
    <row r="28" spans="1:16" ht="15" customHeight="1" x14ac:dyDescent="0.2">
      <c r="A28" s="111"/>
      <c r="B28" s="114"/>
      <c r="C28" s="84" t="s">
        <v>54</v>
      </c>
      <c r="D28" s="44">
        <v>12</v>
      </c>
      <c r="E28" s="53">
        <v>8.1030000000000008E-3</v>
      </c>
      <c r="F28" s="44">
        <v>219270.25</v>
      </c>
      <c r="G28" s="66">
        <v>0.58333299999999999</v>
      </c>
      <c r="H28" s="43">
        <v>4</v>
      </c>
      <c r="I28" s="44">
        <v>187206.75</v>
      </c>
      <c r="J28" s="74">
        <v>0.25</v>
      </c>
      <c r="K28" s="44">
        <v>8</v>
      </c>
      <c r="L28" s="44">
        <v>235302</v>
      </c>
      <c r="M28" s="66">
        <v>0.75</v>
      </c>
      <c r="N28" s="43">
        <v>0</v>
      </c>
      <c r="O28" s="44">
        <v>0</v>
      </c>
      <c r="P28" s="74">
        <v>0</v>
      </c>
    </row>
    <row r="29" spans="1:16" ht="15" customHeight="1" x14ac:dyDescent="0.2">
      <c r="A29" s="111"/>
      <c r="B29" s="114"/>
      <c r="C29" s="84" t="s">
        <v>55</v>
      </c>
      <c r="D29" s="44">
        <v>6</v>
      </c>
      <c r="E29" s="53">
        <v>4.6769999999999997E-3</v>
      </c>
      <c r="F29" s="44">
        <v>184149.5</v>
      </c>
      <c r="G29" s="66">
        <v>0</v>
      </c>
      <c r="H29" s="43">
        <v>2</v>
      </c>
      <c r="I29" s="44">
        <v>180486</v>
      </c>
      <c r="J29" s="74">
        <v>0</v>
      </c>
      <c r="K29" s="44">
        <v>4</v>
      </c>
      <c r="L29" s="44">
        <v>185981.25</v>
      </c>
      <c r="M29" s="66">
        <v>0</v>
      </c>
      <c r="N29" s="43">
        <v>0</v>
      </c>
      <c r="O29" s="44">
        <v>0</v>
      </c>
      <c r="P29" s="74">
        <v>0</v>
      </c>
    </row>
    <row r="30" spans="1:16" s="3" customFormat="1" ht="15" customHeight="1" x14ac:dyDescent="0.2">
      <c r="A30" s="111"/>
      <c r="B30" s="114"/>
      <c r="C30" s="84" t="s">
        <v>56</v>
      </c>
      <c r="D30" s="35">
        <v>8</v>
      </c>
      <c r="E30" s="55">
        <v>3.2060000000000001E-3</v>
      </c>
      <c r="F30" s="35">
        <v>167564.125</v>
      </c>
      <c r="G30" s="68">
        <v>0.125</v>
      </c>
      <c r="H30" s="43">
        <v>7</v>
      </c>
      <c r="I30" s="44">
        <v>163045.857143</v>
      </c>
      <c r="J30" s="74">
        <v>0.14285700000000001</v>
      </c>
      <c r="K30" s="35">
        <v>1</v>
      </c>
      <c r="L30" s="35">
        <v>199192</v>
      </c>
      <c r="M30" s="68">
        <v>0</v>
      </c>
      <c r="N30" s="43">
        <v>0</v>
      </c>
      <c r="O30" s="44">
        <v>0</v>
      </c>
      <c r="P30" s="74">
        <v>0</v>
      </c>
    </row>
    <row r="31" spans="1:16" s="3" customFormat="1" ht="15" customHeight="1" x14ac:dyDescent="0.2">
      <c r="A31" s="112"/>
      <c r="B31" s="115"/>
      <c r="C31" s="85" t="s">
        <v>9</v>
      </c>
      <c r="D31" s="46">
        <v>518</v>
      </c>
      <c r="E31" s="54">
        <v>3.1151999999999999E-2</v>
      </c>
      <c r="F31" s="46">
        <v>173439.46525099999</v>
      </c>
      <c r="G31" s="67">
        <v>0.19884199999999999</v>
      </c>
      <c r="H31" s="87">
        <v>228</v>
      </c>
      <c r="I31" s="46">
        <v>176127.74561400001</v>
      </c>
      <c r="J31" s="75">
        <v>0.19736799999999999</v>
      </c>
      <c r="K31" s="46">
        <v>290</v>
      </c>
      <c r="L31" s="46">
        <v>171325.92069</v>
      </c>
      <c r="M31" s="67">
        <v>0.2</v>
      </c>
      <c r="N31" s="87">
        <v>0</v>
      </c>
      <c r="O31" s="46">
        <v>0</v>
      </c>
      <c r="P31" s="75">
        <v>0</v>
      </c>
    </row>
    <row r="32" spans="1:16" ht="15" customHeight="1" x14ac:dyDescent="0.2">
      <c r="A32" s="110">
        <v>3</v>
      </c>
      <c r="B32" s="113" t="s">
        <v>58</v>
      </c>
      <c r="C32" s="84" t="s">
        <v>46</v>
      </c>
      <c r="D32" s="44">
        <v>5</v>
      </c>
      <c r="E32" s="44">
        <v>0</v>
      </c>
      <c r="F32" s="44">
        <v>-26280.060353000001</v>
      </c>
      <c r="G32" s="66">
        <v>-0.5</v>
      </c>
      <c r="H32" s="43">
        <v>2</v>
      </c>
      <c r="I32" s="44">
        <v>-73936.227018999998</v>
      </c>
      <c r="J32" s="74">
        <v>-1</v>
      </c>
      <c r="K32" s="44">
        <v>3</v>
      </c>
      <c r="L32" s="44">
        <v>129762</v>
      </c>
      <c r="M32" s="66">
        <v>1</v>
      </c>
      <c r="N32" s="43">
        <v>0</v>
      </c>
      <c r="O32" s="44">
        <v>0</v>
      </c>
      <c r="P32" s="74">
        <v>0</v>
      </c>
    </row>
    <row r="33" spans="1:16" ht="15" customHeight="1" x14ac:dyDescent="0.2">
      <c r="A33" s="111"/>
      <c r="B33" s="114"/>
      <c r="C33" s="84" t="s">
        <v>47</v>
      </c>
      <c r="D33" s="44">
        <v>10</v>
      </c>
      <c r="E33" s="44">
        <v>0</v>
      </c>
      <c r="F33" s="44">
        <v>-1972.1962000000001</v>
      </c>
      <c r="G33" s="66">
        <v>-0.117647</v>
      </c>
      <c r="H33" s="43">
        <v>0</v>
      </c>
      <c r="I33" s="44">
        <v>764.00860999999998</v>
      </c>
      <c r="J33" s="74">
        <v>-0.18181800000000001</v>
      </c>
      <c r="K33" s="44">
        <v>10</v>
      </c>
      <c r="L33" s="44">
        <v>-6145.1534739999997</v>
      </c>
      <c r="M33" s="66">
        <v>0</v>
      </c>
      <c r="N33" s="43">
        <v>0</v>
      </c>
      <c r="O33" s="44">
        <v>0</v>
      </c>
      <c r="P33" s="74">
        <v>0</v>
      </c>
    </row>
    <row r="34" spans="1:16" ht="15" customHeight="1" x14ac:dyDescent="0.2">
      <c r="A34" s="111"/>
      <c r="B34" s="114"/>
      <c r="C34" s="84" t="s">
        <v>48</v>
      </c>
      <c r="D34" s="44">
        <v>32</v>
      </c>
      <c r="E34" s="44">
        <v>0</v>
      </c>
      <c r="F34" s="44">
        <v>28523.186259999999</v>
      </c>
      <c r="G34" s="66">
        <v>-3.9312E-2</v>
      </c>
      <c r="H34" s="43">
        <v>34</v>
      </c>
      <c r="I34" s="44">
        <v>25883.860633</v>
      </c>
      <c r="J34" s="74">
        <v>-0.21007899999999999</v>
      </c>
      <c r="K34" s="44">
        <v>-2</v>
      </c>
      <c r="L34" s="44">
        <v>23687.363471000001</v>
      </c>
      <c r="M34" s="66">
        <v>5.3448000000000002E-2</v>
      </c>
      <c r="N34" s="43">
        <v>0</v>
      </c>
      <c r="O34" s="44">
        <v>0</v>
      </c>
      <c r="P34" s="74">
        <v>0</v>
      </c>
    </row>
    <row r="35" spans="1:16" ht="15" customHeight="1" x14ac:dyDescent="0.2">
      <c r="A35" s="111"/>
      <c r="B35" s="114"/>
      <c r="C35" s="84" t="s">
        <v>49</v>
      </c>
      <c r="D35" s="44">
        <v>-100</v>
      </c>
      <c r="E35" s="44">
        <v>0</v>
      </c>
      <c r="F35" s="44">
        <v>7113.5733140000002</v>
      </c>
      <c r="G35" s="66">
        <v>-5.8466999999999998E-2</v>
      </c>
      <c r="H35" s="43">
        <v>-33</v>
      </c>
      <c r="I35" s="44">
        <v>5149.5349850000002</v>
      </c>
      <c r="J35" s="74">
        <v>-0.186364</v>
      </c>
      <c r="K35" s="44">
        <v>-67</v>
      </c>
      <c r="L35" s="44">
        <v>6202.7654499999999</v>
      </c>
      <c r="M35" s="66">
        <v>1.8803E-2</v>
      </c>
      <c r="N35" s="43">
        <v>0</v>
      </c>
      <c r="O35" s="44">
        <v>0</v>
      </c>
      <c r="P35" s="74">
        <v>0</v>
      </c>
    </row>
    <row r="36" spans="1:16" ht="15" customHeight="1" x14ac:dyDescent="0.2">
      <c r="A36" s="111"/>
      <c r="B36" s="114"/>
      <c r="C36" s="84" t="s">
        <v>50</v>
      </c>
      <c r="D36" s="44">
        <v>-200</v>
      </c>
      <c r="E36" s="44">
        <v>0</v>
      </c>
      <c r="F36" s="44">
        <v>1574.72936</v>
      </c>
      <c r="G36" s="66">
        <v>-9.5031000000000004E-2</v>
      </c>
      <c r="H36" s="43">
        <v>-86</v>
      </c>
      <c r="I36" s="44">
        <v>-13084.142703</v>
      </c>
      <c r="J36" s="74">
        <v>-0.111205</v>
      </c>
      <c r="K36" s="44">
        <v>-114</v>
      </c>
      <c r="L36" s="44">
        <v>12513.500478</v>
      </c>
      <c r="M36" s="66">
        <v>-7.2599999999999998E-2</v>
      </c>
      <c r="N36" s="43">
        <v>0</v>
      </c>
      <c r="O36" s="44">
        <v>0</v>
      </c>
      <c r="P36" s="74">
        <v>0</v>
      </c>
    </row>
    <row r="37" spans="1:16" ht="15" customHeight="1" x14ac:dyDescent="0.2">
      <c r="A37" s="111"/>
      <c r="B37" s="114"/>
      <c r="C37" s="84" t="s">
        <v>51</v>
      </c>
      <c r="D37" s="44">
        <v>-172</v>
      </c>
      <c r="E37" s="44">
        <v>0</v>
      </c>
      <c r="F37" s="44">
        <v>-3778.513684</v>
      </c>
      <c r="G37" s="66">
        <v>-0.25789800000000002</v>
      </c>
      <c r="H37" s="43">
        <v>-69</v>
      </c>
      <c r="I37" s="44">
        <v>-16583.583913999999</v>
      </c>
      <c r="J37" s="74">
        <v>-0.32079299999999999</v>
      </c>
      <c r="K37" s="44">
        <v>-103</v>
      </c>
      <c r="L37" s="44">
        <v>5201.8242890000001</v>
      </c>
      <c r="M37" s="66">
        <v>-0.207039</v>
      </c>
      <c r="N37" s="43">
        <v>0</v>
      </c>
      <c r="O37" s="44">
        <v>0</v>
      </c>
      <c r="P37" s="74">
        <v>0</v>
      </c>
    </row>
    <row r="38" spans="1:16" s="3" customFormat="1" ht="15" customHeight="1" x14ac:dyDescent="0.2">
      <c r="A38" s="111"/>
      <c r="B38" s="114"/>
      <c r="C38" s="84" t="s">
        <v>52</v>
      </c>
      <c r="D38" s="35">
        <v>-140</v>
      </c>
      <c r="E38" s="35">
        <v>0</v>
      </c>
      <c r="F38" s="35">
        <v>-21578.276246000001</v>
      </c>
      <c r="G38" s="68">
        <v>-0.409918</v>
      </c>
      <c r="H38" s="43">
        <v>-40</v>
      </c>
      <c r="I38" s="44">
        <v>-54514.581137000001</v>
      </c>
      <c r="J38" s="74">
        <v>-0.538462</v>
      </c>
      <c r="K38" s="35">
        <v>-100</v>
      </c>
      <c r="L38" s="35">
        <v>-8111.4494629999999</v>
      </c>
      <c r="M38" s="68">
        <v>-0.357124</v>
      </c>
      <c r="N38" s="43">
        <v>0</v>
      </c>
      <c r="O38" s="44">
        <v>0</v>
      </c>
      <c r="P38" s="74">
        <v>0</v>
      </c>
    </row>
    <row r="39" spans="1:16" ht="15" customHeight="1" x14ac:dyDescent="0.2">
      <c r="A39" s="111"/>
      <c r="B39" s="114"/>
      <c r="C39" s="84" t="s">
        <v>53</v>
      </c>
      <c r="D39" s="44">
        <v>-104</v>
      </c>
      <c r="E39" s="44">
        <v>0</v>
      </c>
      <c r="F39" s="44">
        <v>-23734.631674</v>
      </c>
      <c r="G39" s="66">
        <v>-0.58706499999999995</v>
      </c>
      <c r="H39" s="43">
        <v>-29</v>
      </c>
      <c r="I39" s="44">
        <v>-2893.40146</v>
      </c>
      <c r="J39" s="74">
        <v>-0.343972</v>
      </c>
      <c r="K39" s="44">
        <v>-75</v>
      </c>
      <c r="L39" s="44">
        <v>-37006.644932000003</v>
      </c>
      <c r="M39" s="66">
        <v>-0.718391</v>
      </c>
      <c r="N39" s="43">
        <v>0</v>
      </c>
      <c r="O39" s="44">
        <v>0</v>
      </c>
      <c r="P39" s="74">
        <v>0</v>
      </c>
    </row>
    <row r="40" spans="1:16" ht="15" customHeight="1" x14ac:dyDescent="0.2">
      <c r="A40" s="111"/>
      <c r="B40" s="114"/>
      <c r="C40" s="84" t="s">
        <v>54</v>
      </c>
      <c r="D40" s="44">
        <v>-100</v>
      </c>
      <c r="E40" s="44">
        <v>0</v>
      </c>
      <c r="F40" s="44">
        <v>6869.0863630000003</v>
      </c>
      <c r="G40" s="66">
        <v>5.6548000000000001E-2</v>
      </c>
      <c r="H40" s="43">
        <v>-38</v>
      </c>
      <c r="I40" s="44">
        <v>-14803.047111</v>
      </c>
      <c r="J40" s="74">
        <v>-0.13095200000000001</v>
      </c>
      <c r="K40" s="44">
        <v>-62</v>
      </c>
      <c r="L40" s="44">
        <v>16666.016447999998</v>
      </c>
      <c r="M40" s="66">
        <v>0.135714</v>
      </c>
      <c r="N40" s="43">
        <v>0</v>
      </c>
      <c r="O40" s="44">
        <v>0</v>
      </c>
      <c r="P40" s="74">
        <v>0</v>
      </c>
    </row>
    <row r="41" spans="1:16" ht="15" customHeight="1" x14ac:dyDescent="0.2">
      <c r="A41" s="111"/>
      <c r="B41" s="114"/>
      <c r="C41" s="84" t="s">
        <v>55</v>
      </c>
      <c r="D41" s="44">
        <v>-109</v>
      </c>
      <c r="E41" s="44">
        <v>0</v>
      </c>
      <c r="F41" s="44">
        <v>-28648.271023000001</v>
      </c>
      <c r="G41" s="66">
        <v>-0.43478299999999998</v>
      </c>
      <c r="H41" s="43">
        <v>-52</v>
      </c>
      <c r="I41" s="44">
        <v>-15215.27519</v>
      </c>
      <c r="J41" s="74">
        <v>-0.24074100000000001</v>
      </c>
      <c r="K41" s="44">
        <v>-57</v>
      </c>
      <c r="L41" s="44">
        <v>-41951.123891000003</v>
      </c>
      <c r="M41" s="66">
        <v>-0.60655700000000001</v>
      </c>
      <c r="N41" s="43">
        <v>0</v>
      </c>
      <c r="O41" s="44">
        <v>0</v>
      </c>
      <c r="P41" s="74">
        <v>0</v>
      </c>
    </row>
    <row r="42" spans="1:16" s="3" customFormat="1" ht="15" customHeight="1" x14ac:dyDescent="0.2">
      <c r="A42" s="111"/>
      <c r="B42" s="114"/>
      <c r="C42" s="84" t="s">
        <v>56</v>
      </c>
      <c r="D42" s="35">
        <v>-165</v>
      </c>
      <c r="E42" s="35">
        <v>0</v>
      </c>
      <c r="F42" s="35">
        <v>-50864.558361000003</v>
      </c>
      <c r="G42" s="68">
        <v>-0.21026</v>
      </c>
      <c r="H42" s="43">
        <v>-58</v>
      </c>
      <c r="I42" s="44">
        <v>-32145.128751</v>
      </c>
      <c r="J42" s="74">
        <v>-1.0989000000000001E-2</v>
      </c>
      <c r="K42" s="35">
        <v>-107</v>
      </c>
      <c r="L42" s="35">
        <v>-33222.334613999999</v>
      </c>
      <c r="M42" s="68">
        <v>-0.44444400000000001</v>
      </c>
      <c r="N42" s="43">
        <v>0</v>
      </c>
      <c r="O42" s="44">
        <v>0</v>
      </c>
      <c r="P42" s="74">
        <v>0</v>
      </c>
    </row>
    <row r="43" spans="1:16" s="3" customFormat="1" ht="15" customHeight="1" x14ac:dyDescent="0.2">
      <c r="A43" s="112"/>
      <c r="B43" s="115"/>
      <c r="C43" s="85" t="s">
        <v>9</v>
      </c>
      <c r="D43" s="46">
        <v>-1043</v>
      </c>
      <c r="E43" s="46">
        <v>0</v>
      </c>
      <c r="F43" s="46">
        <v>-21698.773638999999</v>
      </c>
      <c r="G43" s="67">
        <v>-0.25599499999999997</v>
      </c>
      <c r="H43" s="87">
        <v>-369</v>
      </c>
      <c r="I43" s="46">
        <v>-22731.49627</v>
      </c>
      <c r="J43" s="75">
        <v>-0.26661800000000002</v>
      </c>
      <c r="K43" s="46">
        <v>-674</v>
      </c>
      <c r="L43" s="46">
        <v>-21507.921117999998</v>
      </c>
      <c r="M43" s="67">
        <v>-0.24917</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v>
      </c>
      <c r="E45" s="53">
        <v>0.02</v>
      </c>
      <c r="F45" s="44">
        <v>128683</v>
      </c>
      <c r="G45" s="66">
        <v>0</v>
      </c>
      <c r="H45" s="43">
        <v>0</v>
      </c>
      <c r="I45" s="44">
        <v>0</v>
      </c>
      <c r="J45" s="74">
        <v>0</v>
      </c>
      <c r="K45" s="44">
        <v>1</v>
      </c>
      <c r="L45" s="44">
        <v>128683</v>
      </c>
      <c r="M45" s="66">
        <v>0</v>
      </c>
      <c r="N45" s="43">
        <v>0</v>
      </c>
      <c r="O45" s="44">
        <v>0</v>
      </c>
      <c r="P45" s="74">
        <v>0</v>
      </c>
    </row>
    <row r="46" spans="1:16" ht="15" customHeight="1" x14ac:dyDescent="0.2">
      <c r="A46" s="111"/>
      <c r="B46" s="114"/>
      <c r="C46" s="84" t="s">
        <v>48</v>
      </c>
      <c r="D46" s="44">
        <v>22</v>
      </c>
      <c r="E46" s="53">
        <v>4.5360999999999999E-2</v>
      </c>
      <c r="F46" s="44">
        <v>173611.95454499999</v>
      </c>
      <c r="G46" s="66">
        <v>0.31818200000000002</v>
      </c>
      <c r="H46" s="43">
        <v>12</v>
      </c>
      <c r="I46" s="44">
        <v>165685</v>
      </c>
      <c r="J46" s="74">
        <v>0.25</v>
      </c>
      <c r="K46" s="44">
        <v>10</v>
      </c>
      <c r="L46" s="44">
        <v>183124.3</v>
      </c>
      <c r="M46" s="66">
        <v>0.4</v>
      </c>
      <c r="N46" s="43">
        <v>0</v>
      </c>
      <c r="O46" s="44">
        <v>0</v>
      </c>
      <c r="P46" s="74">
        <v>0</v>
      </c>
    </row>
    <row r="47" spans="1:16" ht="15" customHeight="1" x14ac:dyDescent="0.2">
      <c r="A47" s="111"/>
      <c r="B47" s="114"/>
      <c r="C47" s="84" t="s">
        <v>49</v>
      </c>
      <c r="D47" s="44">
        <v>103</v>
      </c>
      <c r="E47" s="53">
        <v>6.2728000000000006E-2</v>
      </c>
      <c r="F47" s="44">
        <v>199812.69902900001</v>
      </c>
      <c r="G47" s="66">
        <v>0.36893199999999998</v>
      </c>
      <c r="H47" s="43">
        <v>31</v>
      </c>
      <c r="I47" s="44">
        <v>189272.41935499999</v>
      </c>
      <c r="J47" s="74">
        <v>0.35483900000000002</v>
      </c>
      <c r="K47" s="44">
        <v>72</v>
      </c>
      <c r="L47" s="44">
        <v>204350.875</v>
      </c>
      <c r="M47" s="66">
        <v>0.375</v>
      </c>
      <c r="N47" s="43">
        <v>0</v>
      </c>
      <c r="O47" s="44">
        <v>0</v>
      </c>
      <c r="P47" s="74">
        <v>0</v>
      </c>
    </row>
    <row r="48" spans="1:16" ht="15" customHeight="1" x14ac:dyDescent="0.2">
      <c r="A48" s="111"/>
      <c r="B48" s="114"/>
      <c r="C48" s="84" t="s">
        <v>50</v>
      </c>
      <c r="D48" s="44">
        <v>145</v>
      </c>
      <c r="E48" s="53">
        <v>5.6884999999999998E-2</v>
      </c>
      <c r="F48" s="44">
        <v>222551.17931000001</v>
      </c>
      <c r="G48" s="66">
        <v>0.44827600000000001</v>
      </c>
      <c r="H48" s="43">
        <v>44</v>
      </c>
      <c r="I48" s="44">
        <v>234571.20454499999</v>
      </c>
      <c r="J48" s="74">
        <v>0.5</v>
      </c>
      <c r="K48" s="44">
        <v>101</v>
      </c>
      <c r="L48" s="44">
        <v>217314.73267299999</v>
      </c>
      <c r="M48" s="66">
        <v>0.42574299999999998</v>
      </c>
      <c r="N48" s="43">
        <v>0</v>
      </c>
      <c r="O48" s="44">
        <v>0</v>
      </c>
      <c r="P48" s="74">
        <v>0</v>
      </c>
    </row>
    <row r="49" spans="1:16" ht="15" customHeight="1" x14ac:dyDescent="0.2">
      <c r="A49" s="111"/>
      <c r="B49" s="114"/>
      <c r="C49" s="84" t="s">
        <v>51</v>
      </c>
      <c r="D49" s="44">
        <v>131</v>
      </c>
      <c r="E49" s="53">
        <v>5.4221999999999999E-2</v>
      </c>
      <c r="F49" s="44">
        <v>231223.68702300001</v>
      </c>
      <c r="G49" s="66">
        <v>0.56488499999999997</v>
      </c>
      <c r="H49" s="43">
        <v>41</v>
      </c>
      <c r="I49" s="44">
        <v>231289.365854</v>
      </c>
      <c r="J49" s="74">
        <v>0.53658499999999998</v>
      </c>
      <c r="K49" s="44">
        <v>90</v>
      </c>
      <c r="L49" s="44">
        <v>231193.76666699999</v>
      </c>
      <c r="M49" s="66">
        <v>0.57777800000000001</v>
      </c>
      <c r="N49" s="43">
        <v>0</v>
      </c>
      <c r="O49" s="44">
        <v>0</v>
      </c>
      <c r="P49" s="74">
        <v>0</v>
      </c>
    </row>
    <row r="50" spans="1:16" s="3" customFormat="1" ht="15" customHeight="1" x14ac:dyDescent="0.2">
      <c r="A50" s="111"/>
      <c r="B50" s="114"/>
      <c r="C50" s="84" t="s">
        <v>52</v>
      </c>
      <c r="D50" s="35">
        <v>90</v>
      </c>
      <c r="E50" s="55">
        <v>4.0412999999999998E-2</v>
      </c>
      <c r="F50" s="35">
        <v>246053.37777799999</v>
      </c>
      <c r="G50" s="68">
        <v>0.73333300000000001</v>
      </c>
      <c r="H50" s="43">
        <v>26</v>
      </c>
      <c r="I50" s="44">
        <v>230574.538462</v>
      </c>
      <c r="J50" s="74">
        <v>0.61538499999999996</v>
      </c>
      <c r="K50" s="35">
        <v>64</v>
      </c>
      <c r="L50" s="35">
        <v>252341.65625</v>
      </c>
      <c r="M50" s="68">
        <v>0.78125</v>
      </c>
      <c r="N50" s="43">
        <v>0</v>
      </c>
      <c r="O50" s="44">
        <v>0</v>
      </c>
      <c r="P50" s="74">
        <v>0</v>
      </c>
    </row>
    <row r="51" spans="1:16" ht="15" customHeight="1" x14ac:dyDescent="0.2">
      <c r="A51" s="111"/>
      <c r="B51" s="114"/>
      <c r="C51" s="84" t="s">
        <v>53</v>
      </c>
      <c r="D51" s="44">
        <v>46</v>
      </c>
      <c r="E51" s="53">
        <v>2.3255999999999999E-2</v>
      </c>
      <c r="F51" s="44">
        <v>238420.30434800001</v>
      </c>
      <c r="G51" s="66">
        <v>0.65217400000000003</v>
      </c>
      <c r="H51" s="43">
        <v>12</v>
      </c>
      <c r="I51" s="44">
        <v>240119.83333299999</v>
      </c>
      <c r="J51" s="74">
        <v>0.5</v>
      </c>
      <c r="K51" s="44">
        <v>34</v>
      </c>
      <c r="L51" s="44">
        <v>237820.470588</v>
      </c>
      <c r="M51" s="66">
        <v>0.70588200000000001</v>
      </c>
      <c r="N51" s="43">
        <v>0</v>
      </c>
      <c r="O51" s="44">
        <v>0</v>
      </c>
      <c r="P51" s="74">
        <v>0</v>
      </c>
    </row>
    <row r="52" spans="1:16" ht="15" customHeight="1" x14ac:dyDescent="0.2">
      <c r="A52" s="111"/>
      <c r="B52" s="114"/>
      <c r="C52" s="84" t="s">
        <v>54</v>
      </c>
      <c r="D52" s="44">
        <v>24</v>
      </c>
      <c r="E52" s="53">
        <v>1.6205000000000001E-2</v>
      </c>
      <c r="F52" s="44">
        <v>235001.75</v>
      </c>
      <c r="G52" s="66">
        <v>0.375</v>
      </c>
      <c r="H52" s="43">
        <v>6</v>
      </c>
      <c r="I52" s="44">
        <v>195843</v>
      </c>
      <c r="J52" s="74">
        <v>0</v>
      </c>
      <c r="K52" s="44">
        <v>18</v>
      </c>
      <c r="L52" s="44">
        <v>248054.66666700001</v>
      </c>
      <c r="M52" s="66">
        <v>0.5</v>
      </c>
      <c r="N52" s="43">
        <v>0</v>
      </c>
      <c r="O52" s="44">
        <v>0</v>
      </c>
      <c r="P52" s="74">
        <v>0</v>
      </c>
    </row>
    <row r="53" spans="1:16" ht="15" customHeight="1" x14ac:dyDescent="0.2">
      <c r="A53" s="111"/>
      <c r="B53" s="114"/>
      <c r="C53" s="84" t="s">
        <v>55</v>
      </c>
      <c r="D53" s="44">
        <v>9</v>
      </c>
      <c r="E53" s="53">
        <v>7.0150000000000004E-3</v>
      </c>
      <c r="F53" s="44">
        <v>216845.66666700001</v>
      </c>
      <c r="G53" s="66">
        <v>0</v>
      </c>
      <c r="H53" s="43">
        <v>3</v>
      </c>
      <c r="I53" s="44">
        <v>264421.66666699998</v>
      </c>
      <c r="J53" s="74">
        <v>0</v>
      </c>
      <c r="K53" s="44">
        <v>6</v>
      </c>
      <c r="L53" s="44">
        <v>193057.66666700001</v>
      </c>
      <c r="M53" s="66">
        <v>0</v>
      </c>
      <c r="N53" s="43">
        <v>0</v>
      </c>
      <c r="O53" s="44">
        <v>0</v>
      </c>
      <c r="P53" s="74">
        <v>0</v>
      </c>
    </row>
    <row r="54" spans="1:16" s="3" customFormat="1" ht="15" customHeight="1" x14ac:dyDescent="0.2">
      <c r="A54" s="111"/>
      <c r="B54" s="114"/>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12"/>
      <c r="B55" s="115"/>
      <c r="C55" s="85" t="s">
        <v>9</v>
      </c>
      <c r="D55" s="46">
        <v>571</v>
      </c>
      <c r="E55" s="54">
        <v>3.4340000000000002E-2</v>
      </c>
      <c r="F55" s="46">
        <v>223805.37478099999</v>
      </c>
      <c r="G55" s="67">
        <v>0.50612999999999997</v>
      </c>
      <c r="H55" s="87">
        <v>175</v>
      </c>
      <c r="I55" s="46">
        <v>220024.92</v>
      </c>
      <c r="J55" s="75">
        <v>0.45714300000000002</v>
      </c>
      <c r="K55" s="46">
        <v>396</v>
      </c>
      <c r="L55" s="46">
        <v>225476.03030300001</v>
      </c>
      <c r="M55" s="67">
        <v>0.52777799999999997</v>
      </c>
      <c r="N55" s="87">
        <v>0</v>
      </c>
      <c r="O55" s="46">
        <v>0</v>
      </c>
      <c r="P55" s="75">
        <v>0</v>
      </c>
    </row>
    <row r="56" spans="1:16" ht="15" customHeight="1" x14ac:dyDescent="0.2">
      <c r="A56" s="110">
        <v>5</v>
      </c>
      <c r="B56" s="113" t="s">
        <v>60</v>
      </c>
      <c r="C56" s="84" t="s">
        <v>46</v>
      </c>
      <c r="D56" s="44">
        <v>22</v>
      </c>
      <c r="E56" s="53">
        <v>1</v>
      </c>
      <c r="F56" s="44">
        <v>58362.727272999997</v>
      </c>
      <c r="G56" s="66">
        <v>0.227273</v>
      </c>
      <c r="H56" s="43">
        <v>11</v>
      </c>
      <c r="I56" s="44">
        <v>39878.818182000003</v>
      </c>
      <c r="J56" s="74">
        <v>9.0909000000000004E-2</v>
      </c>
      <c r="K56" s="44">
        <v>11</v>
      </c>
      <c r="L56" s="44">
        <v>76846.636364000005</v>
      </c>
      <c r="M56" s="66">
        <v>0.36363600000000001</v>
      </c>
      <c r="N56" s="43">
        <v>0</v>
      </c>
      <c r="O56" s="44">
        <v>0</v>
      </c>
      <c r="P56" s="74">
        <v>0</v>
      </c>
    </row>
    <row r="57" spans="1:16" ht="15" customHeight="1" x14ac:dyDescent="0.2">
      <c r="A57" s="111"/>
      <c r="B57" s="114"/>
      <c r="C57" s="84" t="s">
        <v>47</v>
      </c>
      <c r="D57" s="44">
        <v>50</v>
      </c>
      <c r="E57" s="53">
        <v>1</v>
      </c>
      <c r="F57" s="44">
        <v>107951.44</v>
      </c>
      <c r="G57" s="66">
        <v>0.06</v>
      </c>
      <c r="H57" s="43">
        <v>18</v>
      </c>
      <c r="I57" s="44">
        <v>101733.277778</v>
      </c>
      <c r="J57" s="74">
        <v>0.111111</v>
      </c>
      <c r="K57" s="44">
        <v>32</v>
      </c>
      <c r="L57" s="44">
        <v>111449.15625</v>
      </c>
      <c r="M57" s="66">
        <v>3.125E-2</v>
      </c>
      <c r="N57" s="43">
        <v>0</v>
      </c>
      <c r="O57" s="44">
        <v>0</v>
      </c>
      <c r="P57" s="74">
        <v>0</v>
      </c>
    </row>
    <row r="58" spans="1:16" ht="15" customHeight="1" x14ac:dyDescent="0.2">
      <c r="A58" s="111"/>
      <c r="B58" s="114"/>
      <c r="C58" s="84" t="s">
        <v>48</v>
      </c>
      <c r="D58" s="44">
        <v>485</v>
      </c>
      <c r="E58" s="53">
        <v>1</v>
      </c>
      <c r="F58" s="44">
        <v>159134.65360799999</v>
      </c>
      <c r="G58" s="66">
        <v>8.2474000000000006E-2</v>
      </c>
      <c r="H58" s="43">
        <v>214</v>
      </c>
      <c r="I58" s="44">
        <v>169309.266355</v>
      </c>
      <c r="J58" s="74">
        <v>8.4112000000000006E-2</v>
      </c>
      <c r="K58" s="44">
        <v>271</v>
      </c>
      <c r="L58" s="44">
        <v>151100.08856100001</v>
      </c>
      <c r="M58" s="66">
        <v>8.1181000000000003E-2</v>
      </c>
      <c r="N58" s="43">
        <v>0</v>
      </c>
      <c r="O58" s="44">
        <v>0</v>
      </c>
      <c r="P58" s="74">
        <v>0</v>
      </c>
    </row>
    <row r="59" spans="1:16" ht="15" customHeight="1" x14ac:dyDescent="0.2">
      <c r="A59" s="111"/>
      <c r="B59" s="114"/>
      <c r="C59" s="84" t="s">
        <v>49</v>
      </c>
      <c r="D59" s="44">
        <v>1642</v>
      </c>
      <c r="E59" s="53">
        <v>1</v>
      </c>
      <c r="F59" s="44">
        <v>183863.34043800001</v>
      </c>
      <c r="G59" s="66">
        <v>0.196711</v>
      </c>
      <c r="H59" s="43">
        <v>656</v>
      </c>
      <c r="I59" s="44">
        <v>192778.010671</v>
      </c>
      <c r="J59" s="74">
        <v>0.25304900000000002</v>
      </c>
      <c r="K59" s="44">
        <v>986</v>
      </c>
      <c r="L59" s="44">
        <v>177932.28194700001</v>
      </c>
      <c r="M59" s="66">
        <v>0.15922900000000001</v>
      </c>
      <c r="N59" s="43">
        <v>0</v>
      </c>
      <c r="O59" s="44">
        <v>0</v>
      </c>
      <c r="P59" s="74">
        <v>0</v>
      </c>
    </row>
    <row r="60" spans="1:16" ht="15" customHeight="1" x14ac:dyDescent="0.2">
      <c r="A60" s="111"/>
      <c r="B60" s="114"/>
      <c r="C60" s="84" t="s">
        <v>50</v>
      </c>
      <c r="D60" s="44">
        <v>2549</v>
      </c>
      <c r="E60" s="53">
        <v>1</v>
      </c>
      <c r="F60" s="44">
        <v>209956.605335</v>
      </c>
      <c r="G60" s="66">
        <v>0.38760299999999998</v>
      </c>
      <c r="H60" s="43">
        <v>935</v>
      </c>
      <c r="I60" s="44">
        <v>225203.38502700001</v>
      </c>
      <c r="J60" s="74">
        <v>0.49839600000000001</v>
      </c>
      <c r="K60" s="44">
        <v>1614</v>
      </c>
      <c r="L60" s="44">
        <v>201124.05328399999</v>
      </c>
      <c r="M60" s="66">
        <v>0.32341999999999999</v>
      </c>
      <c r="N60" s="43">
        <v>0</v>
      </c>
      <c r="O60" s="44">
        <v>0</v>
      </c>
      <c r="P60" s="74">
        <v>0</v>
      </c>
    </row>
    <row r="61" spans="1:16" ht="15" customHeight="1" x14ac:dyDescent="0.2">
      <c r="A61" s="111"/>
      <c r="B61" s="114"/>
      <c r="C61" s="84" t="s">
        <v>51</v>
      </c>
      <c r="D61" s="44">
        <v>2416</v>
      </c>
      <c r="E61" s="53">
        <v>1</v>
      </c>
      <c r="F61" s="44">
        <v>239616.994205</v>
      </c>
      <c r="G61" s="66">
        <v>0.67425500000000005</v>
      </c>
      <c r="H61" s="43">
        <v>941</v>
      </c>
      <c r="I61" s="44">
        <v>246552.40382599999</v>
      </c>
      <c r="J61" s="74">
        <v>0.70031900000000002</v>
      </c>
      <c r="K61" s="44">
        <v>1475</v>
      </c>
      <c r="L61" s="44">
        <v>235192.437966</v>
      </c>
      <c r="M61" s="66">
        <v>0.65762699999999996</v>
      </c>
      <c r="N61" s="43">
        <v>0</v>
      </c>
      <c r="O61" s="44">
        <v>0</v>
      </c>
      <c r="P61" s="74">
        <v>0</v>
      </c>
    </row>
    <row r="62" spans="1:16" s="3" customFormat="1" ht="15" customHeight="1" x14ac:dyDescent="0.2">
      <c r="A62" s="111"/>
      <c r="B62" s="114"/>
      <c r="C62" s="84" t="s">
        <v>52</v>
      </c>
      <c r="D62" s="35">
        <v>2227</v>
      </c>
      <c r="E62" s="55">
        <v>1</v>
      </c>
      <c r="F62" s="35">
        <v>249360.69106400001</v>
      </c>
      <c r="G62" s="68">
        <v>0.77997300000000003</v>
      </c>
      <c r="H62" s="43">
        <v>882</v>
      </c>
      <c r="I62" s="44">
        <v>241534.462585</v>
      </c>
      <c r="J62" s="74">
        <v>0.64852600000000005</v>
      </c>
      <c r="K62" s="35">
        <v>1345</v>
      </c>
      <c r="L62" s="35">
        <v>254492.834944</v>
      </c>
      <c r="M62" s="68">
        <v>0.86617100000000002</v>
      </c>
      <c r="N62" s="43">
        <v>0</v>
      </c>
      <c r="O62" s="44">
        <v>0</v>
      </c>
      <c r="P62" s="74">
        <v>0</v>
      </c>
    </row>
    <row r="63" spans="1:16" ht="15" customHeight="1" x14ac:dyDescent="0.2">
      <c r="A63" s="111"/>
      <c r="B63" s="114"/>
      <c r="C63" s="84" t="s">
        <v>53</v>
      </c>
      <c r="D63" s="44">
        <v>1978</v>
      </c>
      <c r="E63" s="53">
        <v>1</v>
      </c>
      <c r="F63" s="44">
        <v>258221.49898900001</v>
      </c>
      <c r="G63" s="66">
        <v>0.84277000000000002</v>
      </c>
      <c r="H63" s="43">
        <v>802</v>
      </c>
      <c r="I63" s="44">
        <v>244491.051122</v>
      </c>
      <c r="J63" s="74">
        <v>0.64339199999999996</v>
      </c>
      <c r="K63" s="44">
        <v>1176</v>
      </c>
      <c r="L63" s="44">
        <v>267585.29081600002</v>
      </c>
      <c r="M63" s="66">
        <v>0.97874099999999997</v>
      </c>
      <c r="N63" s="43">
        <v>0</v>
      </c>
      <c r="O63" s="44">
        <v>0</v>
      </c>
      <c r="P63" s="74">
        <v>0</v>
      </c>
    </row>
    <row r="64" spans="1:16" ht="15" customHeight="1" x14ac:dyDescent="0.2">
      <c r="A64" s="111"/>
      <c r="B64" s="114"/>
      <c r="C64" s="84" t="s">
        <v>54</v>
      </c>
      <c r="D64" s="44">
        <v>1481</v>
      </c>
      <c r="E64" s="53">
        <v>1</v>
      </c>
      <c r="F64" s="44">
        <v>254564.09925699999</v>
      </c>
      <c r="G64" s="66">
        <v>0.73531400000000002</v>
      </c>
      <c r="H64" s="43">
        <v>591</v>
      </c>
      <c r="I64" s="44">
        <v>233722.302876</v>
      </c>
      <c r="J64" s="74">
        <v>0.46192899999999998</v>
      </c>
      <c r="K64" s="44">
        <v>890</v>
      </c>
      <c r="L64" s="44">
        <v>268403.98876400001</v>
      </c>
      <c r="M64" s="66">
        <v>0.91685399999999995</v>
      </c>
      <c r="N64" s="43">
        <v>0</v>
      </c>
      <c r="O64" s="44">
        <v>0</v>
      </c>
      <c r="P64" s="74">
        <v>0</v>
      </c>
    </row>
    <row r="65" spans="1:16" ht="15" customHeight="1" x14ac:dyDescent="0.2">
      <c r="A65" s="111"/>
      <c r="B65" s="114"/>
      <c r="C65" s="84" t="s">
        <v>55</v>
      </c>
      <c r="D65" s="44">
        <v>1283</v>
      </c>
      <c r="E65" s="53">
        <v>1</v>
      </c>
      <c r="F65" s="44">
        <v>254815.70537800001</v>
      </c>
      <c r="G65" s="66">
        <v>0.59470000000000001</v>
      </c>
      <c r="H65" s="43">
        <v>508</v>
      </c>
      <c r="I65" s="44">
        <v>230657.15354299999</v>
      </c>
      <c r="J65" s="74">
        <v>0.30118099999999998</v>
      </c>
      <c r="K65" s="44">
        <v>775</v>
      </c>
      <c r="L65" s="44">
        <v>270651.24645199999</v>
      </c>
      <c r="M65" s="66">
        <v>0.78709700000000005</v>
      </c>
      <c r="N65" s="43">
        <v>0</v>
      </c>
      <c r="O65" s="44">
        <v>0</v>
      </c>
      <c r="P65" s="74">
        <v>0</v>
      </c>
    </row>
    <row r="66" spans="1:16" s="3" customFormat="1" ht="15" customHeight="1" x14ac:dyDescent="0.2">
      <c r="A66" s="111"/>
      <c r="B66" s="114"/>
      <c r="C66" s="84" t="s">
        <v>56</v>
      </c>
      <c r="D66" s="35">
        <v>2495</v>
      </c>
      <c r="E66" s="55">
        <v>1</v>
      </c>
      <c r="F66" s="35">
        <v>245635.592385</v>
      </c>
      <c r="G66" s="68">
        <v>0.30140299999999998</v>
      </c>
      <c r="H66" s="43">
        <v>1063</v>
      </c>
      <c r="I66" s="44">
        <v>206906.42709300001</v>
      </c>
      <c r="J66" s="74">
        <v>9.3132999999999994E-2</v>
      </c>
      <c r="K66" s="35">
        <v>1432</v>
      </c>
      <c r="L66" s="35">
        <v>274384.96578199998</v>
      </c>
      <c r="M66" s="68">
        <v>0.45600600000000002</v>
      </c>
      <c r="N66" s="43">
        <v>0</v>
      </c>
      <c r="O66" s="44">
        <v>0</v>
      </c>
      <c r="P66" s="74">
        <v>0</v>
      </c>
    </row>
    <row r="67" spans="1:16" s="3" customFormat="1" ht="15" customHeight="1" x14ac:dyDescent="0.2">
      <c r="A67" s="112"/>
      <c r="B67" s="115"/>
      <c r="C67" s="85" t="s">
        <v>9</v>
      </c>
      <c r="D67" s="46">
        <v>16628</v>
      </c>
      <c r="E67" s="54">
        <v>1</v>
      </c>
      <c r="F67" s="46">
        <v>233506.535783</v>
      </c>
      <c r="G67" s="67">
        <v>0.54101500000000002</v>
      </c>
      <c r="H67" s="87">
        <v>6621</v>
      </c>
      <c r="I67" s="46">
        <v>225327.876001</v>
      </c>
      <c r="J67" s="75">
        <v>0.441776</v>
      </c>
      <c r="K67" s="46">
        <v>10007</v>
      </c>
      <c r="L67" s="46">
        <v>238917.838513</v>
      </c>
      <c r="M67" s="67">
        <v>0.60667499999999996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20" priority="30" operator="notEqual">
      <formula>H8+K8+N8</formula>
    </cfRule>
  </conditionalFormatting>
  <conditionalFormatting sqref="D20:D30">
    <cfRule type="cellIs" dxfId="219" priority="29" operator="notEqual">
      <formula>H20+K20+N20</formula>
    </cfRule>
  </conditionalFormatting>
  <conditionalFormatting sqref="D32:D42">
    <cfRule type="cellIs" dxfId="218" priority="28" operator="notEqual">
      <formula>H32+K32+N32</formula>
    </cfRule>
  </conditionalFormatting>
  <conditionalFormatting sqref="D44:D54">
    <cfRule type="cellIs" dxfId="217" priority="27" operator="notEqual">
      <formula>H44+K44+N44</formula>
    </cfRule>
  </conditionalFormatting>
  <conditionalFormatting sqref="D56:D66">
    <cfRule type="cellIs" dxfId="216" priority="26" operator="notEqual">
      <formula>H56+K56+N56</formula>
    </cfRule>
  </conditionalFormatting>
  <conditionalFormatting sqref="D19">
    <cfRule type="cellIs" dxfId="215" priority="25" operator="notEqual">
      <formula>SUM(D8:D18)</formula>
    </cfRule>
  </conditionalFormatting>
  <conditionalFormatting sqref="D31">
    <cfRule type="cellIs" dxfId="214" priority="24" operator="notEqual">
      <formula>H31+K31+N31</formula>
    </cfRule>
  </conditionalFormatting>
  <conditionalFormatting sqref="D31">
    <cfRule type="cellIs" dxfId="213" priority="23" operator="notEqual">
      <formula>SUM(D20:D30)</formula>
    </cfRule>
  </conditionalFormatting>
  <conditionalFormatting sqref="D43">
    <cfRule type="cellIs" dxfId="212" priority="22" operator="notEqual">
      <formula>H43+K43+N43</formula>
    </cfRule>
  </conditionalFormatting>
  <conditionalFormatting sqref="D43">
    <cfRule type="cellIs" dxfId="211" priority="21" operator="notEqual">
      <formula>SUM(D32:D42)</formula>
    </cfRule>
  </conditionalFormatting>
  <conditionalFormatting sqref="D55">
    <cfRule type="cellIs" dxfId="210" priority="20" operator="notEqual">
      <formula>H55+K55+N55</formula>
    </cfRule>
  </conditionalFormatting>
  <conditionalFormatting sqref="D55">
    <cfRule type="cellIs" dxfId="209" priority="19" operator="notEqual">
      <formula>SUM(D44:D54)</formula>
    </cfRule>
  </conditionalFormatting>
  <conditionalFormatting sqref="D67">
    <cfRule type="cellIs" dxfId="208" priority="18" operator="notEqual">
      <formula>H67+K67+N67</formula>
    </cfRule>
  </conditionalFormatting>
  <conditionalFormatting sqref="D67">
    <cfRule type="cellIs" dxfId="207" priority="17" operator="notEqual">
      <formula>SUM(D56:D66)</formula>
    </cfRule>
  </conditionalFormatting>
  <conditionalFormatting sqref="H19">
    <cfRule type="cellIs" dxfId="206" priority="16" operator="notEqual">
      <formula>SUM(H8:H18)</formula>
    </cfRule>
  </conditionalFormatting>
  <conditionalFormatting sqref="K19">
    <cfRule type="cellIs" dxfId="205" priority="15" operator="notEqual">
      <formula>SUM(K8:K18)</formula>
    </cfRule>
  </conditionalFormatting>
  <conditionalFormatting sqref="N19">
    <cfRule type="cellIs" dxfId="204" priority="14" operator="notEqual">
      <formula>SUM(N8:N18)</formula>
    </cfRule>
  </conditionalFormatting>
  <conditionalFormatting sqref="H31">
    <cfRule type="cellIs" dxfId="203" priority="13" operator="notEqual">
      <formula>SUM(H20:H30)</formula>
    </cfRule>
  </conditionalFormatting>
  <conditionalFormatting sqref="K31">
    <cfRule type="cellIs" dxfId="202" priority="12" operator="notEqual">
      <formula>SUM(K20:K30)</formula>
    </cfRule>
  </conditionalFormatting>
  <conditionalFormatting sqref="N31">
    <cfRule type="cellIs" dxfId="201" priority="11" operator="notEqual">
      <formula>SUM(N20:N30)</formula>
    </cfRule>
  </conditionalFormatting>
  <conditionalFormatting sqref="H43">
    <cfRule type="cellIs" dxfId="200" priority="10" operator="notEqual">
      <formula>SUM(H32:H42)</formula>
    </cfRule>
  </conditionalFormatting>
  <conditionalFormatting sqref="K43">
    <cfRule type="cellIs" dxfId="199" priority="9" operator="notEqual">
      <formula>SUM(K32:K42)</formula>
    </cfRule>
  </conditionalFormatting>
  <conditionalFormatting sqref="N43">
    <cfRule type="cellIs" dxfId="198" priority="8" operator="notEqual">
      <formula>SUM(N32:N42)</formula>
    </cfRule>
  </conditionalFormatting>
  <conditionalFormatting sqref="H55">
    <cfRule type="cellIs" dxfId="197" priority="7" operator="notEqual">
      <formula>SUM(H44:H54)</formula>
    </cfRule>
  </conditionalFormatting>
  <conditionalFormatting sqref="K55">
    <cfRule type="cellIs" dxfId="196" priority="6" operator="notEqual">
      <formula>SUM(K44:K54)</formula>
    </cfRule>
  </conditionalFormatting>
  <conditionalFormatting sqref="N55">
    <cfRule type="cellIs" dxfId="195" priority="5" operator="notEqual">
      <formula>SUM(N44:N54)</formula>
    </cfRule>
  </conditionalFormatting>
  <conditionalFormatting sqref="H67">
    <cfRule type="cellIs" dxfId="194" priority="4" operator="notEqual">
      <formula>SUM(H56:H66)</formula>
    </cfRule>
  </conditionalFormatting>
  <conditionalFormatting sqref="K67">
    <cfRule type="cellIs" dxfId="193" priority="3" operator="notEqual">
      <formula>SUM(K56:K66)</formula>
    </cfRule>
  </conditionalFormatting>
  <conditionalFormatting sqref="N67">
    <cfRule type="cellIs" dxfId="192" priority="2" operator="notEqual">
      <formula>SUM(N56:N66)</formula>
    </cfRule>
  </conditionalFormatting>
  <conditionalFormatting sqref="D32:D43">
    <cfRule type="cellIs" dxfId="1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73</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9</v>
      </c>
      <c r="E8" s="53">
        <v>0.24324299999999999</v>
      </c>
      <c r="F8" s="44">
        <v>97097.688796000002</v>
      </c>
      <c r="G8" s="66">
        <v>0.111111</v>
      </c>
      <c r="H8" s="43">
        <v>5</v>
      </c>
      <c r="I8" s="44">
        <v>100143.91364899999</v>
      </c>
      <c r="J8" s="74">
        <v>0.2</v>
      </c>
      <c r="K8" s="44">
        <v>4</v>
      </c>
      <c r="L8" s="44">
        <v>93289.907730000006</v>
      </c>
      <c r="M8" s="66">
        <v>0</v>
      </c>
      <c r="N8" s="43">
        <v>0</v>
      </c>
      <c r="O8" s="44">
        <v>0</v>
      </c>
      <c r="P8" s="74">
        <v>0</v>
      </c>
    </row>
    <row r="9" spans="1:16" ht="15" customHeight="1" x14ac:dyDescent="0.2">
      <c r="A9" s="111"/>
      <c r="B9" s="114"/>
      <c r="C9" s="84" t="s">
        <v>47</v>
      </c>
      <c r="D9" s="44">
        <v>38</v>
      </c>
      <c r="E9" s="53">
        <v>0.159664</v>
      </c>
      <c r="F9" s="44">
        <v>118606.414382</v>
      </c>
      <c r="G9" s="66">
        <v>2.6315999999999999E-2</v>
      </c>
      <c r="H9" s="43">
        <v>8</v>
      </c>
      <c r="I9" s="44">
        <v>113307.558902</v>
      </c>
      <c r="J9" s="74">
        <v>0</v>
      </c>
      <c r="K9" s="44">
        <v>30</v>
      </c>
      <c r="L9" s="44">
        <v>120019.44250999999</v>
      </c>
      <c r="M9" s="66">
        <v>3.3333000000000002E-2</v>
      </c>
      <c r="N9" s="43">
        <v>0</v>
      </c>
      <c r="O9" s="44">
        <v>0</v>
      </c>
      <c r="P9" s="74">
        <v>0</v>
      </c>
    </row>
    <row r="10" spans="1:16" ht="15" customHeight="1" x14ac:dyDescent="0.2">
      <c r="A10" s="111"/>
      <c r="B10" s="114"/>
      <c r="C10" s="84" t="s">
        <v>48</v>
      </c>
      <c r="D10" s="44">
        <v>294</v>
      </c>
      <c r="E10" s="53">
        <v>0.15815000000000001</v>
      </c>
      <c r="F10" s="44">
        <v>136355.42602300001</v>
      </c>
      <c r="G10" s="66">
        <v>9.5238000000000003E-2</v>
      </c>
      <c r="H10" s="43">
        <v>91</v>
      </c>
      <c r="I10" s="44">
        <v>146726.38722199999</v>
      </c>
      <c r="J10" s="74">
        <v>0.19780200000000001</v>
      </c>
      <c r="K10" s="44">
        <v>203</v>
      </c>
      <c r="L10" s="44">
        <v>131706.37445100001</v>
      </c>
      <c r="M10" s="66">
        <v>4.9260999999999999E-2</v>
      </c>
      <c r="N10" s="43">
        <v>0</v>
      </c>
      <c r="O10" s="44">
        <v>0</v>
      </c>
      <c r="P10" s="74">
        <v>0</v>
      </c>
    </row>
    <row r="11" spans="1:16" ht="15" customHeight="1" x14ac:dyDescent="0.2">
      <c r="A11" s="111"/>
      <c r="B11" s="114"/>
      <c r="C11" s="84" t="s">
        <v>49</v>
      </c>
      <c r="D11" s="44">
        <v>831</v>
      </c>
      <c r="E11" s="53">
        <v>0.152198</v>
      </c>
      <c r="F11" s="44">
        <v>160235.385369</v>
      </c>
      <c r="G11" s="66">
        <v>0.24909700000000001</v>
      </c>
      <c r="H11" s="43">
        <v>308</v>
      </c>
      <c r="I11" s="44">
        <v>177998.69367899999</v>
      </c>
      <c r="J11" s="74">
        <v>0.41883100000000001</v>
      </c>
      <c r="K11" s="44">
        <v>523</v>
      </c>
      <c r="L11" s="44">
        <v>149774.393094</v>
      </c>
      <c r="M11" s="66">
        <v>0.14913999999999999</v>
      </c>
      <c r="N11" s="43">
        <v>0</v>
      </c>
      <c r="O11" s="44">
        <v>0</v>
      </c>
      <c r="P11" s="74">
        <v>0</v>
      </c>
    </row>
    <row r="12" spans="1:16" ht="15" customHeight="1" x14ac:dyDescent="0.2">
      <c r="A12" s="111"/>
      <c r="B12" s="114"/>
      <c r="C12" s="84" t="s">
        <v>50</v>
      </c>
      <c r="D12" s="44">
        <v>894</v>
      </c>
      <c r="E12" s="53">
        <v>0.107685</v>
      </c>
      <c r="F12" s="44">
        <v>184454.71979199999</v>
      </c>
      <c r="G12" s="66">
        <v>0.43736000000000003</v>
      </c>
      <c r="H12" s="43">
        <v>328</v>
      </c>
      <c r="I12" s="44">
        <v>203298.746518</v>
      </c>
      <c r="J12" s="74">
        <v>0.63109800000000005</v>
      </c>
      <c r="K12" s="44">
        <v>566</v>
      </c>
      <c r="L12" s="44">
        <v>173534.50642399999</v>
      </c>
      <c r="M12" s="66">
        <v>0.32508799999999999</v>
      </c>
      <c r="N12" s="43">
        <v>0</v>
      </c>
      <c r="O12" s="44">
        <v>0</v>
      </c>
      <c r="P12" s="74">
        <v>0</v>
      </c>
    </row>
    <row r="13" spans="1:16" ht="15" customHeight="1" x14ac:dyDescent="0.2">
      <c r="A13" s="111"/>
      <c r="B13" s="114"/>
      <c r="C13" s="84" t="s">
        <v>51</v>
      </c>
      <c r="D13" s="44">
        <v>738</v>
      </c>
      <c r="E13" s="53">
        <v>9.4603000000000007E-2</v>
      </c>
      <c r="F13" s="44">
        <v>199771.48694500001</v>
      </c>
      <c r="G13" s="66">
        <v>0.57317099999999999</v>
      </c>
      <c r="H13" s="43">
        <v>242</v>
      </c>
      <c r="I13" s="44">
        <v>215661.69957699999</v>
      </c>
      <c r="J13" s="74">
        <v>0.68594999999999995</v>
      </c>
      <c r="K13" s="44">
        <v>496</v>
      </c>
      <c r="L13" s="44">
        <v>192018.600943</v>
      </c>
      <c r="M13" s="66">
        <v>0.51814499999999997</v>
      </c>
      <c r="N13" s="43">
        <v>0</v>
      </c>
      <c r="O13" s="44">
        <v>0</v>
      </c>
      <c r="P13" s="74">
        <v>0</v>
      </c>
    </row>
    <row r="14" spans="1:16" s="3" customFormat="1" ht="15" customHeight="1" x14ac:dyDescent="0.2">
      <c r="A14" s="111"/>
      <c r="B14" s="114"/>
      <c r="C14" s="84" t="s">
        <v>52</v>
      </c>
      <c r="D14" s="35">
        <v>547</v>
      </c>
      <c r="E14" s="55">
        <v>8.0194000000000001E-2</v>
      </c>
      <c r="F14" s="35">
        <v>216773.10331999999</v>
      </c>
      <c r="G14" s="68">
        <v>0.76416799999999996</v>
      </c>
      <c r="H14" s="43">
        <v>179</v>
      </c>
      <c r="I14" s="44">
        <v>217361.180991</v>
      </c>
      <c r="J14" s="74">
        <v>0.77095000000000002</v>
      </c>
      <c r="K14" s="35">
        <v>368</v>
      </c>
      <c r="L14" s="35">
        <v>216487.05467099999</v>
      </c>
      <c r="M14" s="68">
        <v>0.76087000000000005</v>
      </c>
      <c r="N14" s="43">
        <v>0</v>
      </c>
      <c r="O14" s="44">
        <v>0</v>
      </c>
      <c r="P14" s="74">
        <v>0</v>
      </c>
    </row>
    <row r="15" spans="1:16" ht="15" customHeight="1" x14ac:dyDescent="0.2">
      <c r="A15" s="111"/>
      <c r="B15" s="114"/>
      <c r="C15" s="84" t="s">
        <v>53</v>
      </c>
      <c r="D15" s="44">
        <v>463</v>
      </c>
      <c r="E15" s="53">
        <v>7.8328999999999996E-2</v>
      </c>
      <c r="F15" s="44">
        <v>219751.69487800001</v>
      </c>
      <c r="G15" s="66">
        <v>0.68250500000000003</v>
      </c>
      <c r="H15" s="43">
        <v>159</v>
      </c>
      <c r="I15" s="44">
        <v>209800.609631</v>
      </c>
      <c r="J15" s="74">
        <v>0.55345900000000003</v>
      </c>
      <c r="K15" s="44">
        <v>304</v>
      </c>
      <c r="L15" s="44">
        <v>224956.37433300001</v>
      </c>
      <c r="M15" s="66">
        <v>0.75</v>
      </c>
      <c r="N15" s="43">
        <v>0</v>
      </c>
      <c r="O15" s="44">
        <v>0</v>
      </c>
      <c r="P15" s="74">
        <v>0</v>
      </c>
    </row>
    <row r="16" spans="1:16" ht="15" customHeight="1" x14ac:dyDescent="0.2">
      <c r="A16" s="111"/>
      <c r="B16" s="114"/>
      <c r="C16" s="84" t="s">
        <v>54</v>
      </c>
      <c r="D16" s="44">
        <v>323</v>
      </c>
      <c r="E16" s="53">
        <v>7.3476E-2</v>
      </c>
      <c r="F16" s="44">
        <v>210370.199808</v>
      </c>
      <c r="G16" s="66">
        <v>0.48297200000000001</v>
      </c>
      <c r="H16" s="43">
        <v>106</v>
      </c>
      <c r="I16" s="44">
        <v>190576.369129</v>
      </c>
      <c r="J16" s="74">
        <v>0.28301900000000002</v>
      </c>
      <c r="K16" s="44">
        <v>217</v>
      </c>
      <c r="L16" s="44">
        <v>220039.07562399999</v>
      </c>
      <c r="M16" s="66">
        <v>0.58064499999999997</v>
      </c>
      <c r="N16" s="43">
        <v>0</v>
      </c>
      <c r="O16" s="44">
        <v>0</v>
      </c>
      <c r="P16" s="74">
        <v>0</v>
      </c>
    </row>
    <row r="17" spans="1:16" ht="15" customHeight="1" x14ac:dyDescent="0.2">
      <c r="A17" s="111"/>
      <c r="B17" s="114"/>
      <c r="C17" s="84" t="s">
        <v>55</v>
      </c>
      <c r="D17" s="44">
        <v>307</v>
      </c>
      <c r="E17" s="53">
        <v>8.6357000000000003E-2</v>
      </c>
      <c r="F17" s="44">
        <v>213715.75943100001</v>
      </c>
      <c r="G17" s="66">
        <v>0.38436500000000001</v>
      </c>
      <c r="H17" s="43">
        <v>137</v>
      </c>
      <c r="I17" s="44">
        <v>208685.03852999999</v>
      </c>
      <c r="J17" s="74">
        <v>0.23357700000000001</v>
      </c>
      <c r="K17" s="44">
        <v>170</v>
      </c>
      <c r="L17" s="44">
        <v>217769.92862799999</v>
      </c>
      <c r="M17" s="66">
        <v>0.50588200000000005</v>
      </c>
      <c r="N17" s="43">
        <v>0</v>
      </c>
      <c r="O17" s="44">
        <v>0</v>
      </c>
      <c r="P17" s="74">
        <v>0</v>
      </c>
    </row>
    <row r="18" spans="1:16" s="3" customFormat="1" ht="15" customHeight="1" x14ac:dyDescent="0.2">
      <c r="A18" s="111"/>
      <c r="B18" s="114"/>
      <c r="C18" s="84" t="s">
        <v>56</v>
      </c>
      <c r="D18" s="35">
        <v>396</v>
      </c>
      <c r="E18" s="55">
        <v>7.2144E-2</v>
      </c>
      <c r="F18" s="35">
        <v>229779.86685600001</v>
      </c>
      <c r="G18" s="68">
        <v>0.32828299999999999</v>
      </c>
      <c r="H18" s="43">
        <v>134</v>
      </c>
      <c r="I18" s="44">
        <v>196414.03298600001</v>
      </c>
      <c r="J18" s="74">
        <v>5.9700999999999997E-2</v>
      </c>
      <c r="K18" s="35">
        <v>262</v>
      </c>
      <c r="L18" s="35">
        <v>246844.83532300001</v>
      </c>
      <c r="M18" s="68">
        <v>0.46564899999999998</v>
      </c>
      <c r="N18" s="43">
        <v>0</v>
      </c>
      <c r="O18" s="44">
        <v>0</v>
      </c>
      <c r="P18" s="74">
        <v>0</v>
      </c>
    </row>
    <row r="19" spans="1:16" s="3" customFormat="1" ht="15" customHeight="1" x14ac:dyDescent="0.2">
      <c r="A19" s="112"/>
      <c r="B19" s="115"/>
      <c r="C19" s="85" t="s">
        <v>9</v>
      </c>
      <c r="D19" s="46">
        <v>4840</v>
      </c>
      <c r="E19" s="54">
        <v>9.7054000000000001E-2</v>
      </c>
      <c r="F19" s="46">
        <v>193353.71126000001</v>
      </c>
      <c r="G19" s="67">
        <v>0.45227299999999998</v>
      </c>
      <c r="H19" s="87">
        <v>1697</v>
      </c>
      <c r="I19" s="46">
        <v>197897.09678299999</v>
      </c>
      <c r="J19" s="75">
        <v>0.48143799999999998</v>
      </c>
      <c r="K19" s="46">
        <v>3143</v>
      </c>
      <c r="L19" s="46">
        <v>190900.60110100001</v>
      </c>
      <c r="M19" s="67">
        <v>0.43652600000000003</v>
      </c>
      <c r="N19" s="87">
        <v>0</v>
      </c>
      <c r="O19" s="46">
        <v>0</v>
      </c>
      <c r="P19" s="75">
        <v>0</v>
      </c>
    </row>
    <row r="20" spans="1:16" ht="15" customHeight="1" x14ac:dyDescent="0.2">
      <c r="A20" s="110">
        <v>2</v>
      </c>
      <c r="B20" s="113" t="s">
        <v>57</v>
      </c>
      <c r="C20" s="84" t="s">
        <v>46</v>
      </c>
      <c r="D20" s="44">
        <v>7</v>
      </c>
      <c r="E20" s="53">
        <v>0.189189</v>
      </c>
      <c r="F20" s="44">
        <v>98932</v>
      </c>
      <c r="G20" s="66">
        <v>0.14285700000000001</v>
      </c>
      <c r="H20" s="43">
        <v>3</v>
      </c>
      <c r="I20" s="44">
        <v>79809.333333000002</v>
      </c>
      <c r="J20" s="74">
        <v>0.33333299999999999</v>
      </c>
      <c r="K20" s="44">
        <v>4</v>
      </c>
      <c r="L20" s="44">
        <v>113274</v>
      </c>
      <c r="M20" s="66">
        <v>0</v>
      </c>
      <c r="N20" s="43">
        <v>0</v>
      </c>
      <c r="O20" s="44">
        <v>0</v>
      </c>
      <c r="P20" s="74">
        <v>0</v>
      </c>
    </row>
    <row r="21" spans="1:16" ht="15" customHeight="1" x14ac:dyDescent="0.2">
      <c r="A21" s="111"/>
      <c r="B21" s="114"/>
      <c r="C21" s="84" t="s">
        <v>47</v>
      </c>
      <c r="D21" s="44">
        <v>89</v>
      </c>
      <c r="E21" s="53">
        <v>0.37395</v>
      </c>
      <c r="F21" s="44">
        <v>120950.865169</v>
      </c>
      <c r="G21" s="66">
        <v>5.6180000000000001E-2</v>
      </c>
      <c r="H21" s="43">
        <v>32</v>
      </c>
      <c r="I21" s="44">
        <v>139686.3125</v>
      </c>
      <c r="J21" s="74">
        <v>9.375E-2</v>
      </c>
      <c r="K21" s="44">
        <v>57</v>
      </c>
      <c r="L21" s="44">
        <v>110432.719298</v>
      </c>
      <c r="M21" s="66">
        <v>3.5088000000000001E-2</v>
      </c>
      <c r="N21" s="43">
        <v>0</v>
      </c>
      <c r="O21" s="44">
        <v>0</v>
      </c>
      <c r="P21" s="74">
        <v>0</v>
      </c>
    </row>
    <row r="22" spans="1:16" ht="15" customHeight="1" x14ac:dyDescent="0.2">
      <c r="A22" s="111"/>
      <c r="B22" s="114"/>
      <c r="C22" s="84" t="s">
        <v>48</v>
      </c>
      <c r="D22" s="44">
        <v>451</v>
      </c>
      <c r="E22" s="53">
        <v>0.24260399999999999</v>
      </c>
      <c r="F22" s="44">
        <v>144203.022173</v>
      </c>
      <c r="G22" s="66">
        <v>5.0998000000000002E-2</v>
      </c>
      <c r="H22" s="43">
        <v>194</v>
      </c>
      <c r="I22" s="44">
        <v>145511.510309</v>
      </c>
      <c r="J22" s="74">
        <v>3.0928000000000001E-2</v>
      </c>
      <c r="K22" s="44">
        <v>257</v>
      </c>
      <c r="L22" s="44">
        <v>143215.29182899999</v>
      </c>
      <c r="M22" s="66">
        <v>6.6147999999999998E-2</v>
      </c>
      <c r="N22" s="43">
        <v>0</v>
      </c>
      <c r="O22" s="44">
        <v>0</v>
      </c>
      <c r="P22" s="74">
        <v>0</v>
      </c>
    </row>
    <row r="23" spans="1:16" ht="15" customHeight="1" x14ac:dyDescent="0.2">
      <c r="A23" s="111"/>
      <c r="B23" s="114"/>
      <c r="C23" s="84" t="s">
        <v>49</v>
      </c>
      <c r="D23" s="44">
        <v>410</v>
      </c>
      <c r="E23" s="53">
        <v>7.5092000000000006E-2</v>
      </c>
      <c r="F23" s="44">
        <v>158169.731707</v>
      </c>
      <c r="G23" s="66">
        <v>0.15121999999999999</v>
      </c>
      <c r="H23" s="43">
        <v>174</v>
      </c>
      <c r="I23" s="44">
        <v>160575.30459799999</v>
      </c>
      <c r="J23" s="74">
        <v>0.155172</v>
      </c>
      <c r="K23" s="44">
        <v>236</v>
      </c>
      <c r="L23" s="44">
        <v>156396.131356</v>
      </c>
      <c r="M23" s="66">
        <v>0.14830499999999999</v>
      </c>
      <c r="N23" s="43">
        <v>0</v>
      </c>
      <c r="O23" s="44">
        <v>0</v>
      </c>
      <c r="P23" s="74">
        <v>0</v>
      </c>
    </row>
    <row r="24" spans="1:16" ht="15" customHeight="1" x14ac:dyDescent="0.2">
      <c r="A24" s="111"/>
      <c r="B24" s="114"/>
      <c r="C24" s="84" t="s">
        <v>50</v>
      </c>
      <c r="D24" s="44">
        <v>362</v>
      </c>
      <c r="E24" s="53">
        <v>4.3603999999999997E-2</v>
      </c>
      <c r="F24" s="44">
        <v>188022.392265</v>
      </c>
      <c r="G24" s="66">
        <v>0.350829</v>
      </c>
      <c r="H24" s="43">
        <v>128</v>
      </c>
      <c r="I24" s="44">
        <v>197363.101563</v>
      </c>
      <c r="J24" s="74">
        <v>0.41406300000000001</v>
      </c>
      <c r="K24" s="44">
        <v>234</v>
      </c>
      <c r="L24" s="44">
        <v>182912.94444399999</v>
      </c>
      <c r="M24" s="66">
        <v>0.31623899999999999</v>
      </c>
      <c r="N24" s="43">
        <v>0</v>
      </c>
      <c r="O24" s="44">
        <v>0</v>
      </c>
      <c r="P24" s="74">
        <v>0</v>
      </c>
    </row>
    <row r="25" spans="1:16" ht="15" customHeight="1" x14ac:dyDescent="0.2">
      <c r="A25" s="111"/>
      <c r="B25" s="114"/>
      <c r="C25" s="84" t="s">
        <v>51</v>
      </c>
      <c r="D25" s="44">
        <v>252</v>
      </c>
      <c r="E25" s="53">
        <v>3.2303999999999999E-2</v>
      </c>
      <c r="F25" s="44">
        <v>201249.29761899999</v>
      </c>
      <c r="G25" s="66">
        <v>0.41269800000000001</v>
      </c>
      <c r="H25" s="43">
        <v>85</v>
      </c>
      <c r="I25" s="44">
        <v>201108</v>
      </c>
      <c r="J25" s="74">
        <v>0.43529400000000001</v>
      </c>
      <c r="K25" s="44">
        <v>167</v>
      </c>
      <c r="L25" s="44">
        <v>201321.21556899999</v>
      </c>
      <c r="M25" s="66">
        <v>0.401198</v>
      </c>
      <c r="N25" s="43">
        <v>0</v>
      </c>
      <c r="O25" s="44">
        <v>0</v>
      </c>
      <c r="P25" s="74">
        <v>0</v>
      </c>
    </row>
    <row r="26" spans="1:16" s="3" customFormat="1" ht="15" customHeight="1" x14ac:dyDescent="0.2">
      <c r="A26" s="111"/>
      <c r="B26" s="114"/>
      <c r="C26" s="84" t="s">
        <v>52</v>
      </c>
      <c r="D26" s="35">
        <v>158</v>
      </c>
      <c r="E26" s="55">
        <v>2.3164000000000001E-2</v>
      </c>
      <c r="F26" s="35">
        <v>207534.58227799999</v>
      </c>
      <c r="G26" s="68">
        <v>0.44936700000000002</v>
      </c>
      <c r="H26" s="43">
        <v>67</v>
      </c>
      <c r="I26" s="44">
        <v>218954.17910400001</v>
      </c>
      <c r="J26" s="74">
        <v>0.507463</v>
      </c>
      <c r="K26" s="35">
        <v>91</v>
      </c>
      <c r="L26" s="35">
        <v>199126.74725300001</v>
      </c>
      <c r="M26" s="68">
        <v>0.40659299999999998</v>
      </c>
      <c r="N26" s="43">
        <v>0</v>
      </c>
      <c r="O26" s="44">
        <v>0</v>
      </c>
      <c r="P26" s="74">
        <v>0</v>
      </c>
    </row>
    <row r="27" spans="1:16" ht="15" customHeight="1" x14ac:dyDescent="0.2">
      <c r="A27" s="111"/>
      <c r="B27" s="114"/>
      <c r="C27" s="84" t="s">
        <v>53</v>
      </c>
      <c r="D27" s="44">
        <v>117</v>
      </c>
      <c r="E27" s="53">
        <v>1.9793999999999999E-2</v>
      </c>
      <c r="F27" s="44">
        <v>209472.81196600001</v>
      </c>
      <c r="G27" s="66">
        <v>0.47008499999999998</v>
      </c>
      <c r="H27" s="43">
        <v>43</v>
      </c>
      <c r="I27" s="44">
        <v>188129.02325599999</v>
      </c>
      <c r="J27" s="74">
        <v>0.27906999999999998</v>
      </c>
      <c r="K27" s="44">
        <v>74</v>
      </c>
      <c r="L27" s="44">
        <v>221875.283784</v>
      </c>
      <c r="M27" s="66">
        <v>0.58108099999999996</v>
      </c>
      <c r="N27" s="43">
        <v>0</v>
      </c>
      <c r="O27" s="44">
        <v>0</v>
      </c>
      <c r="P27" s="74">
        <v>0</v>
      </c>
    </row>
    <row r="28" spans="1:16" ht="15" customHeight="1" x14ac:dyDescent="0.2">
      <c r="A28" s="111"/>
      <c r="B28" s="114"/>
      <c r="C28" s="84" t="s">
        <v>54</v>
      </c>
      <c r="D28" s="44">
        <v>46</v>
      </c>
      <c r="E28" s="53">
        <v>1.0463999999999999E-2</v>
      </c>
      <c r="F28" s="44">
        <v>241191.73913</v>
      </c>
      <c r="G28" s="66">
        <v>0.47826099999999999</v>
      </c>
      <c r="H28" s="43">
        <v>19</v>
      </c>
      <c r="I28" s="44">
        <v>205409.63157900001</v>
      </c>
      <c r="J28" s="74">
        <v>0.15789500000000001</v>
      </c>
      <c r="K28" s="44">
        <v>27</v>
      </c>
      <c r="L28" s="44">
        <v>266371.74074099999</v>
      </c>
      <c r="M28" s="66">
        <v>0.703704</v>
      </c>
      <c r="N28" s="43">
        <v>0</v>
      </c>
      <c r="O28" s="44">
        <v>0</v>
      </c>
      <c r="P28" s="74">
        <v>0</v>
      </c>
    </row>
    <row r="29" spans="1:16" ht="15" customHeight="1" x14ac:dyDescent="0.2">
      <c r="A29" s="111"/>
      <c r="B29" s="114"/>
      <c r="C29" s="84" t="s">
        <v>55</v>
      </c>
      <c r="D29" s="44">
        <v>14</v>
      </c>
      <c r="E29" s="53">
        <v>3.9379999999999997E-3</v>
      </c>
      <c r="F29" s="44">
        <v>235473.357143</v>
      </c>
      <c r="G29" s="66">
        <v>0.14285700000000001</v>
      </c>
      <c r="H29" s="43">
        <v>7</v>
      </c>
      <c r="I29" s="44">
        <v>202655.714286</v>
      </c>
      <c r="J29" s="74">
        <v>0.14285700000000001</v>
      </c>
      <c r="K29" s="44">
        <v>7</v>
      </c>
      <c r="L29" s="44">
        <v>268291</v>
      </c>
      <c r="M29" s="66">
        <v>0.14285700000000001</v>
      </c>
      <c r="N29" s="43">
        <v>0</v>
      </c>
      <c r="O29" s="44">
        <v>0</v>
      </c>
      <c r="P29" s="74">
        <v>0</v>
      </c>
    </row>
    <row r="30" spans="1:16" s="3" customFormat="1" ht="15" customHeight="1" x14ac:dyDescent="0.2">
      <c r="A30" s="111"/>
      <c r="B30" s="114"/>
      <c r="C30" s="84" t="s">
        <v>56</v>
      </c>
      <c r="D30" s="35">
        <v>27</v>
      </c>
      <c r="E30" s="55">
        <v>4.9189999999999998E-3</v>
      </c>
      <c r="F30" s="35">
        <v>140962.074074</v>
      </c>
      <c r="G30" s="68">
        <v>3.7037E-2</v>
      </c>
      <c r="H30" s="43">
        <v>19</v>
      </c>
      <c r="I30" s="44">
        <v>94151.052632000006</v>
      </c>
      <c r="J30" s="74">
        <v>0</v>
      </c>
      <c r="K30" s="35">
        <v>8</v>
      </c>
      <c r="L30" s="35">
        <v>252138.25</v>
      </c>
      <c r="M30" s="68">
        <v>0.125</v>
      </c>
      <c r="N30" s="43">
        <v>0</v>
      </c>
      <c r="O30" s="44">
        <v>0</v>
      </c>
      <c r="P30" s="74">
        <v>0</v>
      </c>
    </row>
    <row r="31" spans="1:16" s="3" customFormat="1" ht="15" customHeight="1" x14ac:dyDescent="0.2">
      <c r="A31" s="112"/>
      <c r="B31" s="115"/>
      <c r="C31" s="85" t="s">
        <v>9</v>
      </c>
      <c r="D31" s="46">
        <v>1933</v>
      </c>
      <c r="E31" s="54">
        <v>3.8761999999999998E-2</v>
      </c>
      <c r="F31" s="46">
        <v>173625.162442</v>
      </c>
      <c r="G31" s="67">
        <v>0.244697</v>
      </c>
      <c r="H31" s="87">
        <v>771</v>
      </c>
      <c r="I31" s="46">
        <v>172639.56420200001</v>
      </c>
      <c r="J31" s="75">
        <v>0.229572</v>
      </c>
      <c r="K31" s="46">
        <v>1162</v>
      </c>
      <c r="L31" s="46">
        <v>174279.11790000001</v>
      </c>
      <c r="M31" s="67">
        <v>0.25473299999999999</v>
      </c>
      <c r="N31" s="87">
        <v>0</v>
      </c>
      <c r="O31" s="46">
        <v>0</v>
      </c>
      <c r="P31" s="75">
        <v>0</v>
      </c>
    </row>
    <row r="32" spans="1:16" ht="15" customHeight="1" x14ac:dyDescent="0.2">
      <c r="A32" s="110">
        <v>3</v>
      </c>
      <c r="B32" s="113" t="s">
        <v>58</v>
      </c>
      <c r="C32" s="84" t="s">
        <v>46</v>
      </c>
      <c r="D32" s="44">
        <v>-2</v>
      </c>
      <c r="E32" s="44">
        <v>0</v>
      </c>
      <c r="F32" s="44">
        <v>1834.3112040000001</v>
      </c>
      <c r="G32" s="66">
        <v>3.1746000000000003E-2</v>
      </c>
      <c r="H32" s="43">
        <v>-2</v>
      </c>
      <c r="I32" s="44">
        <v>-20334.580316</v>
      </c>
      <c r="J32" s="74">
        <v>0.13333300000000001</v>
      </c>
      <c r="K32" s="44">
        <v>0</v>
      </c>
      <c r="L32" s="44">
        <v>19984.092270000001</v>
      </c>
      <c r="M32" s="66">
        <v>0</v>
      </c>
      <c r="N32" s="43">
        <v>0</v>
      </c>
      <c r="O32" s="44">
        <v>0</v>
      </c>
      <c r="P32" s="74">
        <v>0</v>
      </c>
    </row>
    <row r="33" spans="1:16" ht="15" customHeight="1" x14ac:dyDescent="0.2">
      <c r="A33" s="111"/>
      <c r="B33" s="114"/>
      <c r="C33" s="84" t="s">
        <v>47</v>
      </c>
      <c r="D33" s="44">
        <v>51</v>
      </c>
      <c r="E33" s="44">
        <v>0</v>
      </c>
      <c r="F33" s="44">
        <v>2344.4507859999999</v>
      </c>
      <c r="G33" s="66">
        <v>2.9864000000000002E-2</v>
      </c>
      <c r="H33" s="43">
        <v>24</v>
      </c>
      <c r="I33" s="44">
        <v>26378.753597999999</v>
      </c>
      <c r="J33" s="74">
        <v>9.375E-2</v>
      </c>
      <c r="K33" s="44">
        <v>27</v>
      </c>
      <c r="L33" s="44">
        <v>-9586.7232120000008</v>
      </c>
      <c r="M33" s="66">
        <v>1.7539999999999999E-3</v>
      </c>
      <c r="N33" s="43">
        <v>0</v>
      </c>
      <c r="O33" s="44">
        <v>0</v>
      </c>
      <c r="P33" s="74">
        <v>0</v>
      </c>
    </row>
    <row r="34" spans="1:16" ht="15" customHeight="1" x14ac:dyDescent="0.2">
      <c r="A34" s="111"/>
      <c r="B34" s="114"/>
      <c r="C34" s="84" t="s">
        <v>48</v>
      </c>
      <c r="D34" s="44">
        <v>157</v>
      </c>
      <c r="E34" s="44">
        <v>0</v>
      </c>
      <c r="F34" s="44">
        <v>7847.5961500000003</v>
      </c>
      <c r="G34" s="66">
        <v>-4.4240000000000002E-2</v>
      </c>
      <c r="H34" s="43">
        <v>103</v>
      </c>
      <c r="I34" s="44">
        <v>-1214.8769130000001</v>
      </c>
      <c r="J34" s="74">
        <v>-0.16687399999999999</v>
      </c>
      <c r="K34" s="44">
        <v>54</v>
      </c>
      <c r="L34" s="44">
        <v>11508.917378</v>
      </c>
      <c r="M34" s="66">
        <v>1.6886999999999999E-2</v>
      </c>
      <c r="N34" s="43">
        <v>0</v>
      </c>
      <c r="O34" s="44">
        <v>0</v>
      </c>
      <c r="P34" s="74">
        <v>0</v>
      </c>
    </row>
    <row r="35" spans="1:16" ht="15" customHeight="1" x14ac:dyDescent="0.2">
      <c r="A35" s="111"/>
      <c r="B35" s="114"/>
      <c r="C35" s="84" t="s">
        <v>49</v>
      </c>
      <c r="D35" s="44">
        <v>-421</v>
      </c>
      <c r="E35" s="44">
        <v>0</v>
      </c>
      <c r="F35" s="44">
        <v>-2065.6536609999998</v>
      </c>
      <c r="G35" s="66">
        <v>-9.7878000000000007E-2</v>
      </c>
      <c r="H35" s="43">
        <v>-134</v>
      </c>
      <c r="I35" s="44">
        <v>-17423.389082000002</v>
      </c>
      <c r="J35" s="74">
        <v>-0.26365899999999998</v>
      </c>
      <c r="K35" s="44">
        <v>-287</v>
      </c>
      <c r="L35" s="44">
        <v>6621.7382619999998</v>
      </c>
      <c r="M35" s="66">
        <v>-8.34E-4</v>
      </c>
      <c r="N35" s="43">
        <v>0</v>
      </c>
      <c r="O35" s="44">
        <v>0</v>
      </c>
      <c r="P35" s="74">
        <v>0</v>
      </c>
    </row>
    <row r="36" spans="1:16" ht="15" customHeight="1" x14ac:dyDescent="0.2">
      <c r="A36" s="111"/>
      <c r="B36" s="114"/>
      <c r="C36" s="84" t="s">
        <v>50</v>
      </c>
      <c r="D36" s="44">
        <v>-532</v>
      </c>
      <c r="E36" s="44">
        <v>0</v>
      </c>
      <c r="F36" s="44">
        <v>3567.6724730000001</v>
      </c>
      <c r="G36" s="66">
        <v>-8.6530999999999997E-2</v>
      </c>
      <c r="H36" s="43">
        <v>-200</v>
      </c>
      <c r="I36" s="44">
        <v>-5935.6449560000001</v>
      </c>
      <c r="J36" s="74">
        <v>-0.21703500000000001</v>
      </c>
      <c r="K36" s="44">
        <v>-332</v>
      </c>
      <c r="L36" s="44">
        <v>9378.4380199999996</v>
      </c>
      <c r="M36" s="66">
        <v>-8.8489999999999992E-3</v>
      </c>
      <c r="N36" s="43">
        <v>0</v>
      </c>
      <c r="O36" s="44">
        <v>0</v>
      </c>
      <c r="P36" s="74">
        <v>0</v>
      </c>
    </row>
    <row r="37" spans="1:16" ht="15" customHeight="1" x14ac:dyDescent="0.2">
      <c r="A37" s="111"/>
      <c r="B37" s="114"/>
      <c r="C37" s="84" t="s">
        <v>51</v>
      </c>
      <c r="D37" s="44">
        <v>-486</v>
      </c>
      <c r="E37" s="44">
        <v>0</v>
      </c>
      <c r="F37" s="44">
        <v>1477.8106740000001</v>
      </c>
      <c r="G37" s="66">
        <v>-0.160472</v>
      </c>
      <c r="H37" s="43">
        <v>-157</v>
      </c>
      <c r="I37" s="44">
        <v>-14553.699576999999</v>
      </c>
      <c r="J37" s="74">
        <v>-0.25065599999999999</v>
      </c>
      <c r="K37" s="44">
        <v>-329</v>
      </c>
      <c r="L37" s="44">
        <v>9302.6146260000005</v>
      </c>
      <c r="M37" s="66">
        <v>-0.116948</v>
      </c>
      <c r="N37" s="43">
        <v>0</v>
      </c>
      <c r="O37" s="44">
        <v>0</v>
      </c>
      <c r="P37" s="74">
        <v>0</v>
      </c>
    </row>
    <row r="38" spans="1:16" s="3" customFormat="1" ht="15" customHeight="1" x14ac:dyDescent="0.2">
      <c r="A38" s="111"/>
      <c r="B38" s="114"/>
      <c r="C38" s="84" t="s">
        <v>52</v>
      </c>
      <c r="D38" s="35">
        <v>-389</v>
      </c>
      <c r="E38" s="35">
        <v>0</v>
      </c>
      <c r="F38" s="35">
        <v>-9238.5210420000003</v>
      </c>
      <c r="G38" s="68">
        <v>-0.314801</v>
      </c>
      <c r="H38" s="43">
        <v>-112</v>
      </c>
      <c r="I38" s="44">
        <v>1592.9981130000001</v>
      </c>
      <c r="J38" s="74">
        <v>-0.26348700000000003</v>
      </c>
      <c r="K38" s="35">
        <v>-277</v>
      </c>
      <c r="L38" s="35">
        <v>-17360.307418</v>
      </c>
      <c r="M38" s="68">
        <v>-0.35427599999999998</v>
      </c>
      <c r="N38" s="43">
        <v>0</v>
      </c>
      <c r="O38" s="44">
        <v>0</v>
      </c>
      <c r="P38" s="74">
        <v>0</v>
      </c>
    </row>
    <row r="39" spans="1:16" ht="15" customHeight="1" x14ac:dyDescent="0.2">
      <c r="A39" s="111"/>
      <c r="B39" s="114"/>
      <c r="C39" s="84" t="s">
        <v>53</v>
      </c>
      <c r="D39" s="44">
        <v>-346</v>
      </c>
      <c r="E39" s="44">
        <v>0</v>
      </c>
      <c r="F39" s="44">
        <v>-10278.882911999999</v>
      </c>
      <c r="G39" s="66">
        <v>-0.21242</v>
      </c>
      <c r="H39" s="43">
        <v>-116</v>
      </c>
      <c r="I39" s="44">
        <v>-21671.586374999999</v>
      </c>
      <c r="J39" s="74">
        <v>-0.27438899999999999</v>
      </c>
      <c r="K39" s="44">
        <v>-230</v>
      </c>
      <c r="L39" s="44">
        <v>-3081.090549</v>
      </c>
      <c r="M39" s="66">
        <v>-0.16891900000000001</v>
      </c>
      <c r="N39" s="43">
        <v>0</v>
      </c>
      <c r="O39" s="44">
        <v>0</v>
      </c>
      <c r="P39" s="74">
        <v>0</v>
      </c>
    </row>
    <row r="40" spans="1:16" ht="15" customHeight="1" x14ac:dyDescent="0.2">
      <c r="A40" s="111"/>
      <c r="B40" s="114"/>
      <c r="C40" s="84" t="s">
        <v>54</v>
      </c>
      <c r="D40" s="44">
        <v>-277</v>
      </c>
      <c r="E40" s="44">
        <v>0</v>
      </c>
      <c r="F40" s="44">
        <v>30821.539322000001</v>
      </c>
      <c r="G40" s="66">
        <v>-4.7109999999999999E-3</v>
      </c>
      <c r="H40" s="43">
        <v>-87</v>
      </c>
      <c r="I40" s="44">
        <v>14833.26245</v>
      </c>
      <c r="J40" s="74">
        <v>-0.12512400000000001</v>
      </c>
      <c r="K40" s="44">
        <v>-190</v>
      </c>
      <c r="L40" s="44">
        <v>46332.665116999997</v>
      </c>
      <c r="M40" s="66">
        <v>0.123059</v>
      </c>
      <c r="N40" s="43">
        <v>0</v>
      </c>
      <c r="O40" s="44">
        <v>0</v>
      </c>
      <c r="P40" s="74">
        <v>0</v>
      </c>
    </row>
    <row r="41" spans="1:16" ht="15" customHeight="1" x14ac:dyDescent="0.2">
      <c r="A41" s="111"/>
      <c r="B41" s="114"/>
      <c r="C41" s="84" t="s">
        <v>55</v>
      </c>
      <c r="D41" s="44">
        <v>-293</v>
      </c>
      <c r="E41" s="44">
        <v>0</v>
      </c>
      <c r="F41" s="44">
        <v>21757.597711999999</v>
      </c>
      <c r="G41" s="66">
        <v>-0.241508</v>
      </c>
      <c r="H41" s="43">
        <v>-130</v>
      </c>
      <c r="I41" s="44">
        <v>-6029.3242440000004</v>
      </c>
      <c r="J41" s="74">
        <v>-9.0718999999999994E-2</v>
      </c>
      <c r="K41" s="44">
        <v>-163</v>
      </c>
      <c r="L41" s="44">
        <v>50521.071371999999</v>
      </c>
      <c r="M41" s="66">
        <v>-0.36302499999999999</v>
      </c>
      <c r="N41" s="43">
        <v>0</v>
      </c>
      <c r="O41" s="44">
        <v>0</v>
      </c>
      <c r="P41" s="74">
        <v>0</v>
      </c>
    </row>
    <row r="42" spans="1:16" s="3" customFormat="1" ht="15" customHeight="1" x14ac:dyDescent="0.2">
      <c r="A42" s="111"/>
      <c r="B42" s="114"/>
      <c r="C42" s="84" t="s">
        <v>56</v>
      </c>
      <c r="D42" s="35">
        <v>-369</v>
      </c>
      <c r="E42" s="35">
        <v>0</v>
      </c>
      <c r="F42" s="35">
        <v>-88817.792782000004</v>
      </c>
      <c r="G42" s="68">
        <v>-0.291246</v>
      </c>
      <c r="H42" s="43">
        <v>-115</v>
      </c>
      <c r="I42" s="44">
        <v>-102262.98035500001</v>
      </c>
      <c r="J42" s="74">
        <v>-5.9700999999999997E-2</v>
      </c>
      <c r="K42" s="35">
        <v>-254</v>
      </c>
      <c r="L42" s="35">
        <v>5293.4146769999998</v>
      </c>
      <c r="M42" s="68">
        <v>-0.34064899999999998</v>
      </c>
      <c r="N42" s="43">
        <v>0</v>
      </c>
      <c r="O42" s="44">
        <v>0</v>
      </c>
      <c r="P42" s="74">
        <v>0</v>
      </c>
    </row>
    <row r="43" spans="1:16" s="3" customFormat="1" ht="15" customHeight="1" x14ac:dyDescent="0.2">
      <c r="A43" s="112"/>
      <c r="B43" s="115"/>
      <c r="C43" s="85" t="s">
        <v>9</v>
      </c>
      <c r="D43" s="46">
        <v>-2907</v>
      </c>
      <c r="E43" s="46">
        <v>0</v>
      </c>
      <c r="F43" s="46">
        <v>-19728.548819</v>
      </c>
      <c r="G43" s="67">
        <v>-0.20757500000000001</v>
      </c>
      <c r="H43" s="87">
        <v>-926</v>
      </c>
      <c r="I43" s="46">
        <v>-25257.532580999999</v>
      </c>
      <c r="J43" s="75">
        <v>-0.25186599999999998</v>
      </c>
      <c r="K43" s="46">
        <v>-1981</v>
      </c>
      <c r="L43" s="46">
        <v>-16621.483200999999</v>
      </c>
      <c r="M43" s="67">
        <v>-0.18179200000000001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8</v>
      </c>
      <c r="E45" s="53">
        <v>3.3612999999999997E-2</v>
      </c>
      <c r="F45" s="44">
        <v>142843.375</v>
      </c>
      <c r="G45" s="66">
        <v>0</v>
      </c>
      <c r="H45" s="43">
        <v>0</v>
      </c>
      <c r="I45" s="44">
        <v>0</v>
      </c>
      <c r="J45" s="74">
        <v>0</v>
      </c>
      <c r="K45" s="44">
        <v>8</v>
      </c>
      <c r="L45" s="44">
        <v>142843.375</v>
      </c>
      <c r="M45" s="66">
        <v>0</v>
      </c>
      <c r="N45" s="43">
        <v>0</v>
      </c>
      <c r="O45" s="44">
        <v>0</v>
      </c>
      <c r="P45" s="74">
        <v>0</v>
      </c>
    </row>
    <row r="46" spans="1:16" ht="15" customHeight="1" x14ac:dyDescent="0.2">
      <c r="A46" s="111"/>
      <c r="B46" s="114"/>
      <c r="C46" s="84" t="s">
        <v>48</v>
      </c>
      <c r="D46" s="44">
        <v>103</v>
      </c>
      <c r="E46" s="53">
        <v>5.5405999999999997E-2</v>
      </c>
      <c r="F46" s="44">
        <v>165093.99029099999</v>
      </c>
      <c r="G46" s="66">
        <v>0.116505</v>
      </c>
      <c r="H46" s="43">
        <v>46</v>
      </c>
      <c r="I46" s="44">
        <v>165100</v>
      </c>
      <c r="J46" s="74">
        <v>0.130435</v>
      </c>
      <c r="K46" s="44">
        <v>57</v>
      </c>
      <c r="L46" s="44">
        <v>165089.14035100001</v>
      </c>
      <c r="M46" s="66">
        <v>0.105263</v>
      </c>
      <c r="N46" s="43">
        <v>0</v>
      </c>
      <c r="O46" s="44">
        <v>0</v>
      </c>
      <c r="P46" s="74">
        <v>0</v>
      </c>
    </row>
    <row r="47" spans="1:16" ht="15" customHeight="1" x14ac:dyDescent="0.2">
      <c r="A47" s="111"/>
      <c r="B47" s="114"/>
      <c r="C47" s="84" t="s">
        <v>49</v>
      </c>
      <c r="D47" s="44">
        <v>373</v>
      </c>
      <c r="E47" s="53">
        <v>6.8315000000000001E-2</v>
      </c>
      <c r="F47" s="44">
        <v>182613.91688999999</v>
      </c>
      <c r="G47" s="66">
        <v>0.27345799999999998</v>
      </c>
      <c r="H47" s="43">
        <v>137</v>
      </c>
      <c r="I47" s="44">
        <v>180472.56934300001</v>
      </c>
      <c r="J47" s="74">
        <v>0.28467199999999998</v>
      </c>
      <c r="K47" s="44">
        <v>236</v>
      </c>
      <c r="L47" s="44">
        <v>183856.987288</v>
      </c>
      <c r="M47" s="66">
        <v>0.26694899999999999</v>
      </c>
      <c r="N47" s="43">
        <v>0</v>
      </c>
      <c r="O47" s="44">
        <v>0</v>
      </c>
      <c r="P47" s="74">
        <v>0</v>
      </c>
    </row>
    <row r="48" spans="1:16" ht="15" customHeight="1" x14ac:dyDescent="0.2">
      <c r="A48" s="111"/>
      <c r="B48" s="114"/>
      <c r="C48" s="84" t="s">
        <v>50</v>
      </c>
      <c r="D48" s="44">
        <v>537</v>
      </c>
      <c r="E48" s="53">
        <v>6.4683000000000004E-2</v>
      </c>
      <c r="F48" s="44">
        <v>217802.417132</v>
      </c>
      <c r="G48" s="66">
        <v>0.50838000000000005</v>
      </c>
      <c r="H48" s="43">
        <v>198</v>
      </c>
      <c r="I48" s="44">
        <v>219396.66666700001</v>
      </c>
      <c r="J48" s="74">
        <v>0.479798</v>
      </c>
      <c r="K48" s="44">
        <v>339</v>
      </c>
      <c r="L48" s="44">
        <v>216871.262537</v>
      </c>
      <c r="M48" s="66">
        <v>0.52507400000000004</v>
      </c>
      <c r="N48" s="43">
        <v>0</v>
      </c>
      <c r="O48" s="44">
        <v>0</v>
      </c>
      <c r="P48" s="74">
        <v>0</v>
      </c>
    </row>
    <row r="49" spans="1:16" ht="15" customHeight="1" x14ac:dyDescent="0.2">
      <c r="A49" s="111"/>
      <c r="B49" s="114"/>
      <c r="C49" s="84" t="s">
        <v>51</v>
      </c>
      <c r="D49" s="44">
        <v>431</v>
      </c>
      <c r="E49" s="53">
        <v>5.5248999999999999E-2</v>
      </c>
      <c r="F49" s="44">
        <v>231453.69373500001</v>
      </c>
      <c r="G49" s="66">
        <v>0.691415</v>
      </c>
      <c r="H49" s="43">
        <v>149</v>
      </c>
      <c r="I49" s="44">
        <v>230147.684564</v>
      </c>
      <c r="J49" s="74">
        <v>0.66442999999999997</v>
      </c>
      <c r="K49" s="44">
        <v>282</v>
      </c>
      <c r="L49" s="44">
        <v>232143.748227</v>
      </c>
      <c r="M49" s="66">
        <v>0.70567400000000002</v>
      </c>
      <c r="N49" s="43">
        <v>0</v>
      </c>
      <c r="O49" s="44">
        <v>0</v>
      </c>
      <c r="P49" s="74">
        <v>0</v>
      </c>
    </row>
    <row r="50" spans="1:16" s="3" customFormat="1" ht="15" customHeight="1" x14ac:dyDescent="0.2">
      <c r="A50" s="111"/>
      <c r="B50" s="114"/>
      <c r="C50" s="84" t="s">
        <v>52</v>
      </c>
      <c r="D50" s="35">
        <v>298</v>
      </c>
      <c r="E50" s="55">
        <v>4.3688999999999999E-2</v>
      </c>
      <c r="F50" s="35">
        <v>247454.63422800001</v>
      </c>
      <c r="G50" s="68">
        <v>0.805369</v>
      </c>
      <c r="H50" s="43">
        <v>106</v>
      </c>
      <c r="I50" s="44">
        <v>244253.69811299999</v>
      </c>
      <c r="J50" s="74">
        <v>0.81132099999999996</v>
      </c>
      <c r="K50" s="35">
        <v>192</v>
      </c>
      <c r="L50" s="35">
        <v>249221.81770799999</v>
      </c>
      <c r="M50" s="68">
        <v>0.80208299999999999</v>
      </c>
      <c r="N50" s="43">
        <v>0</v>
      </c>
      <c r="O50" s="44">
        <v>0</v>
      </c>
      <c r="P50" s="74">
        <v>0</v>
      </c>
    </row>
    <row r="51" spans="1:16" ht="15" customHeight="1" x14ac:dyDescent="0.2">
      <c r="A51" s="111"/>
      <c r="B51" s="114"/>
      <c r="C51" s="84" t="s">
        <v>53</v>
      </c>
      <c r="D51" s="44">
        <v>196</v>
      </c>
      <c r="E51" s="53">
        <v>3.3159000000000001E-2</v>
      </c>
      <c r="F51" s="44">
        <v>242665.392857</v>
      </c>
      <c r="G51" s="66">
        <v>0.73469399999999996</v>
      </c>
      <c r="H51" s="43">
        <v>63</v>
      </c>
      <c r="I51" s="44">
        <v>245455.07936500001</v>
      </c>
      <c r="J51" s="74">
        <v>0.71428599999999998</v>
      </c>
      <c r="K51" s="44">
        <v>133</v>
      </c>
      <c r="L51" s="44">
        <v>241343.96240600001</v>
      </c>
      <c r="M51" s="66">
        <v>0.74436100000000005</v>
      </c>
      <c r="N51" s="43">
        <v>0</v>
      </c>
      <c r="O51" s="44">
        <v>0</v>
      </c>
      <c r="P51" s="74">
        <v>0</v>
      </c>
    </row>
    <row r="52" spans="1:16" ht="15" customHeight="1" x14ac:dyDescent="0.2">
      <c r="A52" s="111"/>
      <c r="B52" s="114"/>
      <c r="C52" s="84" t="s">
        <v>54</v>
      </c>
      <c r="D52" s="44">
        <v>73</v>
      </c>
      <c r="E52" s="53">
        <v>1.6605999999999999E-2</v>
      </c>
      <c r="F52" s="44">
        <v>248648.39726</v>
      </c>
      <c r="G52" s="66">
        <v>0.49315100000000001</v>
      </c>
      <c r="H52" s="43">
        <v>24</v>
      </c>
      <c r="I52" s="44">
        <v>240514.5</v>
      </c>
      <c r="J52" s="74">
        <v>0.29166700000000001</v>
      </c>
      <c r="K52" s="44">
        <v>49</v>
      </c>
      <c r="L52" s="44">
        <v>252632.34693900001</v>
      </c>
      <c r="M52" s="66">
        <v>0.59183699999999995</v>
      </c>
      <c r="N52" s="43">
        <v>0</v>
      </c>
      <c r="O52" s="44">
        <v>0</v>
      </c>
      <c r="P52" s="74">
        <v>0</v>
      </c>
    </row>
    <row r="53" spans="1:16" ht="15" customHeight="1" x14ac:dyDescent="0.2">
      <c r="A53" s="111"/>
      <c r="B53" s="114"/>
      <c r="C53" s="84" t="s">
        <v>55</v>
      </c>
      <c r="D53" s="44">
        <v>46</v>
      </c>
      <c r="E53" s="53">
        <v>1.294E-2</v>
      </c>
      <c r="F53" s="44">
        <v>257494.67391300001</v>
      </c>
      <c r="G53" s="66">
        <v>0.41304299999999999</v>
      </c>
      <c r="H53" s="43">
        <v>14</v>
      </c>
      <c r="I53" s="44">
        <v>242685.928571</v>
      </c>
      <c r="J53" s="74">
        <v>0.35714299999999999</v>
      </c>
      <c r="K53" s="44">
        <v>32</v>
      </c>
      <c r="L53" s="44">
        <v>263973.5</v>
      </c>
      <c r="M53" s="66">
        <v>0.4375</v>
      </c>
      <c r="N53" s="43">
        <v>0</v>
      </c>
      <c r="O53" s="44">
        <v>0</v>
      </c>
      <c r="P53" s="74">
        <v>0</v>
      </c>
    </row>
    <row r="54" spans="1:16" s="3" customFormat="1" ht="15" customHeight="1" x14ac:dyDescent="0.2">
      <c r="A54" s="111"/>
      <c r="B54" s="114"/>
      <c r="C54" s="84" t="s">
        <v>56</v>
      </c>
      <c r="D54" s="35">
        <v>9</v>
      </c>
      <c r="E54" s="55">
        <v>1.64E-3</v>
      </c>
      <c r="F54" s="35">
        <v>255292.22222200001</v>
      </c>
      <c r="G54" s="68">
        <v>0.222222</v>
      </c>
      <c r="H54" s="43">
        <v>4</v>
      </c>
      <c r="I54" s="44">
        <v>235849</v>
      </c>
      <c r="J54" s="74">
        <v>0</v>
      </c>
      <c r="K54" s="35">
        <v>5</v>
      </c>
      <c r="L54" s="35">
        <v>270846.8</v>
      </c>
      <c r="M54" s="68">
        <v>0.4</v>
      </c>
      <c r="N54" s="43">
        <v>0</v>
      </c>
      <c r="O54" s="44">
        <v>0</v>
      </c>
      <c r="P54" s="74">
        <v>0</v>
      </c>
    </row>
    <row r="55" spans="1:16" s="3" customFormat="1" ht="15" customHeight="1" x14ac:dyDescent="0.2">
      <c r="A55" s="112"/>
      <c r="B55" s="115"/>
      <c r="C55" s="85" t="s">
        <v>9</v>
      </c>
      <c r="D55" s="46">
        <v>2074</v>
      </c>
      <c r="E55" s="54">
        <v>4.1589000000000001E-2</v>
      </c>
      <c r="F55" s="46">
        <v>220142.948409</v>
      </c>
      <c r="G55" s="67">
        <v>0.54291199999999995</v>
      </c>
      <c r="H55" s="87">
        <v>741</v>
      </c>
      <c r="I55" s="46">
        <v>217975.43319800001</v>
      </c>
      <c r="J55" s="75">
        <v>0.51551999999999998</v>
      </c>
      <c r="K55" s="46">
        <v>1333</v>
      </c>
      <c r="L55" s="46">
        <v>221347.846212</v>
      </c>
      <c r="M55" s="67">
        <v>0.55813999999999997</v>
      </c>
      <c r="N55" s="87">
        <v>0</v>
      </c>
      <c r="O55" s="46">
        <v>0</v>
      </c>
      <c r="P55" s="75">
        <v>0</v>
      </c>
    </row>
    <row r="56" spans="1:16" ht="15" customHeight="1" x14ac:dyDescent="0.2">
      <c r="A56" s="110">
        <v>5</v>
      </c>
      <c r="B56" s="113" t="s">
        <v>60</v>
      </c>
      <c r="C56" s="84" t="s">
        <v>46</v>
      </c>
      <c r="D56" s="44">
        <v>37</v>
      </c>
      <c r="E56" s="53">
        <v>1</v>
      </c>
      <c r="F56" s="44">
        <v>90413.729730000006</v>
      </c>
      <c r="G56" s="66">
        <v>8.1081E-2</v>
      </c>
      <c r="H56" s="43">
        <v>21</v>
      </c>
      <c r="I56" s="44">
        <v>110948.047619</v>
      </c>
      <c r="J56" s="74">
        <v>0.14285700000000001</v>
      </c>
      <c r="K56" s="44">
        <v>16</v>
      </c>
      <c r="L56" s="44">
        <v>63462.4375</v>
      </c>
      <c r="M56" s="66">
        <v>0</v>
      </c>
      <c r="N56" s="43">
        <v>0</v>
      </c>
      <c r="O56" s="44">
        <v>0</v>
      </c>
      <c r="P56" s="74">
        <v>0</v>
      </c>
    </row>
    <row r="57" spans="1:16" ht="15" customHeight="1" x14ac:dyDescent="0.2">
      <c r="A57" s="111"/>
      <c r="B57" s="114"/>
      <c r="C57" s="84" t="s">
        <v>47</v>
      </c>
      <c r="D57" s="44">
        <v>238</v>
      </c>
      <c r="E57" s="53">
        <v>1</v>
      </c>
      <c r="F57" s="44">
        <v>124374.836134</v>
      </c>
      <c r="G57" s="66">
        <v>5.042E-2</v>
      </c>
      <c r="H57" s="43">
        <v>90</v>
      </c>
      <c r="I57" s="44">
        <v>130344.94444399999</v>
      </c>
      <c r="J57" s="74">
        <v>5.5556000000000001E-2</v>
      </c>
      <c r="K57" s="44">
        <v>148</v>
      </c>
      <c r="L57" s="44">
        <v>120744.364865</v>
      </c>
      <c r="M57" s="66">
        <v>4.7296999999999999E-2</v>
      </c>
      <c r="N57" s="43">
        <v>0</v>
      </c>
      <c r="O57" s="44">
        <v>0</v>
      </c>
      <c r="P57" s="74">
        <v>0</v>
      </c>
    </row>
    <row r="58" spans="1:16" ht="15" customHeight="1" x14ac:dyDescent="0.2">
      <c r="A58" s="111"/>
      <c r="B58" s="114"/>
      <c r="C58" s="84" t="s">
        <v>48</v>
      </c>
      <c r="D58" s="44">
        <v>1859</v>
      </c>
      <c r="E58" s="53">
        <v>1</v>
      </c>
      <c r="F58" s="44">
        <v>155993.86498099999</v>
      </c>
      <c r="G58" s="66">
        <v>8.3916000000000004E-2</v>
      </c>
      <c r="H58" s="43">
        <v>703</v>
      </c>
      <c r="I58" s="44">
        <v>163011.197724</v>
      </c>
      <c r="J58" s="74">
        <v>0.119488</v>
      </c>
      <c r="K58" s="44">
        <v>1156</v>
      </c>
      <c r="L58" s="44">
        <v>151726.403979</v>
      </c>
      <c r="M58" s="66">
        <v>6.2283999999999999E-2</v>
      </c>
      <c r="N58" s="43">
        <v>0</v>
      </c>
      <c r="O58" s="44">
        <v>0</v>
      </c>
      <c r="P58" s="74">
        <v>0</v>
      </c>
    </row>
    <row r="59" spans="1:16" ht="15" customHeight="1" x14ac:dyDescent="0.2">
      <c r="A59" s="111"/>
      <c r="B59" s="114"/>
      <c r="C59" s="84" t="s">
        <v>49</v>
      </c>
      <c r="D59" s="44">
        <v>5460</v>
      </c>
      <c r="E59" s="53">
        <v>1</v>
      </c>
      <c r="F59" s="44">
        <v>181083.92234399999</v>
      </c>
      <c r="G59" s="66">
        <v>0.22564100000000001</v>
      </c>
      <c r="H59" s="43">
        <v>2082</v>
      </c>
      <c r="I59" s="44">
        <v>195075.48366999999</v>
      </c>
      <c r="J59" s="74">
        <v>0.348223</v>
      </c>
      <c r="K59" s="44">
        <v>3378</v>
      </c>
      <c r="L59" s="44">
        <v>172460.34902299999</v>
      </c>
      <c r="M59" s="66">
        <v>0.150089</v>
      </c>
      <c r="N59" s="43">
        <v>0</v>
      </c>
      <c r="O59" s="44">
        <v>0</v>
      </c>
      <c r="P59" s="74">
        <v>0</v>
      </c>
    </row>
    <row r="60" spans="1:16" ht="15" customHeight="1" x14ac:dyDescent="0.2">
      <c r="A60" s="111"/>
      <c r="B60" s="114"/>
      <c r="C60" s="84" t="s">
        <v>50</v>
      </c>
      <c r="D60" s="44">
        <v>8302</v>
      </c>
      <c r="E60" s="53">
        <v>1</v>
      </c>
      <c r="F60" s="44">
        <v>212151.64418199999</v>
      </c>
      <c r="G60" s="66">
        <v>0.45458900000000002</v>
      </c>
      <c r="H60" s="43">
        <v>3169</v>
      </c>
      <c r="I60" s="44">
        <v>228889.05837799999</v>
      </c>
      <c r="J60" s="74">
        <v>0.60555400000000004</v>
      </c>
      <c r="K60" s="44">
        <v>5133</v>
      </c>
      <c r="L60" s="44">
        <v>201818.337035</v>
      </c>
      <c r="M60" s="66">
        <v>0.36138700000000001</v>
      </c>
      <c r="N60" s="43">
        <v>0</v>
      </c>
      <c r="O60" s="44">
        <v>0</v>
      </c>
      <c r="P60" s="74">
        <v>0</v>
      </c>
    </row>
    <row r="61" spans="1:16" ht="15" customHeight="1" x14ac:dyDescent="0.2">
      <c r="A61" s="111"/>
      <c r="B61" s="114"/>
      <c r="C61" s="84" t="s">
        <v>51</v>
      </c>
      <c r="D61" s="44">
        <v>7801</v>
      </c>
      <c r="E61" s="53">
        <v>1</v>
      </c>
      <c r="F61" s="44">
        <v>239913.155237</v>
      </c>
      <c r="G61" s="66">
        <v>0.67824600000000002</v>
      </c>
      <c r="H61" s="43">
        <v>2985</v>
      </c>
      <c r="I61" s="44">
        <v>249250.432161</v>
      </c>
      <c r="J61" s="74">
        <v>0.71088799999999996</v>
      </c>
      <c r="K61" s="44">
        <v>4816</v>
      </c>
      <c r="L61" s="44">
        <v>234125.82724300001</v>
      </c>
      <c r="M61" s="66">
        <v>0.65801500000000002</v>
      </c>
      <c r="N61" s="43">
        <v>0</v>
      </c>
      <c r="O61" s="44">
        <v>0</v>
      </c>
      <c r="P61" s="74">
        <v>0</v>
      </c>
    </row>
    <row r="62" spans="1:16" s="3" customFormat="1" ht="15" customHeight="1" x14ac:dyDescent="0.2">
      <c r="A62" s="111"/>
      <c r="B62" s="114"/>
      <c r="C62" s="84" t="s">
        <v>52</v>
      </c>
      <c r="D62" s="35">
        <v>6821</v>
      </c>
      <c r="E62" s="55">
        <v>1</v>
      </c>
      <c r="F62" s="35">
        <v>252176.13385099999</v>
      </c>
      <c r="G62" s="68">
        <v>0.81996800000000003</v>
      </c>
      <c r="H62" s="43">
        <v>2470</v>
      </c>
      <c r="I62" s="44">
        <v>246241.217814</v>
      </c>
      <c r="J62" s="74">
        <v>0.7</v>
      </c>
      <c r="K62" s="35">
        <v>4351</v>
      </c>
      <c r="L62" s="35">
        <v>255545.30016099999</v>
      </c>
      <c r="M62" s="68">
        <v>0.88807199999999997</v>
      </c>
      <c r="N62" s="43">
        <v>0</v>
      </c>
      <c r="O62" s="44">
        <v>0</v>
      </c>
      <c r="P62" s="74">
        <v>0</v>
      </c>
    </row>
    <row r="63" spans="1:16" ht="15" customHeight="1" x14ac:dyDescent="0.2">
      <c r="A63" s="111"/>
      <c r="B63" s="114"/>
      <c r="C63" s="84" t="s">
        <v>53</v>
      </c>
      <c r="D63" s="44">
        <v>5911</v>
      </c>
      <c r="E63" s="53">
        <v>1</v>
      </c>
      <c r="F63" s="44">
        <v>254357.94349500001</v>
      </c>
      <c r="G63" s="66">
        <v>0.83962099999999995</v>
      </c>
      <c r="H63" s="43">
        <v>2293</v>
      </c>
      <c r="I63" s="44">
        <v>241277.673354</v>
      </c>
      <c r="J63" s="74">
        <v>0.64718699999999996</v>
      </c>
      <c r="K63" s="44">
        <v>3618</v>
      </c>
      <c r="L63" s="44">
        <v>262647.89911599999</v>
      </c>
      <c r="M63" s="66">
        <v>0.96158100000000002</v>
      </c>
      <c r="N63" s="43">
        <v>0</v>
      </c>
      <c r="O63" s="44">
        <v>0</v>
      </c>
      <c r="P63" s="74">
        <v>0</v>
      </c>
    </row>
    <row r="64" spans="1:16" ht="15" customHeight="1" x14ac:dyDescent="0.2">
      <c r="A64" s="111"/>
      <c r="B64" s="114"/>
      <c r="C64" s="84" t="s">
        <v>54</v>
      </c>
      <c r="D64" s="44">
        <v>4396</v>
      </c>
      <c r="E64" s="53">
        <v>1</v>
      </c>
      <c r="F64" s="44">
        <v>255011.535714</v>
      </c>
      <c r="G64" s="66">
        <v>0.74772499999999997</v>
      </c>
      <c r="H64" s="43">
        <v>1675</v>
      </c>
      <c r="I64" s="44">
        <v>232931.35164199999</v>
      </c>
      <c r="J64" s="74">
        <v>0.453731</v>
      </c>
      <c r="K64" s="44">
        <v>2721</v>
      </c>
      <c r="L64" s="44">
        <v>268603.71076799999</v>
      </c>
      <c r="M64" s="66">
        <v>0.92870299999999995</v>
      </c>
      <c r="N64" s="43">
        <v>0</v>
      </c>
      <c r="O64" s="44">
        <v>0</v>
      </c>
      <c r="P64" s="74">
        <v>0</v>
      </c>
    </row>
    <row r="65" spans="1:16" ht="15" customHeight="1" x14ac:dyDescent="0.2">
      <c r="A65" s="111"/>
      <c r="B65" s="114"/>
      <c r="C65" s="84" t="s">
        <v>55</v>
      </c>
      <c r="D65" s="44">
        <v>3555</v>
      </c>
      <c r="E65" s="53">
        <v>1</v>
      </c>
      <c r="F65" s="44">
        <v>262806.05625899998</v>
      </c>
      <c r="G65" s="66">
        <v>0.60309400000000002</v>
      </c>
      <c r="H65" s="43">
        <v>1360</v>
      </c>
      <c r="I65" s="44">
        <v>233038.78750000001</v>
      </c>
      <c r="J65" s="74">
        <v>0.27720600000000001</v>
      </c>
      <c r="K65" s="44">
        <v>2195</v>
      </c>
      <c r="L65" s="44">
        <v>281249.557631</v>
      </c>
      <c r="M65" s="66">
        <v>0.80501100000000003</v>
      </c>
      <c r="N65" s="43">
        <v>0</v>
      </c>
      <c r="O65" s="44">
        <v>0</v>
      </c>
      <c r="P65" s="74">
        <v>0</v>
      </c>
    </row>
    <row r="66" spans="1:16" s="3" customFormat="1" ht="15" customHeight="1" x14ac:dyDescent="0.2">
      <c r="A66" s="111"/>
      <c r="B66" s="114"/>
      <c r="C66" s="84" t="s">
        <v>56</v>
      </c>
      <c r="D66" s="35">
        <v>5489</v>
      </c>
      <c r="E66" s="55">
        <v>1</v>
      </c>
      <c r="F66" s="35">
        <v>261086.22627099999</v>
      </c>
      <c r="G66" s="68">
        <v>0.345418</v>
      </c>
      <c r="H66" s="43">
        <v>2233</v>
      </c>
      <c r="I66" s="44">
        <v>216864.455441</v>
      </c>
      <c r="J66" s="74">
        <v>7.6578999999999994E-2</v>
      </c>
      <c r="K66" s="35">
        <v>3256</v>
      </c>
      <c r="L66" s="35">
        <v>291413.994779</v>
      </c>
      <c r="M66" s="68">
        <v>0.52979100000000001</v>
      </c>
      <c r="N66" s="43">
        <v>0</v>
      </c>
      <c r="O66" s="44">
        <v>0</v>
      </c>
      <c r="P66" s="74">
        <v>0</v>
      </c>
    </row>
    <row r="67" spans="1:16" s="3" customFormat="1" ht="15" customHeight="1" x14ac:dyDescent="0.2">
      <c r="A67" s="112"/>
      <c r="B67" s="115"/>
      <c r="C67" s="85" t="s">
        <v>9</v>
      </c>
      <c r="D67" s="46">
        <v>49869</v>
      </c>
      <c r="E67" s="54">
        <v>1</v>
      </c>
      <c r="F67" s="46">
        <v>233742.69694600001</v>
      </c>
      <c r="G67" s="67">
        <v>0.56850900000000004</v>
      </c>
      <c r="H67" s="87">
        <v>19081</v>
      </c>
      <c r="I67" s="46">
        <v>228341.46826699999</v>
      </c>
      <c r="J67" s="75">
        <v>0.49153599999999997</v>
      </c>
      <c r="K67" s="46">
        <v>30788</v>
      </c>
      <c r="L67" s="46">
        <v>237090.13245400001</v>
      </c>
      <c r="M67" s="67">
        <v>0.61621400000000004</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90" priority="30" operator="notEqual">
      <formula>H8+K8+N8</formula>
    </cfRule>
  </conditionalFormatting>
  <conditionalFormatting sqref="D20:D30">
    <cfRule type="cellIs" dxfId="189" priority="29" operator="notEqual">
      <formula>H20+K20+N20</formula>
    </cfRule>
  </conditionalFormatting>
  <conditionalFormatting sqref="D32:D42">
    <cfRule type="cellIs" dxfId="188" priority="28" operator="notEqual">
      <formula>H32+K32+N32</formula>
    </cfRule>
  </conditionalFormatting>
  <conditionalFormatting sqref="D44:D54">
    <cfRule type="cellIs" dxfId="187" priority="27" operator="notEqual">
      <formula>H44+K44+N44</formula>
    </cfRule>
  </conditionalFormatting>
  <conditionalFormatting sqref="D56:D66">
    <cfRule type="cellIs" dxfId="186" priority="26" operator="notEqual">
      <formula>H56+K56+N56</formula>
    </cfRule>
  </conditionalFormatting>
  <conditionalFormatting sqref="D19">
    <cfRule type="cellIs" dxfId="185" priority="25" operator="notEqual">
      <formula>SUM(D8:D18)</formula>
    </cfRule>
  </conditionalFormatting>
  <conditionalFormatting sqref="D31">
    <cfRule type="cellIs" dxfId="184" priority="24" operator="notEqual">
      <formula>H31+K31+N31</formula>
    </cfRule>
  </conditionalFormatting>
  <conditionalFormatting sqref="D31">
    <cfRule type="cellIs" dxfId="183" priority="23" operator="notEqual">
      <formula>SUM(D20:D30)</formula>
    </cfRule>
  </conditionalFormatting>
  <conditionalFormatting sqref="D43">
    <cfRule type="cellIs" dxfId="182" priority="22" operator="notEqual">
      <formula>H43+K43+N43</formula>
    </cfRule>
  </conditionalFormatting>
  <conditionalFormatting sqref="D43">
    <cfRule type="cellIs" dxfId="181" priority="21" operator="notEqual">
      <formula>SUM(D32:D42)</formula>
    </cfRule>
  </conditionalFormatting>
  <conditionalFormatting sqref="D55">
    <cfRule type="cellIs" dxfId="180" priority="20" operator="notEqual">
      <formula>H55+K55+N55</formula>
    </cfRule>
  </conditionalFormatting>
  <conditionalFormatting sqref="D55">
    <cfRule type="cellIs" dxfId="179" priority="19" operator="notEqual">
      <formula>SUM(D44:D54)</formula>
    </cfRule>
  </conditionalFormatting>
  <conditionalFormatting sqref="D67">
    <cfRule type="cellIs" dxfId="178" priority="18" operator="notEqual">
      <formula>H67+K67+N67</formula>
    </cfRule>
  </conditionalFormatting>
  <conditionalFormatting sqref="D67">
    <cfRule type="cellIs" dxfId="177" priority="17" operator="notEqual">
      <formula>SUM(D56:D66)</formula>
    </cfRule>
  </conditionalFormatting>
  <conditionalFormatting sqref="H19">
    <cfRule type="cellIs" dxfId="176" priority="16" operator="notEqual">
      <formula>SUM(H8:H18)</formula>
    </cfRule>
  </conditionalFormatting>
  <conditionalFormatting sqref="K19">
    <cfRule type="cellIs" dxfId="175" priority="15" operator="notEqual">
      <formula>SUM(K8:K18)</formula>
    </cfRule>
  </conditionalFormatting>
  <conditionalFormatting sqref="N19">
    <cfRule type="cellIs" dxfId="174" priority="14" operator="notEqual">
      <formula>SUM(N8:N18)</formula>
    </cfRule>
  </conditionalFormatting>
  <conditionalFormatting sqref="H31">
    <cfRule type="cellIs" dxfId="173" priority="13" operator="notEqual">
      <formula>SUM(H20:H30)</formula>
    </cfRule>
  </conditionalFormatting>
  <conditionalFormatting sqref="K31">
    <cfRule type="cellIs" dxfId="172" priority="12" operator="notEqual">
      <formula>SUM(K20:K30)</formula>
    </cfRule>
  </conditionalFormatting>
  <conditionalFormatting sqref="N31">
    <cfRule type="cellIs" dxfId="171" priority="11" operator="notEqual">
      <formula>SUM(N20:N30)</formula>
    </cfRule>
  </conditionalFormatting>
  <conditionalFormatting sqref="H43">
    <cfRule type="cellIs" dxfId="170" priority="10" operator="notEqual">
      <formula>SUM(H32:H42)</formula>
    </cfRule>
  </conditionalFormatting>
  <conditionalFormatting sqref="K43">
    <cfRule type="cellIs" dxfId="169" priority="9" operator="notEqual">
      <formula>SUM(K32:K42)</formula>
    </cfRule>
  </conditionalFormatting>
  <conditionalFormatting sqref="N43">
    <cfRule type="cellIs" dxfId="168" priority="8" operator="notEqual">
      <formula>SUM(N32:N42)</formula>
    </cfRule>
  </conditionalFormatting>
  <conditionalFormatting sqref="H55">
    <cfRule type="cellIs" dxfId="167" priority="7" operator="notEqual">
      <formula>SUM(H44:H54)</formula>
    </cfRule>
  </conditionalFormatting>
  <conditionalFormatting sqref="K55">
    <cfRule type="cellIs" dxfId="166" priority="6" operator="notEqual">
      <formula>SUM(K44:K54)</formula>
    </cfRule>
  </conditionalFormatting>
  <conditionalFormatting sqref="N55">
    <cfRule type="cellIs" dxfId="165" priority="5" operator="notEqual">
      <formula>SUM(N44:N54)</formula>
    </cfRule>
  </conditionalFormatting>
  <conditionalFormatting sqref="H67">
    <cfRule type="cellIs" dxfId="164" priority="4" operator="notEqual">
      <formula>SUM(H56:H66)</formula>
    </cfRule>
  </conditionalFormatting>
  <conditionalFormatting sqref="K67">
    <cfRule type="cellIs" dxfId="163" priority="3" operator="notEqual">
      <formula>SUM(K56:K66)</formula>
    </cfRule>
  </conditionalFormatting>
  <conditionalFormatting sqref="N67">
    <cfRule type="cellIs" dxfId="162" priority="2" operator="notEqual">
      <formula>SUM(N56:N66)</formula>
    </cfRule>
  </conditionalFormatting>
  <conditionalFormatting sqref="D32:D43">
    <cfRule type="cellIs" dxfId="1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74</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v>
      </c>
      <c r="E8" s="53">
        <v>2</v>
      </c>
      <c r="F8" s="44">
        <v>82942.186629999997</v>
      </c>
      <c r="G8" s="66">
        <v>0</v>
      </c>
      <c r="H8" s="43">
        <v>1</v>
      </c>
      <c r="I8" s="44">
        <v>136475.46657399999</v>
      </c>
      <c r="J8" s="74">
        <v>0</v>
      </c>
      <c r="K8" s="44">
        <v>1</v>
      </c>
      <c r="L8" s="44">
        <v>29408.906685000002</v>
      </c>
      <c r="M8" s="66">
        <v>0</v>
      </c>
      <c r="N8" s="43">
        <v>0</v>
      </c>
      <c r="O8" s="44">
        <v>0</v>
      </c>
      <c r="P8" s="74">
        <v>0</v>
      </c>
    </row>
    <row r="9" spans="1:16" ht="15" customHeight="1" x14ac:dyDescent="0.2">
      <c r="A9" s="111"/>
      <c r="B9" s="114"/>
      <c r="C9" s="84" t="s">
        <v>47</v>
      </c>
      <c r="D9" s="44">
        <v>1</v>
      </c>
      <c r="E9" s="53">
        <v>0.16666700000000001</v>
      </c>
      <c r="F9" s="44">
        <v>104681.887187</v>
      </c>
      <c r="G9" s="66">
        <v>0</v>
      </c>
      <c r="H9" s="43">
        <v>0</v>
      </c>
      <c r="I9" s="44">
        <v>0</v>
      </c>
      <c r="J9" s="74">
        <v>0</v>
      </c>
      <c r="K9" s="44">
        <v>1</v>
      </c>
      <c r="L9" s="44">
        <v>104681.887187</v>
      </c>
      <c r="M9" s="66">
        <v>0</v>
      </c>
      <c r="N9" s="43">
        <v>0</v>
      </c>
      <c r="O9" s="44">
        <v>0</v>
      </c>
      <c r="P9" s="74">
        <v>0</v>
      </c>
    </row>
    <row r="10" spans="1:16" ht="15" customHeight="1" x14ac:dyDescent="0.2">
      <c r="A10" s="111"/>
      <c r="B10" s="114"/>
      <c r="C10" s="84" t="s">
        <v>48</v>
      </c>
      <c r="D10" s="44">
        <v>14</v>
      </c>
      <c r="E10" s="53">
        <v>0.23333300000000001</v>
      </c>
      <c r="F10" s="44">
        <v>160587.72035399999</v>
      </c>
      <c r="G10" s="66">
        <v>0.14285700000000001</v>
      </c>
      <c r="H10" s="43">
        <v>7</v>
      </c>
      <c r="I10" s="44">
        <v>175326.54894499999</v>
      </c>
      <c r="J10" s="74">
        <v>0.28571400000000002</v>
      </c>
      <c r="K10" s="44">
        <v>7</v>
      </c>
      <c r="L10" s="44">
        <v>145848.89176299999</v>
      </c>
      <c r="M10" s="66">
        <v>0</v>
      </c>
      <c r="N10" s="43">
        <v>0</v>
      </c>
      <c r="O10" s="44">
        <v>0</v>
      </c>
      <c r="P10" s="74">
        <v>0</v>
      </c>
    </row>
    <row r="11" spans="1:16" ht="15" customHeight="1" x14ac:dyDescent="0.2">
      <c r="A11" s="111"/>
      <c r="B11" s="114"/>
      <c r="C11" s="84" t="s">
        <v>49</v>
      </c>
      <c r="D11" s="44">
        <v>49</v>
      </c>
      <c r="E11" s="53">
        <v>0.18560599999999999</v>
      </c>
      <c r="F11" s="44">
        <v>186576.971842</v>
      </c>
      <c r="G11" s="66">
        <v>0.32653100000000002</v>
      </c>
      <c r="H11" s="43">
        <v>23</v>
      </c>
      <c r="I11" s="44">
        <v>202754.09490900001</v>
      </c>
      <c r="J11" s="74">
        <v>0.47826099999999999</v>
      </c>
      <c r="K11" s="44">
        <v>26</v>
      </c>
      <c r="L11" s="44">
        <v>172266.439897</v>
      </c>
      <c r="M11" s="66">
        <v>0.19230800000000001</v>
      </c>
      <c r="N11" s="43">
        <v>0</v>
      </c>
      <c r="O11" s="44">
        <v>0</v>
      </c>
      <c r="P11" s="74">
        <v>0</v>
      </c>
    </row>
    <row r="12" spans="1:16" ht="15" customHeight="1" x14ac:dyDescent="0.2">
      <c r="A12" s="111"/>
      <c r="B12" s="114"/>
      <c r="C12" s="84" t="s">
        <v>50</v>
      </c>
      <c r="D12" s="44">
        <v>72</v>
      </c>
      <c r="E12" s="53">
        <v>0.13662199999999999</v>
      </c>
      <c r="F12" s="44">
        <v>193796.132583</v>
      </c>
      <c r="G12" s="66">
        <v>0.375</v>
      </c>
      <c r="H12" s="43">
        <v>29</v>
      </c>
      <c r="I12" s="44">
        <v>205602.46566099999</v>
      </c>
      <c r="J12" s="74">
        <v>0.58620700000000003</v>
      </c>
      <c r="K12" s="44">
        <v>43</v>
      </c>
      <c r="L12" s="44">
        <v>185833.72190199999</v>
      </c>
      <c r="M12" s="66">
        <v>0.23255799999999999</v>
      </c>
      <c r="N12" s="43">
        <v>0</v>
      </c>
      <c r="O12" s="44">
        <v>0</v>
      </c>
      <c r="P12" s="74">
        <v>0</v>
      </c>
    </row>
    <row r="13" spans="1:16" ht="15" customHeight="1" x14ac:dyDescent="0.2">
      <c r="A13" s="111"/>
      <c r="B13" s="114"/>
      <c r="C13" s="84" t="s">
        <v>51</v>
      </c>
      <c r="D13" s="44">
        <v>52</v>
      </c>
      <c r="E13" s="53">
        <v>8.6957000000000007E-2</v>
      </c>
      <c r="F13" s="44">
        <v>223926.28008699999</v>
      </c>
      <c r="G13" s="66">
        <v>0.59615399999999996</v>
      </c>
      <c r="H13" s="43">
        <v>17</v>
      </c>
      <c r="I13" s="44">
        <v>260104.743705</v>
      </c>
      <c r="J13" s="74">
        <v>0.82352899999999996</v>
      </c>
      <c r="K13" s="44">
        <v>35</v>
      </c>
      <c r="L13" s="44">
        <v>206353.88347299999</v>
      </c>
      <c r="M13" s="66">
        <v>0.48571399999999998</v>
      </c>
      <c r="N13" s="43">
        <v>0</v>
      </c>
      <c r="O13" s="44">
        <v>0</v>
      </c>
      <c r="P13" s="74">
        <v>0</v>
      </c>
    </row>
    <row r="14" spans="1:16" s="3" customFormat="1" ht="15" customHeight="1" x14ac:dyDescent="0.2">
      <c r="A14" s="111"/>
      <c r="B14" s="114"/>
      <c r="C14" s="84" t="s">
        <v>52</v>
      </c>
      <c r="D14" s="35">
        <v>49</v>
      </c>
      <c r="E14" s="55">
        <v>7.6923000000000005E-2</v>
      </c>
      <c r="F14" s="35">
        <v>222040.749105</v>
      </c>
      <c r="G14" s="68">
        <v>0.63265300000000002</v>
      </c>
      <c r="H14" s="43">
        <v>13</v>
      </c>
      <c r="I14" s="44">
        <v>221462.98050100001</v>
      </c>
      <c r="J14" s="74">
        <v>0.61538499999999996</v>
      </c>
      <c r="K14" s="35">
        <v>36</v>
      </c>
      <c r="L14" s="35">
        <v>222249.38776700001</v>
      </c>
      <c r="M14" s="68">
        <v>0.63888900000000004</v>
      </c>
      <c r="N14" s="43">
        <v>0</v>
      </c>
      <c r="O14" s="44">
        <v>0</v>
      </c>
      <c r="P14" s="74">
        <v>0</v>
      </c>
    </row>
    <row r="15" spans="1:16" ht="15" customHeight="1" x14ac:dyDescent="0.2">
      <c r="A15" s="111"/>
      <c r="B15" s="114"/>
      <c r="C15" s="84" t="s">
        <v>53</v>
      </c>
      <c r="D15" s="44">
        <v>33</v>
      </c>
      <c r="E15" s="53">
        <v>5.9034000000000003E-2</v>
      </c>
      <c r="F15" s="44">
        <v>243863.049084</v>
      </c>
      <c r="G15" s="66">
        <v>0.787879</v>
      </c>
      <c r="H15" s="43">
        <v>13</v>
      </c>
      <c r="I15" s="44">
        <v>269551.54649699997</v>
      </c>
      <c r="J15" s="74">
        <v>0.84615399999999996</v>
      </c>
      <c r="K15" s="44">
        <v>20</v>
      </c>
      <c r="L15" s="44">
        <v>227165.52576600001</v>
      </c>
      <c r="M15" s="66">
        <v>0.75</v>
      </c>
      <c r="N15" s="43">
        <v>0</v>
      </c>
      <c r="O15" s="44">
        <v>0</v>
      </c>
      <c r="P15" s="74">
        <v>0</v>
      </c>
    </row>
    <row r="16" spans="1:16" ht="15" customHeight="1" x14ac:dyDescent="0.2">
      <c r="A16" s="111"/>
      <c r="B16" s="114"/>
      <c r="C16" s="84" t="s">
        <v>54</v>
      </c>
      <c r="D16" s="44">
        <v>29</v>
      </c>
      <c r="E16" s="53">
        <v>7.0904999999999996E-2</v>
      </c>
      <c r="F16" s="44">
        <v>243240.12606899999</v>
      </c>
      <c r="G16" s="66">
        <v>0.75862099999999999</v>
      </c>
      <c r="H16" s="43">
        <v>14</v>
      </c>
      <c r="I16" s="44">
        <v>199370.93364500001</v>
      </c>
      <c r="J16" s="74">
        <v>0.5</v>
      </c>
      <c r="K16" s="44">
        <v>15</v>
      </c>
      <c r="L16" s="44">
        <v>284184.70566400001</v>
      </c>
      <c r="M16" s="66">
        <v>1</v>
      </c>
      <c r="N16" s="43">
        <v>0</v>
      </c>
      <c r="O16" s="44">
        <v>0</v>
      </c>
      <c r="P16" s="74">
        <v>0</v>
      </c>
    </row>
    <row r="17" spans="1:16" ht="15" customHeight="1" x14ac:dyDescent="0.2">
      <c r="A17" s="111"/>
      <c r="B17" s="114"/>
      <c r="C17" s="84" t="s">
        <v>55</v>
      </c>
      <c r="D17" s="44">
        <v>34</v>
      </c>
      <c r="E17" s="53">
        <v>0.113333</v>
      </c>
      <c r="F17" s="44">
        <v>229777.88048200001</v>
      </c>
      <c r="G17" s="66">
        <v>0.41176499999999999</v>
      </c>
      <c r="H17" s="43">
        <v>21</v>
      </c>
      <c r="I17" s="44">
        <v>214775.721471</v>
      </c>
      <c r="J17" s="74">
        <v>9.5238000000000003E-2</v>
      </c>
      <c r="K17" s="44">
        <v>13</v>
      </c>
      <c r="L17" s="44">
        <v>254012.13734700001</v>
      </c>
      <c r="M17" s="66">
        <v>0.92307700000000004</v>
      </c>
      <c r="N17" s="43">
        <v>0</v>
      </c>
      <c r="O17" s="44">
        <v>0</v>
      </c>
      <c r="P17" s="74">
        <v>0</v>
      </c>
    </row>
    <row r="18" spans="1:16" s="3" customFormat="1" ht="15" customHeight="1" x14ac:dyDescent="0.2">
      <c r="A18" s="111"/>
      <c r="B18" s="114"/>
      <c r="C18" s="84" t="s">
        <v>56</v>
      </c>
      <c r="D18" s="35">
        <v>32</v>
      </c>
      <c r="E18" s="55">
        <v>7.9799999999999996E-2</v>
      </c>
      <c r="F18" s="35">
        <v>244281.838005</v>
      </c>
      <c r="G18" s="68">
        <v>0.34375</v>
      </c>
      <c r="H18" s="43">
        <v>9</v>
      </c>
      <c r="I18" s="44">
        <v>233336.75616399999</v>
      </c>
      <c r="J18" s="74">
        <v>0.222222</v>
      </c>
      <c r="K18" s="35">
        <v>23</v>
      </c>
      <c r="L18" s="35">
        <v>248564.69611600001</v>
      </c>
      <c r="M18" s="68">
        <v>0.39130399999999999</v>
      </c>
      <c r="N18" s="43">
        <v>0</v>
      </c>
      <c r="O18" s="44">
        <v>0</v>
      </c>
      <c r="P18" s="74">
        <v>0</v>
      </c>
    </row>
    <row r="19" spans="1:16" s="3" customFormat="1" ht="15" customHeight="1" x14ac:dyDescent="0.2">
      <c r="A19" s="112"/>
      <c r="B19" s="115"/>
      <c r="C19" s="85" t="s">
        <v>9</v>
      </c>
      <c r="D19" s="46">
        <v>367</v>
      </c>
      <c r="E19" s="54">
        <v>9.7554000000000002E-2</v>
      </c>
      <c r="F19" s="46">
        <v>214903.16569600001</v>
      </c>
      <c r="G19" s="67">
        <v>0.49046299999999998</v>
      </c>
      <c r="H19" s="87">
        <v>147</v>
      </c>
      <c r="I19" s="46">
        <v>219020.81984800001</v>
      </c>
      <c r="J19" s="75">
        <v>0.50340099999999999</v>
      </c>
      <c r="K19" s="46">
        <v>220</v>
      </c>
      <c r="L19" s="46">
        <v>212151.82405900001</v>
      </c>
      <c r="M19" s="67">
        <v>0.48181800000000002</v>
      </c>
      <c r="N19" s="87">
        <v>0</v>
      </c>
      <c r="O19" s="46">
        <v>0</v>
      </c>
      <c r="P19" s="75">
        <v>0</v>
      </c>
    </row>
    <row r="20" spans="1:16" ht="15" customHeight="1" x14ac:dyDescent="0.2">
      <c r="A20" s="110">
        <v>2</v>
      </c>
      <c r="B20" s="113" t="s">
        <v>57</v>
      </c>
      <c r="C20" s="84" t="s">
        <v>46</v>
      </c>
      <c r="D20" s="44">
        <v>1</v>
      </c>
      <c r="E20" s="53">
        <v>1</v>
      </c>
      <c r="F20" s="44">
        <v>100909</v>
      </c>
      <c r="G20" s="66">
        <v>0</v>
      </c>
      <c r="H20" s="43">
        <v>0</v>
      </c>
      <c r="I20" s="44">
        <v>0</v>
      </c>
      <c r="J20" s="74">
        <v>0</v>
      </c>
      <c r="K20" s="44">
        <v>1</v>
      </c>
      <c r="L20" s="44">
        <v>100909</v>
      </c>
      <c r="M20" s="66">
        <v>0</v>
      </c>
      <c r="N20" s="43">
        <v>0</v>
      </c>
      <c r="O20" s="44">
        <v>0</v>
      </c>
      <c r="P20" s="74">
        <v>0</v>
      </c>
    </row>
    <row r="21" spans="1:16" ht="15" customHeight="1" x14ac:dyDescent="0.2">
      <c r="A21" s="111"/>
      <c r="B21" s="114"/>
      <c r="C21" s="84" t="s">
        <v>47</v>
      </c>
      <c r="D21" s="44">
        <v>2</v>
      </c>
      <c r="E21" s="53">
        <v>0.33333299999999999</v>
      </c>
      <c r="F21" s="44">
        <v>106042</v>
      </c>
      <c r="G21" s="66">
        <v>0</v>
      </c>
      <c r="H21" s="43">
        <v>1</v>
      </c>
      <c r="I21" s="44">
        <v>112448</v>
      </c>
      <c r="J21" s="74">
        <v>0</v>
      </c>
      <c r="K21" s="44">
        <v>1</v>
      </c>
      <c r="L21" s="44">
        <v>99636</v>
      </c>
      <c r="M21" s="66">
        <v>0</v>
      </c>
      <c r="N21" s="43">
        <v>0</v>
      </c>
      <c r="O21" s="44">
        <v>0</v>
      </c>
      <c r="P21" s="74">
        <v>0</v>
      </c>
    </row>
    <row r="22" spans="1:16" ht="15" customHeight="1" x14ac:dyDescent="0.2">
      <c r="A22" s="111"/>
      <c r="B22" s="114"/>
      <c r="C22" s="84" t="s">
        <v>48</v>
      </c>
      <c r="D22" s="44">
        <v>16</v>
      </c>
      <c r="E22" s="53">
        <v>0.26666699999999999</v>
      </c>
      <c r="F22" s="44">
        <v>144448.125</v>
      </c>
      <c r="G22" s="66">
        <v>0</v>
      </c>
      <c r="H22" s="43">
        <v>7</v>
      </c>
      <c r="I22" s="44">
        <v>124904.428571</v>
      </c>
      <c r="J22" s="74">
        <v>0</v>
      </c>
      <c r="K22" s="44">
        <v>9</v>
      </c>
      <c r="L22" s="44">
        <v>159648.77777799999</v>
      </c>
      <c r="M22" s="66">
        <v>0</v>
      </c>
      <c r="N22" s="43">
        <v>0</v>
      </c>
      <c r="O22" s="44">
        <v>0</v>
      </c>
      <c r="P22" s="74">
        <v>0</v>
      </c>
    </row>
    <row r="23" spans="1:16" ht="15" customHeight="1" x14ac:dyDescent="0.2">
      <c r="A23" s="111"/>
      <c r="B23" s="114"/>
      <c r="C23" s="84" t="s">
        <v>49</v>
      </c>
      <c r="D23" s="44">
        <v>21</v>
      </c>
      <c r="E23" s="53">
        <v>7.9545000000000005E-2</v>
      </c>
      <c r="F23" s="44">
        <v>181382.76190499999</v>
      </c>
      <c r="G23" s="66">
        <v>0.14285700000000001</v>
      </c>
      <c r="H23" s="43">
        <v>9</v>
      </c>
      <c r="I23" s="44">
        <v>170281.77777799999</v>
      </c>
      <c r="J23" s="74">
        <v>0</v>
      </c>
      <c r="K23" s="44">
        <v>12</v>
      </c>
      <c r="L23" s="44">
        <v>189708.5</v>
      </c>
      <c r="M23" s="66">
        <v>0.25</v>
      </c>
      <c r="N23" s="43">
        <v>0</v>
      </c>
      <c r="O23" s="44">
        <v>0</v>
      </c>
      <c r="P23" s="74">
        <v>0</v>
      </c>
    </row>
    <row r="24" spans="1:16" ht="15" customHeight="1" x14ac:dyDescent="0.2">
      <c r="A24" s="111"/>
      <c r="B24" s="114"/>
      <c r="C24" s="84" t="s">
        <v>50</v>
      </c>
      <c r="D24" s="44">
        <v>19</v>
      </c>
      <c r="E24" s="53">
        <v>3.6053000000000002E-2</v>
      </c>
      <c r="F24" s="44">
        <v>215191.84210499999</v>
      </c>
      <c r="G24" s="66">
        <v>0.47368399999999999</v>
      </c>
      <c r="H24" s="43">
        <v>10</v>
      </c>
      <c r="I24" s="44">
        <v>211785.60000000001</v>
      </c>
      <c r="J24" s="74">
        <v>0.4</v>
      </c>
      <c r="K24" s="44">
        <v>9</v>
      </c>
      <c r="L24" s="44">
        <v>218976.55555600001</v>
      </c>
      <c r="M24" s="66">
        <v>0.55555600000000005</v>
      </c>
      <c r="N24" s="43">
        <v>0</v>
      </c>
      <c r="O24" s="44">
        <v>0</v>
      </c>
      <c r="P24" s="74">
        <v>0</v>
      </c>
    </row>
    <row r="25" spans="1:16" ht="15" customHeight="1" x14ac:dyDescent="0.2">
      <c r="A25" s="111"/>
      <c r="B25" s="114"/>
      <c r="C25" s="84" t="s">
        <v>51</v>
      </c>
      <c r="D25" s="44">
        <v>11</v>
      </c>
      <c r="E25" s="53">
        <v>1.8395000000000002E-2</v>
      </c>
      <c r="F25" s="44">
        <v>226018</v>
      </c>
      <c r="G25" s="66">
        <v>0.36363600000000001</v>
      </c>
      <c r="H25" s="43">
        <v>5</v>
      </c>
      <c r="I25" s="44">
        <v>240255.8</v>
      </c>
      <c r="J25" s="74">
        <v>0.4</v>
      </c>
      <c r="K25" s="44">
        <v>6</v>
      </c>
      <c r="L25" s="44">
        <v>214153.16666700001</v>
      </c>
      <c r="M25" s="66">
        <v>0.33333299999999999</v>
      </c>
      <c r="N25" s="43">
        <v>0</v>
      </c>
      <c r="O25" s="44">
        <v>0</v>
      </c>
      <c r="P25" s="74">
        <v>0</v>
      </c>
    </row>
    <row r="26" spans="1:16" s="3" customFormat="1" ht="15" customHeight="1" x14ac:dyDescent="0.2">
      <c r="A26" s="111"/>
      <c r="B26" s="114"/>
      <c r="C26" s="84" t="s">
        <v>52</v>
      </c>
      <c r="D26" s="35">
        <v>7</v>
      </c>
      <c r="E26" s="55">
        <v>1.0989000000000001E-2</v>
      </c>
      <c r="F26" s="35">
        <v>187669.857143</v>
      </c>
      <c r="G26" s="68">
        <v>0.42857099999999998</v>
      </c>
      <c r="H26" s="43">
        <v>4</v>
      </c>
      <c r="I26" s="44">
        <v>190269</v>
      </c>
      <c r="J26" s="74">
        <v>0.25</v>
      </c>
      <c r="K26" s="35">
        <v>3</v>
      </c>
      <c r="L26" s="35">
        <v>184204.33333299999</v>
      </c>
      <c r="M26" s="68">
        <v>0.66666700000000001</v>
      </c>
      <c r="N26" s="43">
        <v>0</v>
      </c>
      <c r="O26" s="44">
        <v>0</v>
      </c>
      <c r="P26" s="74">
        <v>0</v>
      </c>
    </row>
    <row r="27" spans="1:16" ht="15" customHeight="1" x14ac:dyDescent="0.2">
      <c r="A27" s="111"/>
      <c r="B27" s="114"/>
      <c r="C27" s="84" t="s">
        <v>53</v>
      </c>
      <c r="D27" s="44">
        <v>7</v>
      </c>
      <c r="E27" s="53">
        <v>1.2522E-2</v>
      </c>
      <c r="F27" s="44">
        <v>202034.142857</v>
      </c>
      <c r="G27" s="66">
        <v>0.42857099999999998</v>
      </c>
      <c r="H27" s="43">
        <v>2</v>
      </c>
      <c r="I27" s="44">
        <v>216739.5</v>
      </c>
      <c r="J27" s="74">
        <v>1</v>
      </c>
      <c r="K27" s="44">
        <v>5</v>
      </c>
      <c r="L27" s="44">
        <v>196152</v>
      </c>
      <c r="M27" s="66">
        <v>0.2</v>
      </c>
      <c r="N27" s="43">
        <v>0</v>
      </c>
      <c r="O27" s="44">
        <v>0</v>
      </c>
      <c r="P27" s="74">
        <v>0</v>
      </c>
    </row>
    <row r="28" spans="1:16" ht="15" customHeight="1" x14ac:dyDescent="0.2">
      <c r="A28" s="111"/>
      <c r="B28" s="114"/>
      <c r="C28" s="84" t="s">
        <v>54</v>
      </c>
      <c r="D28" s="44">
        <v>1</v>
      </c>
      <c r="E28" s="53">
        <v>2.4450000000000001E-3</v>
      </c>
      <c r="F28" s="44">
        <v>196844</v>
      </c>
      <c r="G28" s="66">
        <v>0</v>
      </c>
      <c r="H28" s="43">
        <v>0</v>
      </c>
      <c r="I28" s="44">
        <v>0</v>
      </c>
      <c r="J28" s="74">
        <v>0</v>
      </c>
      <c r="K28" s="44">
        <v>1</v>
      </c>
      <c r="L28" s="44">
        <v>196844</v>
      </c>
      <c r="M28" s="66">
        <v>0</v>
      </c>
      <c r="N28" s="43">
        <v>0</v>
      </c>
      <c r="O28" s="44">
        <v>0</v>
      </c>
      <c r="P28" s="74">
        <v>0</v>
      </c>
    </row>
    <row r="29" spans="1:16" ht="15" customHeight="1" x14ac:dyDescent="0.2">
      <c r="A29" s="111"/>
      <c r="B29" s="114"/>
      <c r="C29" s="84" t="s">
        <v>55</v>
      </c>
      <c r="D29" s="44">
        <v>2</v>
      </c>
      <c r="E29" s="53">
        <v>6.6670000000000002E-3</v>
      </c>
      <c r="F29" s="44">
        <v>250362.5</v>
      </c>
      <c r="G29" s="66">
        <v>0</v>
      </c>
      <c r="H29" s="43">
        <v>0</v>
      </c>
      <c r="I29" s="44">
        <v>0</v>
      </c>
      <c r="J29" s="74">
        <v>0</v>
      </c>
      <c r="K29" s="44">
        <v>2</v>
      </c>
      <c r="L29" s="44">
        <v>250362.5</v>
      </c>
      <c r="M29" s="66">
        <v>0</v>
      </c>
      <c r="N29" s="43">
        <v>0</v>
      </c>
      <c r="O29" s="44">
        <v>0</v>
      </c>
      <c r="P29" s="74">
        <v>0</v>
      </c>
    </row>
    <row r="30" spans="1:16" s="3" customFormat="1" ht="15" customHeight="1" x14ac:dyDescent="0.2">
      <c r="A30" s="111"/>
      <c r="B30" s="114"/>
      <c r="C30" s="84" t="s">
        <v>56</v>
      </c>
      <c r="D30" s="35">
        <v>1</v>
      </c>
      <c r="E30" s="55">
        <v>2.4940000000000001E-3</v>
      </c>
      <c r="F30" s="35">
        <v>255496</v>
      </c>
      <c r="G30" s="68">
        <v>0</v>
      </c>
      <c r="H30" s="43">
        <v>0</v>
      </c>
      <c r="I30" s="44">
        <v>0</v>
      </c>
      <c r="J30" s="74">
        <v>0</v>
      </c>
      <c r="K30" s="35">
        <v>1</v>
      </c>
      <c r="L30" s="35">
        <v>255496</v>
      </c>
      <c r="M30" s="68">
        <v>0</v>
      </c>
      <c r="N30" s="43">
        <v>0</v>
      </c>
      <c r="O30" s="44">
        <v>0</v>
      </c>
      <c r="P30" s="74">
        <v>0</v>
      </c>
    </row>
    <row r="31" spans="1:16" s="3" customFormat="1" ht="15" customHeight="1" x14ac:dyDescent="0.2">
      <c r="A31" s="112"/>
      <c r="B31" s="115"/>
      <c r="C31" s="85" t="s">
        <v>9</v>
      </c>
      <c r="D31" s="46">
        <v>88</v>
      </c>
      <c r="E31" s="54">
        <v>2.3392E-2</v>
      </c>
      <c r="F31" s="46">
        <v>189648.147727</v>
      </c>
      <c r="G31" s="67">
        <v>0.25</v>
      </c>
      <c r="H31" s="87">
        <v>38</v>
      </c>
      <c r="I31" s="46">
        <v>185079.078947</v>
      </c>
      <c r="J31" s="75">
        <v>0.236842</v>
      </c>
      <c r="K31" s="46">
        <v>50</v>
      </c>
      <c r="L31" s="46">
        <v>193120.64000000001</v>
      </c>
      <c r="M31" s="67">
        <v>0.26</v>
      </c>
      <c r="N31" s="87">
        <v>0</v>
      </c>
      <c r="O31" s="46">
        <v>0</v>
      </c>
      <c r="P31" s="75">
        <v>0</v>
      </c>
    </row>
    <row r="32" spans="1:16" ht="15" customHeight="1" x14ac:dyDescent="0.2">
      <c r="A32" s="110">
        <v>3</v>
      </c>
      <c r="B32" s="113" t="s">
        <v>58</v>
      </c>
      <c r="C32" s="84" t="s">
        <v>46</v>
      </c>
      <c r="D32" s="44">
        <v>-1</v>
      </c>
      <c r="E32" s="44">
        <v>0</v>
      </c>
      <c r="F32" s="44">
        <v>17966.81337</v>
      </c>
      <c r="G32" s="66">
        <v>0</v>
      </c>
      <c r="H32" s="43">
        <v>-1</v>
      </c>
      <c r="I32" s="44">
        <v>-136475.46657399999</v>
      </c>
      <c r="J32" s="74">
        <v>0</v>
      </c>
      <c r="K32" s="44">
        <v>0</v>
      </c>
      <c r="L32" s="44">
        <v>71500.093315000006</v>
      </c>
      <c r="M32" s="66">
        <v>0</v>
      </c>
      <c r="N32" s="43">
        <v>0</v>
      </c>
      <c r="O32" s="44">
        <v>0</v>
      </c>
      <c r="P32" s="74">
        <v>0</v>
      </c>
    </row>
    <row r="33" spans="1:16" ht="15" customHeight="1" x14ac:dyDescent="0.2">
      <c r="A33" s="111"/>
      <c r="B33" s="114"/>
      <c r="C33" s="84" t="s">
        <v>47</v>
      </c>
      <c r="D33" s="44">
        <v>1</v>
      </c>
      <c r="E33" s="44">
        <v>0</v>
      </c>
      <c r="F33" s="44">
        <v>1360.112813</v>
      </c>
      <c r="G33" s="66">
        <v>0</v>
      </c>
      <c r="H33" s="43">
        <v>1</v>
      </c>
      <c r="I33" s="44">
        <v>112448</v>
      </c>
      <c r="J33" s="74">
        <v>0</v>
      </c>
      <c r="K33" s="44">
        <v>0</v>
      </c>
      <c r="L33" s="44">
        <v>-5045.8871870000003</v>
      </c>
      <c r="M33" s="66">
        <v>0</v>
      </c>
      <c r="N33" s="43">
        <v>0</v>
      </c>
      <c r="O33" s="44">
        <v>0</v>
      </c>
      <c r="P33" s="74">
        <v>0</v>
      </c>
    </row>
    <row r="34" spans="1:16" ht="15" customHeight="1" x14ac:dyDescent="0.2">
      <c r="A34" s="111"/>
      <c r="B34" s="114"/>
      <c r="C34" s="84" t="s">
        <v>48</v>
      </c>
      <c r="D34" s="44">
        <v>2</v>
      </c>
      <c r="E34" s="44">
        <v>0</v>
      </c>
      <c r="F34" s="44">
        <v>-16139.595353999999</v>
      </c>
      <c r="G34" s="66">
        <v>-0.14285700000000001</v>
      </c>
      <c r="H34" s="43">
        <v>0</v>
      </c>
      <c r="I34" s="44">
        <v>-50422.120373999998</v>
      </c>
      <c r="J34" s="74">
        <v>-0.28571400000000002</v>
      </c>
      <c r="K34" s="44">
        <v>2</v>
      </c>
      <c r="L34" s="44">
        <v>13799.886015</v>
      </c>
      <c r="M34" s="66">
        <v>0</v>
      </c>
      <c r="N34" s="43">
        <v>0</v>
      </c>
      <c r="O34" s="44">
        <v>0</v>
      </c>
      <c r="P34" s="74">
        <v>0</v>
      </c>
    </row>
    <row r="35" spans="1:16" ht="15" customHeight="1" x14ac:dyDescent="0.2">
      <c r="A35" s="111"/>
      <c r="B35" s="114"/>
      <c r="C35" s="84" t="s">
        <v>49</v>
      </c>
      <c r="D35" s="44">
        <v>-28</v>
      </c>
      <c r="E35" s="44">
        <v>0</v>
      </c>
      <c r="F35" s="44">
        <v>-5194.2099369999996</v>
      </c>
      <c r="G35" s="66">
        <v>-0.183673</v>
      </c>
      <c r="H35" s="43">
        <v>-14</v>
      </c>
      <c r="I35" s="44">
        <v>-32472.317132</v>
      </c>
      <c r="J35" s="74">
        <v>-0.47826099999999999</v>
      </c>
      <c r="K35" s="44">
        <v>-14</v>
      </c>
      <c r="L35" s="44">
        <v>17442.060103</v>
      </c>
      <c r="M35" s="66">
        <v>5.7692E-2</v>
      </c>
      <c r="N35" s="43">
        <v>0</v>
      </c>
      <c r="O35" s="44">
        <v>0</v>
      </c>
      <c r="P35" s="74">
        <v>0</v>
      </c>
    </row>
    <row r="36" spans="1:16" ht="15" customHeight="1" x14ac:dyDescent="0.2">
      <c r="A36" s="111"/>
      <c r="B36" s="114"/>
      <c r="C36" s="84" t="s">
        <v>50</v>
      </c>
      <c r="D36" s="44">
        <v>-53</v>
      </c>
      <c r="E36" s="44">
        <v>0</v>
      </c>
      <c r="F36" s="44">
        <v>21395.709522000001</v>
      </c>
      <c r="G36" s="66">
        <v>9.8683999999999994E-2</v>
      </c>
      <c r="H36" s="43">
        <v>-19</v>
      </c>
      <c r="I36" s="44">
        <v>6183.1343390000002</v>
      </c>
      <c r="J36" s="74">
        <v>-0.18620700000000001</v>
      </c>
      <c r="K36" s="44">
        <v>-34</v>
      </c>
      <c r="L36" s="44">
        <v>33142.833654000002</v>
      </c>
      <c r="M36" s="66">
        <v>0.32299699999999998</v>
      </c>
      <c r="N36" s="43">
        <v>0</v>
      </c>
      <c r="O36" s="44">
        <v>0</v>
      </c>
      <c r="P36" s="74">
        <v>0</v>
      </c>
    </row>
    <row r="37" spans="1:16" ht="15" customHeight="1" x14ac:dyDescent="0.2">
      <c r="A37" s="111"/>
      <c r="B37" s="114"/>
      <c r="C37" s="84" t="s">
        <v>51</v>
      </c>
      <c r="D37" s="44">
        <v>-41</v>
      </c>
      <c r="E37" s="44">
        <v>0</v>
      </c>
      <c r="F37" s="44">
        <v>2091.7199129999999</v>
      </c>
      <c r="G37" s="66">
        <v>-0.232517</v>
      </c>
      <c r="H37" s="43">
        <v>-12</v>
      </c>
      <c r="I37" s="44">
        <v>-19848.943705000002</v>
      </c>
      <c r="J37" s="74">
        <v>-0.42352899999999999</v>
      </c>
      <c r="K37" s="44">
        <v>-29</v>
      </c>
      <c r="L37" s="44">
        <v>7799.2831939999996</v>
      </c>
      <c r="M37" s="66">
        <v>-0.15238099999999999</v>
      </c>
      <c r="N37" s="43">
        <v>0</v>
      </c>
      <c r="O37" s="44">
        <v>0</v>
      </c>
      <c r="P37" s="74">
        <v>0</v>
      </c>
    </row>
    <row r="38" spans="1:16" s="3" customFormat="1" ht="15" customHeight="1" x14ac:dyDescent="0.2">
      <c r="A38" s="111"/>
      <c r="B38" s="114"/>
      <c r="C38" s="84" t="s">
        <v>52</v>
      </c>
      <c r="D38" s="35">
        <v>-42</v>
      </c>
      <c r="E38" s="35">
        <v>0</v>
      </c>
      <c r="F38" s="35">
        <v>-34370.891962000002</v>
      </c>
      <c r="G38" s="68">
        <v>-0.20408200000000001</v>
      </c>
      <c r="H38" s="43">
        <v>-9</v>
      </c>
      <c r="I38" s="44">
        <v>-31193.980500999998</v>
      </c>
      <c r="J38" s="74">
        <v>-0.36538500000000002</v>
      </c>
      <c r="K38" s="35">
        <v>-33</v>
      </c>
      <c r="L38" s="35">
        <v>-38045.054433999998</v>
      </c>
      <c r="M38" s="68">
        <v>2.7778000000000001E-2</v>
      </c>
      <c r="N38" s="43">
        <v>0</v>
      </c>
      <c r="O38" s="44">
        <v>0</v>
      </c>
      <c r="P38" s="74">
        <v>0</v>
      </c>
    </row>
    <row r="39" spans="1:16" ht="15" customHeight="1" x14ac:dyDescent="0.2">
      <c r="A39" s="111"/>
      <c r="B39" s="114"/>
      <c r="C39" s="84" t="s">
        <v>53</v>
      </c>
      <c r="D39" s="44">
        <v>-26</v>
      </c>
      <c r="E39" s="44">
        <v>0</v>
      </c>
      <c r="F39" s="44">
        <v>-41828.906226999999</v>
      </c>
      <c r="G39" s="66">
        <v>-0.35930699999999999</v>
      </c>
      <c r="H39" s="43">
        <v>-11</v>
      </c>
      <c r="I39" s="44">
        <v>-52812.046497000003</v>
      </c>
      <c r="J39" s="74">
        <v>0.15384600000000001</v>
      </c>
      <c r="K39" s="44">
        <v>-15</v>
      </c>
      <c r="L39" s="44">
        <v>-31013.525765999999</v>
      </c>
      <c r="M39" s="66">
        <v>-0.55000000000000004</v>
      </c>
      <c r="N39" s="43">
        <v>0</v>
      </c>
      <c r="O39" s="44">
        <v>0</v>
      </c>
      <c r="P39" s="74">
        <v>0</v>
      </c>
    </row>
    <row r="40" spans="1:16" ht="15" customHeight="1" x14ac:dyDescent="0.2">
      <c r="A40" s="111"/>
      <c r="B40" s="114"/>
      <c r="C40" s="84" t="s">
        <v>54</v>
      </c>
      <c r="D40" s="44">
        <v>-28</v>
      </c>
      <c r="E40" s="44">
        <v>0</v>
      </c>
      <c r="F40" s="44">
        <v>-46396.126068999998</v>
      </c>
      <c r="G40" s="66">
        <v>-0.75862099999999999</v>
      </c>
      <c r="H40" s="43">
        <v>-14</v>
      </c>
      <c r="I40" s="44">
        <v>-199370.93364500001</v>
      </c>
      <c r="J40" s="74">
        <v>-0.5</v>
      </c>
      <c r="K40" s="44">
        <v>-14</v>
      </c>
      <c r="L40" s="44">
        <v>-87340.705663999994</v>
      </c>
      <c r="M40" s="66">
        <v>-1</v>
      </c>
      <c r="N40" s="43">
        <v>0</v>
      </c>
      <c r="O40" s="44">
        <v>0</v>
      </c>
      <c r="P40" s="74">
        <v>0</v>
      </c>
    </row>
    <row r="41" spans="1:16" ht="15" customHeight="1" x14ac:dyDescent="0.2">
      <c r="A41" s="111"/>
      <c r="B41" s="114"/>
      <c r="C41" s="84" t="s">
        <v>55</v>
      </c>
      <c r="D41" s="44">
        <v>-32</v>
      </c>
      <c r="E41" s="44">
        <v>0</v>
      </c>
      <c r="F41" s="44">
        <v>20584.619518</v>
      </c>
      <c r="G41" s="66">
        <v>-0.41176499999999999</v>
      </c>
      <c r="H41" s="43">
        <v>-21</v>
      </c>
      <c r="I41" s="44">
        <v>-214775.721471</v>
      </c>
      <c r="J41" s="74">
        <v>-9.5238000000000003E-2</v>
      </c>
      <c r="K41" s="44">
        <v>-11</v>
      </c>
      <c r="L41" s="44">
        <v>-3649.6373469999999</v>
      </c>
      <c r="M41" s="66">
        <v>-0.92307700000000004</v>
      </c>
      <c r="N41" s="43">
        <v>0</v>
      </c>
      <c r="O41" s="44">
        <v>0</v>
      </c>
      <c r="P41" s="74">
        <v>0</v>
      </c>
    </row>
    <row r="42" spans="1:16" s="3" customFormat="1" ht="15" customHeight="1" x14ac:dyDescent="0.2">
      <c r="A42" s="111"/>
      <c r="B42" s="114"/>
      <c r="C42" s="84" t="s">
        <v>56</v>
      </c>
      <c r="D42" s="35">
        <v>-31</v>
      </c>
      <c r="E42" s="35">
        <v>0</v>
      </c>
      <c r="F42" s="35">
        <v>11214.161995</v>
      </c>
      <c r="G42" s="68">
        <v>-0.34375</v>
      </c>
      <c r="H42" s="43">
        <v>-9</v>
      </c>
      <c r="I42" s="44">
        <v>-233336.75616399999</v>
      </c>
      <c r="J42" s="74">
        <v>-0.222222</v>
      </c>
      <c r="K42" s="35">
        <v>-22</v>
      </c>
      <c r="L42" s="35">
        <v>6931.3038839999999</v>
      </c>
      <c r="M42" s="68">
        <v>-0.39130399999999999</v>
      </c>
      <c r="N42" s="43">
        <v>0</v>
      </c>
      <c r="O42" s="44">
        <v>0</v>
      </c>
      <c r="P42" s="74">
        <v>0</v>
      </c>
    </row>
    <row r="43" spans="1:16" s="3" customFormat="1" ht="15" customHeight="1" x14ac:dyDescent="0.2">
      <c r="A43" s="112"/>
      <c r="B43" s="115"/>
      <c r="C43" s="85" t="s">
        <v>9</v>
      </c>
      <c r="D43" s="46">
        <v>-279</v>
      </c>
      <c r="E43" s="46">
        <v>0</v>
      </c>
      <c r="F43" s="46">
        <v>-25255.017969</v>
      </c>
      <c r="G43" s="67">
        <v>-0.24046300000000001</v>
      </c>
      <c r="H43" s="87">
        <v>-109</v>
      </c>
      <c r="I43" s="46">
        <v>-33941.740900999997</v>
      </c>
      <c r="J43" s="75">
        <v>-0.26655899999999999</v>
      </c>
      <c r="K43" s="46">
        <v>-170</v>
      </c>
      <c r="L43" s="46">
        <v>-19031.184058999999</v>
      </c>
      <c r="M43" s="67">
        <v>-0.22181799999999999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3</v>
      </c>
      <c r="E46" s="53">
        <v>0.05</v>
      </c>
      <c r="F46" s="44">
        <v>197070</v>
      </c>
      <c r="G46" s="66">
        <v>0</v>
      </c>
      <c r="H46" s="43">
        <v>2</v>
      </c>
      <c r="I46" s="44">
        <v>226886.5</v>
      </c>
      <c r="J46" s="74">
        <v>0</v>
      </c>
      <c r="K46" s="44">
        <v>1</v>
      </c>
      <c r="L46" s="44">
        <v>137437</v>
      </c>
      <c r="M46" s="66">
        <v>0</v>
      </c>
      <c r="N46" s="43">
        <v>0</v>
      </c>
      <c r="O46" s="44">
        <v>0</v>
      </c>
      <c r="P46" s="74">
        <v>0</v>
      </c>
    </row>
    <row r="47" spans="1:16" ht="15" customHeight="1" x14ac:dyDescent="0.2">
      <c r="A47" s="111"/>
      <c r="B47" s="114"/>
      <c r="C47" s="84" t="s">
        <v>49</v>
      </c>
      <c r="D47" s="44">
        <v>16</v>
      </c>
      <c r="E47" s="53">
        <v>6.0606E-2</v>
      </c>
      <c r="F47" s="44">
        <v>195342.1875</v>
      </c>
      <c r="G47" s="66">
        <v>0.25</v>
      </c>
      <c r="H47" s="43">
        <v>5</v>
      </c>
      <c r="I47" s="44">
        <v>235162.8</v>
      </c>
      <c r="J47" s="74">
        <v>0.4</v>
      </c>
      <c r="K47" s="44">
        <v>11</v>
      </c>
      <c r="L47" s="44">
        <v>177241.90909100001</v>
      </c>
      <c r="M47" s="66">
        <v>0.18181800000000001</v>
      </c>
      <c r="N47" s="43">
        <v>0</v>
      </c>
      <c r="O47" s="44">
        <v>0</v>
      </c>
      <c r="P47" s="74">
        <v>0</v>
      </c>
    </row>
    <row r="48" spans="1:16" ht="15" customHeight="1" x14ac:dyDescent="0.2">
      <c r="A48" s="111"/>
      <c r="B48" s="114"/>
      <c r="C48" s="84" t="s">
        <v>50</v>
      </c>
      <c r="D48" s="44">
        <v>30</v>
      </c>
      <c r="E48" s="53">
        <v>5.6925999999999997E-2</v>
      </c>
      <c r="F48" s="44">
        <v>228171.4</v>
      </c>
      <c r="G48" s="66">
        <v>0.4</v>
      </c>
      <c r="H48" s="43">
        <v>8</v>
      </c>
      <c r="I48" s="44">
        <v>258823.125</v>
      </c>
      <c r="J48" s="74">
        <v>0.625</v>
      </c>
      <c r="K48" s="44">
        <v>22</v>
      </c>
      <c r="L48" s="44">
        <v>217025.31818199999</v>
      </c>
      <c r="M48" s="66">
        <v>0.31818200000000002</v>
      </c>
      <c r="N48" s="43">
        <v>0</v>
      </c>
      <c r="O48" s="44">
        <v>0</v>
      </c>
      <c r="P48" s="74">
        <v>0</v>
      </c>
    </row>
    <row r="49" spans="1:16" ht="15" customHeight="1" x14ac:dyDescent="0.2">
      <c r="A49" s="111"/>
      <c r="B49" s="114"/>
      <c r="C49" s="84" t="s">
        <v>51</v>
      </c>
      <c r="D49" s="44">
        <v>15</v>
      </c>
      <c r="E49" s="53">
        <v>2.5083999999999999E-2</v>
      </c>
      <c r="F49" s="44">
        <v>218137.533333</v>
      </c>
      <c r="G49" s="66">
        <v>0.33333299999999999</v>
      </c>
      <c r="H49" s="43">
        <v>3</v>
      </c>
      <c r="I49" s="44">
        <v>226886</v>
      </c>
      <c r="J49" s="74">
        <v>0.66666700000000001</v>
      </c>
      <c r="K49" s="44">
        <v>12</v>
      </c>
      <c r="L49" s="44">
        <v>215950.41666700001</v>
      </c>
      <c r="M49" s="66">
        <v>0.25</v>
      </c>
      <c r="N49" s="43">
        <v>0</v>
      </c>
      <c r="O49" s="44">
        <v>0</v>
      </c>
      <c r="P49" s="74">
        <v>0</v>
      </c>
    </row>
    <row r="50" spans="1:16" s="3" customFormat="1" ht="15" customHeight="1" x14ac:dyDescent="0.2">
      <c r="A50" s="111"/>
      <c r="B50" s="114"/>
      <c r="C50" s="84" t="s">
        <v>52</v>
      </c>
      <c r="D50" s="35">
        <v>20</v>
      </c>
      <c r="E50" s="55">
        <v>3.1397000000000001E-2</v>
      </c>
      <c r="F50" s="35">
        <v>254538.65</v>
      </c>
      <c r="G50" s="68">
        <v>0.85</v>
      </c>
      <c r="H50" s="43">
        <v>6</v>
      </c>
      <c r="I50" s="44">
        <v>279834.16666699998</v>
      </c>
      <c r="J50" s="74">
        <v>1.6666669999999999</v>
      </c>
      <c r="K50" s="35">
        <v>14</v>
      </c>
      <c r="L50" s="35">
        <v>243697.714286</v>
      </c>
      <c r="M50" s="68">
        <v>0.5</v>
      </c>
      <c r="N50" s="43">
        <v>0</v>
      </c>
      <c r="O50" s="44">
        <v>0</v>
      </c>
      <c r="P50" s="74">
        <v>0</v>
      </c>
    </row>
    <row r="51" spans="1:16" ht="15" customHeight="1" x14ac:dyDescent="0.2">
      <c r="A51" s="111"/>
      <c r="B51" s="114"/>
      <c r="C51" s="84" t="s">
        <v>53</v>
      </c>
      <c r="D51" s="44">
        <v>14</v>
      </c>
      <c r="E51" s="53">
        <v>2.5045000000000001E-2</v>
      </c>
      <c r="F51" s="44">
        <v>273833.357143</v>
      </c>
      <c r="G51" s="66">
        <v>0.64285700000000001</v>
      </c>
      <c r="H51" s="43">
        <v>7</v>
      </c>
      <c r="I51" s="44">
        <v>264880.428571</v>
      </c>
      <c r="J51" s="74">
        <v>0.57142899999999996</v>
      </c>
      <c r="K51" s="44">
        <v>7</v>
      </c>
      <c r="L51" s="44">
        <v>282786.285714</v>
      </c>
      <c r="M51" s="66">
        <v>0.71428599999999998</v>
      </c>
      <c r="N51" s="43">
        <v>0</v>
      </c>
      <c r="O51" s="44">
        <v>0</v>
      </c>
      <c r="P51" s="74">
        <v>0</v>
      </c>
    </row>
    <row r="52" spans="1:16" ht="15" customHeight="1" x14ac:dyDescent="0.2">
      <c r="A52" s="111"/>
      <c r="B52" s="114"/>
      <c r="C52" s="84" t="s">
        <v>54</v>
      </c>
      <c r="D52" s="44">
        <v>4</v>
      </c>
      <c r="E52" s="53">
        <v>9.7800000000000005E-3</v>
      </c>
      <c r="F52" s="44">
        <v>199788.75</v>
      </c>
      <c r="G52" s="66">
        <v>0</v>
      </c>
      <c r="H52" s="43">
        <v>1</v>
      </c>
      <c r="I52" s="44">
        <v>161590</v>
      </c>
      <c r="J52" s="74">
        <v>0</v>
      </c>
      <c r="K52" s="44">
        <v>3</v>
      </c>
      <c r="L52" s="44">
        <v>212521.66666700001</v>
      </c>
      <c r="M52" s="66">
        <v>0</v>
      </c>
      <c r="N52" s="43">
        <v>0</v>
      </c>
      <c r="O52" s="44">
        <v>0</v>
      </c>
      <c r="P52" s="74">
        <v>0</v>
      </c>
    </row>
    <row r="53" spans="1:16" ht="15" customHeight="1" x14ac:dyDescent="0.2">
      <c r="A53" s="111"/>
      <c r="B53" s="114"/>
      <c r="C53" s="84" t="s">
        <v>55</v>
      </c>
      <c r="D53" s="44">
        <v>4</v>
      </c>
      <c r="E53" s="53">
        <v>1.3332999999999999E-2</v>
      </c>
      <c r="F53" s="44">
        <v>323020.25</v>
      </c>
      <c r="G53" s="66">
        <v>0.75</v>
      </c>
      <c r="H53" s="43">
        <v>2</v>
      </c>
      <c r="I53" s="44">
        <v>233909</v>
      </c>
      <c r="J53" s="74">
        <v>0</v>
      </c>
      <c r="K53" s="44">
        <v>2</v>
      </c>
      <c r="L53" s="44">
        <v>412131.5</v>
      </c>
      <c r="M53" s="66">
        <v>1.5</v>
      </c>
      <c r="N53" s="43">
        <v>0</v>
      </c>
      <c r="O53" s="44">
        <v>0</v>
      </c>
      <c r="P53" s="74">
        <v>0</v>
      </c>
    </row>
    <row r="54" spans="1:16" s="3" customFormat="1" ht="15" customHeight="1" x14ac:dyDescent="0.2">
      <c r="A54" s="111"/>
      <c r="B54" s="114"/>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12"/>
      <c r="B55" s="115"/>
      <c r="C55" s="85" t="s">
        <v>9</v>
      </c>
      <c r="D55" s="46">
        <v>106</v>
      </c>
      <c r="E55" s="54">
        <v>2.8177000000000001E-2</v>
      </c>
      <c r="F55" s="46">
        <v>234429.867925</v>
      </c>
      <c r="G55" s="67">
        <v>0.47169800000000001</v>
      </c>
      <c r="H55" s="87">
        <v>34</v>
      </c>
      <c r="I55" s="46">
        <v>251276.64705900001</v>
      </c>
      <c r="J55" s="75">
        <v>0.67647100000000004</v>
      </c>
      <c r="K55" s="46">
        <v>72</v>
      </c>
      <c r="L55" s="46">
        <v>226474.44444399999</v>
      </c>
      <c r="M55" s="67">
        <v>0.375</v>
      </c>
      <c r="N55" s="87">
        <v>0</v>
      </c>
      <c r="O55" s="46">
        <v>0</v>
      </c>
      <c r="P55" s="75">
        <v>0</v>
      </c>
    </row>
    <row r="56" spans="1:16" ht="15" customHeight="1" x14ac:dyDescent="0.2">
      <c r="A56" s="110">
        <v>5</v>
      </c>
      <c r="B56" s="113" t="s">
        <v>60</v>
      </c>
      <c r="C56" s="84" t="s">
        <v>46</v>
      </c>
      <c r="D56" s="44">
        <v>1</v>
      </c>
      <c r="E56" s="53">
        <v>1</v>
      </c>
      <c r="F56" s="44">
        <v>100909</v>
      </c>
      <c r="G56" s="66">
        <v>0</v>
      </c>
      <c r="H56" s="43">
        <v>0</v>
      </c>
      <c r="I56" s="44">
        <v>0</v>
      </c>
      <c r="J56" s="74">
        <v>0</v>
      </c>
      <c r="K56" s="44">
        <v>1</v>
      </c>
      <c r="L56" s="44">
        <v>100909</v>
      </c>
      <c r="M56" s="66">
        <v>0</v>
      </c>
      <c r="N56" s="43">
        <v>0</v>
      </c>
      <c r="O56" s="44">
        <v>0</v>
      </c>
      <c r="P56" s="74">
        <v>0</v>
      </c>
    </row>
    <row r="57" spans="1:16" ht="15" customHeight="1" x14ac:dyDescent="0.2">
      <c r="A57" s="111"/>
      <c r="B57" s="114"/>
      <c r="C57" s="84" t="s">
        <v>47</v>
      </c>
      <c r="D57" s="44">
        <v>6</v>
      </c>
      <c r="E57" s="53">
        <v>1</v>
      </c>
      <c r="F57" s="44">
        <v>168639.33333299999</v>
      </c>
      <c r="G57" s="66">
        <v>0.16666700000000001</v>
      </c>
      <c r="H57" s="43">
        <v>2</v>
      </c>
      <c r="I57" s="44">
        <v>116745.5</v>
      </c>
      <c r="J57" s="74">
        <v>0</v>
      </c>
      <c r="K57" s="44">
        <v>4</v>
      </c>
      <c r="L57" s="44">
        <v>194586.25</v>
      </c>
      <c r="M57" s="66">
        <v>0.25</v>
      </c>
      <c r="N57" s="43">
        <v>0</v>
      </c>
      <c r="O57" s="44">
        <v>0</v>
      </c>
      <c r="P57" s="74">
        <v>0</v>
      </c>
    </row>
    <row r="58" spans="1:16" ht="15" customHeight="1" x14ac:dyDescent="0.2">
      <c r="A58" s="111"/>
      <c r="B58" s="114"/>
      <c r="C58" s="84" t="s">
        <v>48</v>
      </c>
      <c r="D58" s="44">
        <v>60</v>
      </c>
      <c r="E58" s="53">
        <v>1</v>
      </c>
      <c r="F58" s="44">
        <v>174153.033333</v>
      </c>
      <c r="G58" s="66">
        <v>0.13333300000000001</v>
      </c>
      <c r="H58" s="43">
        <v>27</v>
      </c>
      <c r="I58" s="44">
        <v>171929.77777799999</v>
      </c>
      <c r="J58" s="74">
        <v>0.18518499999999999</v>
      </c>
      <c r="K58" s="44">
        <v>33</v>
      </c>
      <c r="L58" s="44">
        <v>175972.06060600001</v>
      </c>
      <c r="M58" s="66">
        <v>9.0909000000000004E-2</v>
      </c>
      <c r="N58" s="43">
        <v>0</v>
      </c>
      <c r="O58" s="44">
        <v>0</v>
      </c>
      <c r="P58" s="74">
        <v>0</v>
      </c>
    </row>
    <row r="59" spans="1:16" ht="15" customHeight="1" x14ac:dyDescent="0.2">
      <c r="A59" s="111"/>
      <c r="B59" s="114"/>
      <c r="C59" s="84" t="s">
        <v>49</v>
      </c>
      <c r="D59" s="44">
        <v>264</v>
      </c>
      <c r="E59" s="53">
        <v>1</v>
      </c>
      <c r="F59" s="44">
        <v>196113.878788</v>
      </c>
      <c r="G59" s="66">
        <v>0.17424200000000001</v>
      </c>
      <c r="H59" s="43">
        <v>120</v>
      </c>
      <c r="I59" s="44">
        <v>209155.32500000001</v>
      </c>
      <c r="J59" s="74">
        <v>0.27500000000000002</v>
      </c>
      <c r="K59" s="44">
        <v>144</v>
      </c>
      <c r="L59" s="44">
        <v>185246.00694399999</v>
      </c>
      <c r="M59" s="66">
        <v>9.0277999999999997E-2</v>
      </c>
      <c r="N59" s="43">
        <v>0</v>
      </c>
      <c r="O59" s="44">
        <v>0</v>
      </c>
      <c r="P59" s="74">
        <v>0</v>
      </c>
    </row>
    <row r="60" spans="1:16" ht="15" customHeight="1" x14ac:dyDescent="0.2">
      <c r="A60" s="111"/>
      <c r="B60" s="114"/>
      <c r="C60" s="84" t="s">
        <v>50</v>
      </c>
      <c r="D60" s="44">
        <v>527</v>
      </c>
      <c r="E60" s="53">
        <v>1</v>
      </c>
      <c r="F60" s="44">
        <v>233206.470588</v>
      </c>
      <c r="G60" s="66">
        <v>0.40417500000000001</v>
      </c>
      <c r="H60" s="43">
        <v>206</v>
      </c>
      <c r="I60" s="44">
        <v>246839.825243</v>
      </c>
      <c r="J60" s="74">
        <v>0.54854400000000003</v>
      </c>
      <c r="K60" s="44">
        <v>321</v>
      </c>
      <c r="L60" s="44">
        <v>224457.33956399999</v>
      </c>
      <c r="M60" s="66">
        <v>0.31152600000000003</v>
      </c>
      <c r="N60" s="43">
        <v>0</v>
      </c>
      <c r="O60" s="44">
        <v>0</v>
      </c>
      <c r="P60" s="74">
        <v>0</v>
      </c>
    </row>
    <row r="61" spans="1:16" ht="15" customHeight="1" x14ac:dyDescent="0.2">
      <c r="A61" s="111"/>
      <c r="B61" s="114"/>
      <c r="C61" s="84" t="s">
        <v>51</v>
      </c>
      <c r="D61" s="44">
        <v>598</v>
      </c>
      <c r="E61" s="53">
        <v>1</v>
      </c>
      <c r="F61" s="44">
        <v>249906.202341</v>
      </c>
      <c r="G61" s="66">
        <v>0.58026800000000001</v>
      </c>
      <c r="H61" s="43">
        <v>240</v>
      </c>
      <c r="I61" s="44">
        <v>261657.51666699999</v>
      </c>
      <c r="J61" s="74">
        <v>0.62916700000000003</v>
      </c>
      <c r="K61" s="44">
        <v>358</v>
      </c>
      <c r="L61" s="44">
        <v>242028.226257</v>
      </c>
      <c r="M61" s="66">
        <v>0.54748600000000003</v>
      </c>
      <c r="N61" s="43">
        <v>0</v>
      </c>
      <c r="O61" s="44">
        <v>0</v>
      </c>
      <c r="P61" s="74">
        <v>0</v>
      </c>
    </row>
    <row r="62" spans="1:16" s="3" customFormat="1" ht="15" customHeight="1" x14ac:dyDescent="0.2">
      <c r="A62" s="111"/>
      <c r="B62" s="114"/>
      <c r="C62" s="84" t="s">
        <v>52</v>
      </c>
      <c r="D62" s="35">
        <v>637</v>
      </c>
      <c r="E62" s="55">
        <v>1</v>
      </c>
      <c r="F62" s="35">
        <v>263167.55416</v>
      </c>
      <c r="G62" s="68">
        <v>0.75824199999999997</v>
      </c>
      <c r="H62" s="43">
        <v>266</v>
      </c>
      <c r="I62" s="44">
        <v>266936.52255599998</v>
      </c>
      <c r="J62" s="74">
        <v>0.73308300000000004</v>
      </c>
      <c r="K62" s="35">
        <v>371</v>
      </c>
      <c r="L62" s="35">
        <v>260465.27493300001</v>
      </c>
      <c r="M62" s="68">
        <v>0.77627999999999997</v>
      </c>
      <c r="N62" s="43">
        <v>0</v>
      </c>
      <c r="O62" s="44">
        <v>0</v>
      </c>
      <c r="P62" s="74">
        <v>0</v>
      </c>
    </row>
    <row r="63" spans="1:16" ht="15" customHeight="1" x14ac:dyDescent="0.2">
      <c r="A63" s="111"/>
      <c r="B63" s="114"/>
      <c r="C63" s="84" t="s">
        <v>53</v>
      </c>
      <c r="D63" s="44">
        <v>559</v>
      </c>
      <c r="E63" s="53">
        <v>1</v>
      </c>
      <c r="F63" s="44">
        <v>271397.91413200001</v>
      </c>
      <c r="G63" s="66">
        <v>0.80679800000000002</v>
      </c>
      <c r="H63" s="43">
        <v>233</v>
      </c>
      <c r="I63" s="44">
        <v>255414.412017</v>
      </c>
      <c r="J63" s="74">
        <v>0.60514999999999997</v>
      </c>
      <c r="K63" s="44">
        <v>326</v>
      </c>
      <c r="L63" s="44">
        <v>282821.70552100003</v>
      </c>
      <c r="M63" s="66">
        <v>0.95091999999999999</v>
      </c>
      <c r="N63" s="43">
        <v>0</v>
      </c>
      <c r="O63" s="44">
        <v>0</v>
      </c>
      <c r="P63" s="74">
        <v>0</v>
      </c>
    </row>
    <row r="64" spans="1:16" ht="15" customHeight="1" x14ac:dyDescent="0.2">
      <c r="A64" s="111"/>
      <c r="B64" s="114"/>
      <c r="C64" s="84" t="s">
        <v>54</v>
      </c>
      <c r="D64" s="44">
        <v>409</v>
      </c>
      <c r="E64" s="53">
        <v>1</v>
      </c>
      <c r="F64" s="44">
        <v>280010.51100200001</v>
      </c>
      <c r="G64" s="66">
        <v>0.79462100000000002</v>
      </c>
      <c r="H64" s="43">
        <v>164</v>
      </c>
      <c r="I64" s="44">
        <v>249947.926829</v>
      </c>
      <c r="J64" s="74">
        <v>0.42682900000000001</v>
      </c>
      <c r="K64" s="44">
        <v>245</v>
      </c>
      <c r="L64" s="44">
        <v>300134.03673499997</v>
      </c>
      <c r="M64" s="66">
        <v>1.040816</v>
      </c>
      <c r="N64" s="43">
        <v>0</v>
      </c>
      <c r="O64" s="44">
        <v>0</v>
      </c>
      <c r="P64" s="74">
        <v>0</v>
      </c>
    </row>
    <row r="65" spans="1:16" ht="15" customHeight="1" x14ac:dyDescent="0.2">
      <c r="A65" s="111"/>
      <c r="B65" s="114"/>
      <c r="C65" s="84" t="s">
        <v>55</v>
      </c>
      <c r="D65" s="44">
        <v>300</v>
      </c>
      <c r="E65" s="53">
        <v>1</v>
      </c>
      <c r="F65" s="44">
        <v>281741.02</v>
      </c>
      <c r="G65" s="66">
        <v>0.61</v>
      </c>
      <c r="H65" s="43">
        <v>123</v>
      </c>
      <c r="I65" s="44">
        <v>269307.95935000002</v>
      </c>
      <c r="J65" s="74">
        <v>0.36585400000000001</v>
      </c>
      <c r="K65" s="44">
        <v>177</v>
      </c>
      <c r="L65" s="44">
        <v>290380.94350300002</v>
      </c>
      <c r="M65" s="66">
        <v>0.77966100000000005</v>
      </c>
      <c r="N65" s="43">
        <v>0</v>
      </c>
      <c r="O65" s="44">
        <v>0</v>
      </c>
      <c r="P65" s="74">
        <v>0</v>
      </c>
    </row>
    <row r="66" spans="1:16" s="3" customFormat="1" ht="15" customHeight="1" x14ac:dyDescent="0.2">
      <c r="A66" s="111"/>
      <c r="B66" s="114"/>
      <c r="C66" s="84" t="s">
        <v>56</v>
      </c>
      <c r="D66" s="35">
        <v>401</v>
      </c>
      <c r="E66" s="55">
        <v>1</v>
      </c>
      <c r="F66" s="35">
        <v>291494.17955100001</v>
      </c>
      <c r="G66" s="68">
        <v>0.38653399999999999</v>
      </c>
      <c r="H66" s="43">
        <v>156</v>
      </c>
      <c r="I66" s="44">
        <v>255321.852564</v>
      </c>
      <c r="J66" s="74">
        <v>0.121795</v>
      </c>
      <c r="K66" s="35">
        <v>245</v>
      </c>
      <c r="L66" s="35">
        <v>314526.355102</v>
      </c>
      <c r="M66" s="68">
        <v>0.55510199999999998</v>
      </c>
      <c r="N66" s="43">
        <v>0</v>
      </c>
      <c r="O66" s="44">
        <v>0</v>
      </c>
      <c r="P66" s="74">
        <v>0</v>
      </c>
    </row>
    <row r="67" spans="1:16" s="3" customFormat="1" ht="15" customHeight="1" x14ac:dyDescent="0.2">
      <c r="A67" s="112"/>
      <c r="B67" s="115"/>
      <c r="C67" s="85" t="s">
        <v>9</v>
      </c>
      <c r="D67" s="46">
        <v>3762</v>
      </c>
      <c r="E67" s="54">
        <v>1</v>
      </c>
      <c r="F67" s="46">
        <v>258097.992291</v>
      </c>
      <c r="G67" s="67">
        <v>0.58798499999999998</v>
      </c>
      <c r="H67" s="87">
        <v>1537</v>
      </c>
      <c r="I67" s="46">
        <v>252494.64085900001</v>
      </c>
      <c r="J67" s="75">
        <v>0.50227699999999997</v>
      </c>
      <c r="K67" s="46">
        <v>2225</v>
      </c>
      <c r="L67" s="46">
        <v>261968.71191000001</v>
      </c>
      <c r="M67" s="67">
        <v>0.64719099999999996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60" priority="30" operator="notEqual">
      <formula>H8+K8+N8</formula>
    </cfRule>
  </conditionalFormatting>
  <conditionalFormatting sqref="D20:D30">
    <cfRule type="cellIs" dxfId="159" priority="29" operator="notEqual">
      <formula>H20+K20+N20</formula>
    </cfRule>
  </conditionalFormatting>
  <conditionalFormatting sqref="D32:D42">
    <cfRule type="cellIs" dxfId="158" priority="28" operator="notEqual">
      <formula>H32+K32+N32</formula>
    </cfRule>
  </conditionalFormatting>
  <conditionalFormatting sqref="D44:D54">
    <cfRule type="cellIs" dxfId="157" priority="27" operator="notEqual">
      <formula>H44+K44+N44</formula>
    </cfRule>
  </conditionalFormatting>
  <conditionalFormatting sqref="D56:D66">
    <cfRule type="cellIs" dxfId="156" priority="26" operator="notEqual">
      <formula>H56+K56+N56</formula>
    </cfRule>
  </conditionalFormatting>
  <conditionalFormatting sqref="D19">
    <cfRule type="cellIs" dxfId="155" priority="25" operator="notEqual">
      <formula>SUM(D8:D18)</formula>
    </cfRule>
  </conditionalFormatting>
  <conditionalFormatting sqref="D31">
    <cfRule type="cellIs" dxfId="154" priority="24" operator="notEqual">
      <formula>H31+K31+N31</formula>
    </cfRule>
  </conditionalFormatting>
  <conditionalFormatting sqref="D31">
    <cfRule type="cellIs" dxfId="153" priority="23" operator="notEqual">
      <formula>SUM(D20:D30)</formula>
    </cfRule>
  </conditionalFormatting>
  <conditionalFormatting sqref="D43">
    <cfRule type="cellIs" dxfId="152" priority="22" operator="notEqual">
      <formula>H43+K43+N43</formula>
    </cfRule>
  </conditionalFormatting>
  <conditionalFormatting sqref="D43">
    <cfRule type="cellIs" dxfId="151" priority="21" operator="notEqual">
      <formula>SUM(D32:D42)</formula>
    </cfRule>
  </conditionalFormatting>
  <conditionalFormatting sqref="D55">
    <cfRule type="cellIs" dxfId="150" priority="20" operator="notEqual">
      <formula>H55+K55+N55</formula>
    </cfRule>
  </conditionalFormatting>
  <conditionalFormatting sqref="D55">
    <cfRule type="cellIs" dxfId="149" priority="19" operator="notEqual">
      <formula>SUM(D44:D54)</formula>
    </cfRule>
  </conditionalFormatting>
  <conditionalFormatting sqref="D67">
    <cfRule type="cellIs" dxfId="148" priority="18" operator="notEqual">
      <formula>H67+K67+N67</formula>
    </cfRule>
  </conditionalFormatting>
  <conditionalFormatting sqref="D67">
    <cfRule type="cellIs" dxfId="147" priority="17" operator="notEqual">
      <formula>SUM(D56:D66)</formula>
    </cfRule>
  </conditionalFormatting>
  <conditionalFormatting sqref="H19">
    <cfRule type="cellIs" dxfId="146" priority="16" operator="notEqual">
      <formula>SUM(H8:H18)</formula>
    </cfRule>
  </conditionalFormatting>
  <conditionalFormatting sqref="K19">
    <cfRule type="cellIs" dxfId="145" priority="15" operator="notEqual">
      <formula>SUM(K8:K18)</formula>
    </cfRule>
  </conditionalFormatting>
  <conditionalFormatting sqref="N19">
    <cfRule type="cellIs" dxfId="144" priority="14" operator="notEqual">
      <formula>SUM(N8:N18)</formula>
    </cfRule>
  </conditionalFormatting>
  <conditionalFormatting sqref="H31">
    <cfRule type="cellIs" dxfId="143" priority="13" operator="notEqual">
      <formula>SUM(H20:H30)</formula>
    </cfRule>
  </conditionalFormatting>
  <conditionalFormatting sqref="K31">
    <cfRule type="cellIs" dxfId="142" priority="12" operator="notEqual">
      <formula>SUM(K20:K30)</formula>
    </cfRule>
  </conditionalFormatting>
  <conditionalFormatting sqref="N31">
    <cfRule type="cellIs" dxfId="141" priority="11" operator="notEqual">
      <formula>SUM(N20:N30)</formula>
    </cfRule>
  </conditionalFormatting>
  <conditionalFormatting sqref="H43">
    <cfRule type="cellIs" dxfId="140" priority="10" operator="notEqual">
      <formula>SUM(H32:H42)</formula>
    </cfRule>
  </conditionalFormatting>
  <conditionalFormatting sqref="K43">
    <cfRule type="cellIs" dxfId="139" priority="9" operator="notEqual">
      <formula>SUM(K32:K42)</formula>
    </cfRule>
  </conditionalFormatting>
  <conditionalFormatting sqref="N43">
    <cfRule type="cellIs" dxfId="138" priority="8" operator="notEqual">
      <formula>SUM(N32:N42)</formula>
    </cfRule>
  </conditionalFormatting>
  <conditionalFormatting sqref="H55">
    <cfRule type="cellIs" dxfId="137" priority="7" operator="notEqual">
      <formula>SUM(H44:H54)</formula>
    </cfRule>
  </conditionalFormatting>
  <conditionalFormatting sqref="K55">
    <cfRule type="cellIs" dxfId="136" priority="6" operator="notEqual">
      <formula>SUM(K44:K54)</formula>
    </cfRule>
  </conditionalFormatting>
  <conditionalFormatting sqref="N55">
    <cfRule type="cellIs" dxfId="135" priority="5" operator="notEqual">
      <formula>SUM(N44:N54)</formula>
    </cfRule>
  </conditionalFormatting>
  <conditionalFormatting sqref="H67">
    <cfRule type="cellIs" dxfId="134" priority="4" operator="notEqual">
      <formula>SUM(H56:H66)</formula>
    </cfRule>
  </conditionalFormatting>
  <conditionalFormatting sqref="K67">
    <cfRule type="cellIs" dxfId="133" priority="3" operator="notEqual">
      <formula>SUM(K56:K66)</formula>
    </cfRule>
  </conditionalFormatting>
  <conditionalFormatting sqref="N67">
    <cfRule type="cellIs" dxfId="132" priority="2" operator="notEqual">
      <formula>SUM(N56:N66)</formula>
    </cfRule>
  </conditionalFormatting>
  <conditionalFormatting sqref="D32:D43">
    <cfRule type="cellIs" dxfId="1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75</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9.0909000000000004E-2</v>
      </c>
      <c r="F8" s="44">
        <v>503.876509</v>
      </c>
      <c r="G8" s="66">
        <v>0</v>
      </c>
      <c r="H8" s="43">
        <v>1</v>
      </c>
      <c r="I8" s="44">
        <v>503.876509</v>
      </c>
      <c r="J8" s="74">
        <v>0</v>
      </c>
      <c r="K8" s="44">
        <v>0</v>
      </c>
      <c r="L8" s="44">
        <v>0</v>
      </c>
      <c r="M8" s="66">
        <v>0</v>
      </c>
      <c r="N8" s="43">
        <v>0</v>
      </c>
      <c r="O8" s="44">
        <v>0</v>
      </c>
      <c r="P8" s="74">
        <v>0</v>
      </c>
    </row>
    <row r="9" spans="1:16" ht="15" customHeight="1" x14ac:dyDescent="0.2">
      <c r="A9" s="111"/>
      <c r="B9" s="114"/>
      <c r="C9" s="84" t="s">
        <v>47</v>
      </c>
      <c r="D9" s="44">
        <v>5</v>
      </c>
      <c r="E9" s="53">
        <v>0.119048</v>
      </c>
      <c r="F9" s="44">
        <v>130681.29805</v>
      </c>
      <c r="G9" s="66">
        <v>0</v>
      </c>
      <c r="H9" s="43">
        <v>1</v>
      </c>
      <c r="I9" s="44">
        <v>183014.11791999999</v>
      </c>
      <c r="J9" s="74">
        <v>0</v>
      </c>
      <c r="K9" s="44">
        <v>4</v>
      </c>
      <c r="L9" s="44">
        <v>117598.093083</v>
      </c>
      <c r="M9" s="66">
        <v>0</v>
      </c>
      <c r="N9" s="43">
        <v>0</v>
      </c>
      <c r="O9" s="44">
        <v>0</v>
      </c>
      <c r="P9" s="74">
        <v>0</v>
      </c>
    </row>
    <row r="10" spans="1:16" ht="15" customHeight="1" x14ac:dyDescent="0.2">
      <c r="A10" s="111"/>
      <c r="B10" s="114"/>
      <c r="C10" s="84" t="s">
        <v>48</v>
      </c>
      <c r="D10" s="44">
        <v>60</v>
      </c>
      <c r="E10" s="53">
        <v>0.17804200000000001</v>
      </c>
      <c r="F10" s="44">
        <v>142499.72156500001</v>
      </c>
      <c r="G10" s="66">
        <v>8.3333000000000004E-2</v>
      </c>
      <c r="H10" s="43">
        <v>19</v>
      </c>
      <c r="I10" s="44">
        <v>159306.484631</v>
      </c>
      <c r="J10" s="74">
        <v>0.15789500000000001</v>
      </c>
      <c r="K10" s="44">
        <v>41</v>
      </c>
      <c r="L10" s="44">
        <v>134711.22160700001</v>
      </c>
      <c r="M10" s="66">
        <v>4.8779999999999997E-2</v>
      </c>
      <c r="N10" s="43">
        <v>0</v>
      </c>
      <c r="O10" s="44">
        <v>0</v>
      </c>
      <c r="P10" s="74">
        <v>0</v>
      </c>
    </row>
    <row r="11" spans="1:16" ht="15" customHeight="1" x14ac:dyDescent="0.2">
      <c r="A11" s="111"/>
      <c r="B11" s="114"/>
      <c r="C11" s="84" t="s">
        <v>49</v>
      </c>
      <c r="D11" s="44">
        <v>158</v>
      </c>
      <c r="E11" s="53">
        <v>0.14738799999999999</v>
      </c>
      <c r="F11" s="44">
        <v>157316.58518699999</v>
      </c>
      <c r="G11" s="66">
        <v>0.139241</v>
      </c>
      <c r="H11" s="43">
        <v>65</v>
      </c>
      <c r="I11" s="44">
        <v>159118.33215500001</v>
      </c>
      <c r="J11" s="74">
        <v>0.24615400000000001</v>
      </c>
      <c r="K11" s="44">
        <v>93</v>
      </c>
      <c r="L11" s="44">
        <v>156057.299673</v>
      </c>
      <c r="M11" s="66">
        <v>6.4516000000000004E-2</v>
      </c>
      <c r="N11" s="43">
        <v>0</v>
      </c>
      <c r="O11" s="44">
        <v>0</v>
      </c>
      <c r="P11" s="74">
        <v>0</v>
      </c>
    </row>
    <row r="12" spans="1:16" ht="15" customHeight="1" x14ac:dyDescent="0.2">
      <c r="A12" s="111"/>
      <c r="B12" s="114"/>
      <c r="C12" s="84" t="s">
        <v>50</v>
      </c>
      <c r="D12" s="44">
        <v>209</v>
      </c>
      <c r="E12" s="53">
        <v>0.119977</v>
      </c>
      <c r="F12" s="44">
        <v>196392.30738000001</v>
      </c>
      <c r="G12" s="66">
        <v>0.430622</v>
      </c>
      <c r="H12" s="43">
        <v>83</v>
      </c>
      <c r="I12" s="44">
        <v>204533.99352300001</v>
      </c>
      <c r="J12" s="74">
        <v>0.42168699999999998</v>
      </c>
      <c r="K12" s="44">
        <v>126</v>
      </c>
      <c r="L12" s="44">
        <v>191029.13317399999</v>
      </c>
      <c r="M12" s="66">
        <v>0.43650800000000001</v>
      </c>
      <c r="N12" s="43">
        <v>0</v>
      </c>
      <c r="O12" s="44">
        <v>0</v>
      </c>
      <c r="P12" s="74">
        <v>0</v>
      </c>
    </row>
    <row r="13" spans="1:16" ht="15" customHeight="1" x14ac:dyDescent="0.2">
      <c r="A13" s="111"/>
      <c r="B13" s="114"/>
      <c r="C13" s="84" t="s">
        <v>51</v>
      </c>
      <c r="D13" s="44">
        <v>199</v>
      </c>
      <c r="E13" s="53">
        <v>0.10602</v>
      </c>
      <c r="F13" s="44">
        <v>202937.496361</v>
      </c>
      <c r="G13" s="66">
        <v>0.43718600000000002</v>
      </c>
      <c r="H13" s="43">
        <v>58</v>
      </c>
      <c r="I13" s="44">
        <v>206122.67117300001</v>
      </c>
      <c r="J13" s="74">
        <v>0.5</v>
      </c>
      <c r="K13" s="44">
        <v>141</v>
      </c>
      <c r="L13" s="44">
        <v>201627.28260800001</v>
      </c>
      <c r="M13" s="66">
        <v>0.41134799999999999</v>
      </c>
      <c r="N13" s="43">
        <v>0</v>
      </c>
      <c r="O13" s="44">
        <v>0</v>
      </c>
      <c r="P13" s="74">
        <v>0</v>
      </c>
    </row>
    <row r="14" spans="1:16" s="3" customFormat="1" ht="15" customHeight="1" x14ac:dyDescent="0.2">
      <c r="A14" s="111"/>
      <c r="B14" s="114"/>
      <c r="C14" s="84" t="s">
        <v>52</v>
      </c>
      <c r="D14" s="35">
        <v>183</v>
      </c>
      <c r="E14" s="55">
        <v>0.103099</v>
      </c>
      <c r="F14" s="35">
        <v>202502.84977500001</v>
      </c>
      <c r="G14" s="68">
        <v>0.54644800000000004</v>
      </c>
      <c r="H14" s="43">
        <v>58</v>
      </c>
      <c r="I14" s="44">
        <v>211899.21997599999</v>
      </c>
      <c r="J14" s="74">
        <v>0.51724099999999995</v>
      </c>
      <c r="K14" s="35">
        <v>125</v>
      </c>
      <c r="L14" s="35">
        <v>198142.93400199999</v>
      </c>
      <c r="M14" s="68">
        <v>0.56000000000000005</v>
      </c>
      <c r="N14" s="43">
        <v>0</v>
      </c>
      <c r="O14" s="44">
        <v>0</v>
      </c>
      <c r="P14" s="74">
        <v>0</v>
      </c>
    </row>
    <row r="15" spans="1:16" ht="15" customHeight="1" x14ac:dyDescent="0.2">
      <c r="A15" s="111"/>
      <c r="B15" s="114"/>
      <c r="C15" s="84" t="s">
        <v>53</v>
      </c>
      <c r="D15" s="44">
        <v>118</v>
      </c>
      <c r="E15" s="53">
        <v>7.6276999999999998E-2</v>
      </c>
      <c r="F15" s="44">
        <v>203900.513806</v>
      </c>
      <c r="G15" s="66">
        <v>0.41525400000000001</v>
      </c>
      <c r="H15" s="43">
        <v>38</v>
      </c>
      <c r="I15" s="44">
        <v>206020.57268000001</v>
      </c>
      <c r="J15" s="74">
        <v>0.394737</v>
      </c>
      <c r="K15" s="44">
        <v>80</v>
      </c>
      <c r="L15" s="44">
        <v>202893.48584000001</v>
      </c>
      <c r="M15" s="66">
        <v>0.42499999999999999</v>
      </c>
      <c r="N15" s="43">
        <v>0</v>
      </c>
      <c r="O15" s="44">
        <v>0</v>
      </c>
      <c r="P15" s="74">
        <v>0</v>
      </c>
    </row>
    <row r="16" spans="1:16" ht="15" customHeight="1" x14ac:dyDescent="0.2">
      <c r="A16" s="111"/>
      <c r="B16" s="114"/>
      <c r="C16" s="84" t="s">
        <v>54</v>
      </c>
      <c r="D16" s="44">
        <v>98</v>
      </c>
      <c r="E16" s="53">
        <v>7.6027999999999998E-2</v>
      </c>
      <c r="F16" s="44">
        <v>214700.605186</v>
      </c>
      <c r="G16" s="66">
        <v>0.42857099999999998</v>
      </c>
      <c r="H16" s="43">
        <v>36</v>
      </c>
      <c r="I16" s="44">
        <v>209163.08070300001</v>
      </c>
      <c r="J16" s="74">
        <v>0.27777800000000002</v>
      </c>
      <c r="K16" s="44">
        <v>62</v>
      </c>
      <c r="L16" s="44">
        <v>217915.941983</v>
      </c>
      <c r="M16" s="66">
        <v>0.51612899999999995</v>
      </c>
      <c r="N16" s="43">
        <v>0</v>
      </c>
      <c r="O16" s="44">
        <v>0</v>
      </c>
      <c r="P16" s="74">
        <v>0</v>
      </c>
    </row>
    <row r="17" spans="1:16" ht="15" customHeight="1" x14ac:dyDescent="0.2">
      <c r="A17" s="111"/>
      <c r="B17" s="114"/>
      <c r="C17" s="84" t="s">
        <v>55</v>
      </c>
      <c r="D17" s="44">
        <v>120</v>
      </c>
      <c r="E17" s="53">
        <v>9.9501999999999993E-2</v>
      </c>
      <c r="F17" s="44">
        <v>229531.89438300001</v>
      </c>
      <c r="G17" s="66">
        <v>0.41666700000000001</v>
      </c>
      <c r="H17" s="43">
        <v>40</v>
      </c>
      <c r="I17" s="44">
        <v>193859.597029</v>
      </c>
      <c r="J17" s="74">
        <v>0.05</v>
      </c>
      <c r="K17" s="44">
        <v>80</v>
      </c>
      <c r="L17" s="44">
        <v>247368.04305899999</v>
      </c>
      <c r="M17" s="66">
        <v>0.6</v>
      </c>
      <c r="N17" s="43">
        <v>0</v>
      </c>
      <c r="O17" s="44">
        <v>0</v>
      </c>
      <c r="P17" s="74">
        <v>0</v>
      </c>
    </row>
    <row r="18" spans="1:16" s="3" customFormat="1" ht="15" customHeight="1" x14ac:dyDescent="0.2">
      <c r="A18" s="111"/>
      <c r="B18" s="114"/>
      <c r="C18" s="84" t="s">
        <v>56</v>
      </c>
      <c r="D18" s="35">
        <v>184</v>
      </c>
      <c r="E18" s="55">
        <v>9.0864E-2</v>
      </c>
      <c r="F18" s="35">
        <v>245786.288856</v>
      </c>
      <c r="G18" s="68">
        <v>0.41304299999999999</v>
      </c>
      <c r="H18" s="43">
        <v>51</v>
      </c>
      <c r="I18" s="44">
        <v>200866.32753499999</v>
      </c>
      <c r="J18" s="74">
        <v>5.8824000000000001E-2</v>
      </c>
      <c r="K18" s="35">
        <v>133</v>
      </c>
      <c r="L18" s="35">
        <v>263011.23642999999</v>
      </c>
      <c r="M18" s="68">
        <v>0.54887200000000003</v>
      </c>
      <c r="N18" s="43">
        <v>0</v>
      </c>
      <c r="O18" s="44">
        <v>0</v>
      </c>
      <c r="P18" s="74">
        <v>0</v>
      </c>
    </row>
    <row r="19" spans="1:16" s="3" customFormat="1" ht="15" customHeight="1" x14ac:dyDescent="0.2">
      <c r="A19" s="112"/>
      <c r="B19" s="115"/>
      <c r="C19" s="85" t="s">
        <v>9</v>
      </c>
      <c r="D19" s="46">
        <v>1335</v>
      </c>
      <c r="E19" s="54">
        <v>0.10330400000000001</v>
      </c>
      <c r="F19" s="46">
        <v>202560.23525100001</v>
      </c>
      <c r="G19" s="67">
        <v>0.390262</v>
      </c>
      <c r="H19" s="87">
        <v>450</v>
      </c>
      <c r="I19" s="46">
        <v>195848.540431</v>
      </c>
      <c r="J19" s="75">
        <v>0.317778</v>
      </c>
      <c r="K19" s="46">
        <v>885</v>
      </c>
      <c r="L19" s="46">
        <v>205972.96143</v>
      </c>
      <c r="M19" s="67">
        <v>0.42711900000000003</v>
      </c>
      <c r="N19" s="87">
        <v>0</v>
      </c>
      <c r="O19" s="46">
        <v>0</v>
      </c>
      <c r="P19" s="75">
        <v>0</v>
      </c>
    </row>
    <row r="20" spans="1:16" ht="15" customHeight="1" x14ac:dyDescent="0.2">
      <c r="A20" s="110">
        <v>2</v>
      </c>
      <c r="B20" s="113" t="s">
        <v>57</v>
      </c>
      <c r="C20" s="84" t="s">
        <v>46</v>
      </c>
      <c r="D20" s="44">
        <v>2</v>
      </c>
      <c r="E20" s="53">
        <v>0.18181800000000001</v>
      </c>
      <c r="F20" s="44">
        <v>94834</v>
      </c>
      <c r="G20" s="66">
        <v>0.5</v>
      </c>
      <c r="H20" s="43">
        <v>0</v>
      </c>
      <c r="I20" s="44">
        <v>0</v>
      </c>
      <c r="J20" s="74">
        <v>0</v>
      </c>
      <c r="K20" s="44">
        <v>2</v>
      </c>
      <c r="L20" s="44">
        <v>94834</v>
      </c>
      <c r="M20" s="66">
        <v>0.5</v>
      </c>
      <c r="N20" s="43">
        <v>0</v>
      </c>
      <c r="O20" s="44">
        <v>0</v>
      </c>
      <c r="P20" s="74">
        <v>0</v>
      </c>
    </row>
    <row r="21" spans="1:16" ht="15" customHeight="1" x14ac:dyDescent="0.2">
      <c r="A21" s="111"/>
      <c r="B21" s="114"/>
      <c r="C21" s="84" t="s">
        <v>47</v>
      </c>
      <c r="D21" s="44">
        <v>16</v>
      </c>
      <c r="E21" s="53">
        <v>0.38095200000000001</v>
      </c>
      <c r="F21" s="44">
        <v>127377.1875</v>
      </c>
      <c r="G21" s="66">
        <v>0</v>
      </c>
      <c r="H21" s="43">
        <v>9</v>
      </c>
      <c r="I21" s="44">
        <v>123280.11111100001</v>
      </c>
      <c r="J21" s="74">
        <v>0</v>
      </c>
      <c r="K21" s="44">
        <v>7</v>
      </c>
      <c r="L21" s="44">
        <v>132644.857143</v>
      </c>
      <c r="M21" s="66">
        <v>0</v>
      </c>
      <c r="N21" s="43">
        <v>0</v>
      </c>
      <c r="O21" s="44">
        <v>0</v>
      </c>
      <c r="P21" s="74">
        <v>0</v>
      </c>
    </row>
    <row r="22" spans="1:16" ht="15" customHeight="1" x14ac:dyDescent="0.2">
      <c r="A22" s="111"/>
      <c r="B22" s="114"/>
      <c r="C22" s="84" t="s">
        <v>48</v>
      </c>
      <c r="D22" s="44">
        <v>62</v>
      </c>
      <c r="E22" s="53">
        <v>0.183976</v>
      </c>
      <c r="F22" s="44">
        <v>147455.14516099999</v>
      </c>
      <c r="G22" s="66">
        <v>1.6129000000000001E-2</v>
      </c>
      <c r="H22" s="43">
        <v>29</v>
      </c>
      <c r="I22" s="44">
        <v>149201.206897</v>
      </c>
      <c r="J22" s="74">
        <v>3.4483E-2</v>
      </c>
      <c r="K22" s="44">
        <v>33</v>
      </c>
      <c r="L22" s="44">
        <v>145920.727273</v>
      </c>
      <c r="M22" s="66">
        <v>0</v>
      </c>
      <c r="N22" s="43">
        <v>0</v>
      </c>
      <c r="O22" s="44">
        <v>0</v>
      </c>
      <c r="P22" s="74">
        <v>0</v>
      </c>
    </row>
    <row r="23" spans="1:16" ht="15" customHeight="1" x14ac:dyDescent="0.2">
      <c r="A23" s="111"/>
      <c r="B23" s="114"/>
      <c r="C23" s="84" t="s">
        <v>49</v>
      </c>
      <c r="D23" s="44">
        <v>55</v>
      </c>
      <c r="E23" s="53">
        <v>5.1305999999999997E-2</v>
      </c>
      <c r="F23" s="44">
        <v>167930.254545</v>
      </c>
      <c r="G23" s="66">
        <v>0.25454500000000002</v>
      </c>
      <c r="H23" s="43">
        <v>21</v>
      </c>
      <c r="I23" s="44">
        <v>164797.714286</v>
      </c>
      <c r="J23" s="74">
        <v>0.33333299999999999</v>
      </c>
      <c r="K23" s="44">
        <v>34</v>
      </c>
      <c r="L23" s="44">
        <v>169865.05882400001</v>
      </c>
      <c r="M23" s="66">
        <v>0.20588200000000001</v>
      </c>
      <c r="N23" s="43">
        <v>0</v>
      </c>
      <c r="O23" s="44">
        <v>0</v>
      </c>
      <c r="P23" s="74">
        <v>0</v>
      </c>
    </row>
    <row r="24" spans="1:16" ht="15" customHeight="1" x14ac:dyDescent="0.2">
      <c r="A24" s="111"/>
      <c r="B24" s="114"/>
      <c r="C24" s="84" t="s">
        <v>50</v>
      </c>
      <c r="D24" s="44">
        <v>50</v>
      </c>
      <c r="E24" s="53">
        <v>2.8702999999999999E-2</v>
      </c>
      <c r="F24" s="44">
        <v>196719.28</v>
      </c>
      <c r="G24" s="66">
        <v>0.34</v>
      </c>
      <c r="H24" s="43">
        <v>18</v>
      </c>
      <c r="I24" s="44">
        <v>211476.11111100001</v>
      </c>
      <c r="J24" s="74">
        <v>0.44444400000000001</v>
      </c>
      <c r="K24" s="44">
        <v>32</v>
      </c>
      <c r="L24" s="44">
        <v>188418.5625</v>
      </c>
      <c r="M24" s="66">
        <v>0.28125</v>
      </c>
      <c r="N24" s="43">
        <v>0</v>
      </c>
      <c r="O24" s="44">
        <v>0</v>
      </c>
      <c r="P24" s="74">
        <v>0</v>
      </c>
    </row>
    <row r="25" spans="1:16" ht="15" customHeight="1" x14ac:dyDescent="0.2">
      <c r="A25" s="111"/>
      <c r="B25" s="114"/>
      <c r="C25" s="84" t="s">
        <v>51</v>
      </c>
      <c r="D25" s="44">
        <v>31</v>
      </c>
      <c r="E25" s="53">
        <v>1.6515999999999999E-2</v>
      </c>
      <c r="F25" s="44">
        <v>202486.870968</v>
      </c>
      <c r="G25" s="66">
        <v>0.38709700000000002</v>
      </c>
      <c r="H25" s="43">
        <v>8</v>
      </c>
      <c r="I25" s="44">
        <v>203166.25</v>
      </c>
      <c r="J25" s="74">
        <v>0.5</v>
      </c>
      <c r="K25" s="44">
        <v>23</v>
      </c>
      <c r="L25" s="44">
        <v>202250.565217</v>
      </c>
      <c r="M25" s="66">
        <v>0.34782600000000002</v>
      </c>
      <c r="N25" s="43">
        <v>0</v>
      </c>
      <c r="O25" s="44">
        <v>0</v>
      </c>
      <c r="P25" s="74">
        <v>0</v>
      </c>
    </row>
    <row r="26" spans="1:16" s="3" customFormat="1" ht="15" customHeight="1" x14ac:dyDescent="0.2">
      <c r="A26" s="111"/>
      <c r="B26" s="114"/>
      <c r="C26" s="84" t="s">
        <v>52</v>
      </c>
      <c r="D26" s="35">
        <v>35</v>
      </c>
      <c r="E26" s="55">
        <v>1.9717999999999999E-2</v>
      </c>
      <c r="F26" s="35">
        <v>225084.571429</v>
      </c>
      <c r="G26" s="68">
        <v>0.65714300000000003</v>
      </c>
      <c r="H26" s="43">
        <v>9</v>
      </c>
      <c r="I26" s="44">
        <v>211420.77777799999</v>
      </c>
      <c r="J26" s="74">
        <v>0.222222</v>
      </c>
      <c r="K26" s="35">
        <v>26</v>
      </c>
      <c r="L26" s="35">
        <v>229814.346154</v>
      </c>
      <c r="M26" s="68">
        <v>0.80769199999999997</v>
      </c>
      <c r="N26" s="43">
        <v>0</v>
      </c>
      <c r="O26" s="44">
        <v>0</v>
      </c>
      <c r="P26" s="74">
        <v>0</v>
      </c>
    </row>
    <row r="27" spans="1:16" ht="15" customHeight="1" x14ac:dyDescent="0.2">
      <c r="A27" s="111"/>
      <c r="B27" s="114"/>
      <c r="C27" s="84" t="s">
        <v>53</v>
      </c>
      <c r="D27" s="44">
        <v>18</v>
      </c>
      <c r="E27" s="53">
        <v>1.1635E-2</v>
      </c>
      <c r="F27" s="44">
        <v>231884.33333299999</v>
      </c>
      <c r="G27" s="66">
        <v>0.5</v>
      </c>
      <c r="H27" s="43">
        <v>3</v>
      </c>
      <c r="I27" s="44">
        <v>218357.66666700001</v>
      </c>
      <c r="J27" s="74">
        <v>0.33333299999999999</v>
      </c>
      <c r="K27" s="44">
        <v>15</v>
      </c>
      <c r="L27" s="44">
        <v>234589.66666700001</v>
      </c>
      <c r="M27" s="66">
        <v>0.53333299999999995</v>
      </c>
      <c r="N27" s="43">
        <v>0</v>
      </c>
      <c r="O27" s="44">
        <v>0</v>
      </c>
      <c r="P27" s="74">
        <v>0</v>
      </c>
    </row>
    <row r="28" spans="1:16" ht="15" customHeight="1" x14ac:dyDescent="0.2">
      <c r="A28" s="111"/>
      <c r="B28" s="114"/>
      <c r="C28" s="84" t="s">
        <v>54</v>
      </c>
      <c r="D28" s="44">
        <v>9</v>
      </c>
      <c r="E28" s="53">
        <v>6.9820000000000004E-3</v>
      </c>
      <c r="F28" s="44">
        <v>240534.33333299999</v>
      </c>
      <c r="G28" s="66">
        <v>0.222222</v>
      </c>
      <c r="H28" s="43">
        <v>5</v>
      </c>
      <c r="I28" s="44">
        <v>258058.2</v>
      </c>
      <c r="J28" s="74">
        <v>0.2</v>
      </c>
      <c r="K28" s="44">
        <v>4</v>
      </c>
      <c r="L28" s="44">
        <v>218629.5</v>
      </c>
      <c r="M28" s="66">
        <v>0.25</v>
      </c>
      <c r="N28" s="43">
        <v>0</v>
      </c>
      <c r="O28" s="44">
        <v>0</v>
      </c>
      <c r="P28" s="74">
        <v>0</v>
      </c>
    </row>
    <row r="29" spans="1:16" ht="15" customHeight="1" x14ac:dyDescent="0.2">
      <c r="A29" s="111"/>
      <c r="B29" s="114"/>
      <c r="C29" s="84" t="s">
        <v>55</v>
      </c>
      <c r="D29" s="44">
        <v>1</v>
      </c>
      <c r="E29" s="53">
        <v>8.2899999999999998E-4</v>
      </c>
      <c r="F29" s="44">
        <v>208423</v>
      </c>
      <c r="G29" s="66">
        <v>0</v>
      </c>
      <c r="H29" s="43">
        <v>0</v>
      </c>
      <c r="I29" s="44">
        <v>0</v>
      </c>
      <c r="J29" s="74">
        <v>0</v>
      </c>
      <c r="K29" s="44">
        <v>1</v>
      </c>
      <c r="L29" s="44">
        <v>208423</v>
      </c>
      <c r="M29" s="66">
        <v>0</v>
      </c>
      <c r="N29" s="43">
        <v>0</v>
      </c>
      <c r="O29" s="44">
        <v>0</v>
      </c>
      <c r="P29" s="74">
        <v>0</v>
      </c>
    </row>
    <row r="30" spans="1:16" s="3" customFormat="1" ht="15" customHeight="1" x14ac:dyDescent="0.2">
      <c r="A30" s="111"/>
      <c r="B30" s="114"/>
      <c r="C30" s="84" t="s">
        <v>56</v>
      </c>
      <c r="D30" s="35">
        <v>8</v>
      </c>
      <c r="E30" s="55">
        <v>3.9509999999999997E-3</v>
      </c>
      <c r="F30" s="35">
        <v>133712.875</v>
      </c>
      <c r="G30" s="68">
        <v>0</v>
      </c>
      <c r="H30" s="43">
        <v>8</v>
      </c>
      <c r="I30" s="44">
        <v>133712.875</v>
      </c>
      <c r="J30" s="74">
        <v>0</v>
      </c>
      <c r="K30" s="35">
        <v>0</v>
      </c>
      <c r="L30" s="35">
        <v>0</v>
      </c>
      <c r="M30" s="68">
        <v>0</v>
      </c>
      <c r="N30" s="43">
        <v>0</v>
      </c>
      <c r="O30" s="44">
        <v>0</v>
      </c>
      <c r="P30" s="74">
        <v>0</v>
      </c>
    </row>
    <row r="31" spans="1:16" s="3" customFormat="1" ht="15" customHeight="1" x14ac:dyDescent="0.2">
      <c r="A31" s="112"/>
      <c r="B31" s="115"/>
      <c r="C31" s="85" t="s">
        <v>9</v>
      </c>
      <c r="D31" s="46">
        <v>287</v>
      </c>
      <c r="E31" s="54">
        <v>2.2207999999999999E-2</v>
      </c>
      <c r="F31" s="46">
        <v>181930.160279</v>
      </c>
      <c r="G31" s="67">
        <v>0.27526099999999998</v>
      </c>
      <c r="H31" s="87">
        <v>110</v>
      </c>
      <c r="I31" s="46">
        <v>174971.47272699999</v>
      </c>
      <c r="J31" s="75">
        <v>0.21818199999999999</v>
      </c>
      <c r="K31" s="46">
        <v>177</v>
      </c>
      <c r="L31" s="46">
        <v>186254.768362</v>
      </c>
      <c r="M31" s="67">
        <v>0.31073400000000001</v>
      </c>
      <c r="N31" s="87">
        <v>0</v>
      </c>
      <c r="O31" s="46">
        <v>0</v>
      </c>
      <c r="P31" s="75">
        <v>0</v>
      </c>
    </row>
    <row r="32" spans="1:16" ht="15" customHeight="1" x14ac:dyDescent="0.2">
      <c r="A32" s="110">
        <v>3</v>
      </c>
      <c r="B32" s="113" t="s">
        <v>58</v>
      </c>
      <c r="C32" s="84" t="s">
        <v>46</v>
      </c>
      <c r="D32" s="44">
        <v>1</v>
      </c>
      <c r="E32" s="44">
        <v>0</v>
      </c>
      <c r="F32" s="44">
        <v>94330.123491000006</v>
      </c>
      <c r="G32" s="66">
        <v>0.5</v>
      </c>
      <c r="H32" s="43">
        <v>-1</v>
      </c>
      <c r="I32" s="44">
        <v>-503.876509</v>
      </c>
      <c r="J32" s="74">
        <v>0</v>
      </c>
      <c r="K32" s="44">
        <v>2</v>
      </c>
      <c r="L32" s="44">
        <v>94834</v>
      </c>
      <c r="M32" s="66">
        <v>0.5</v>
      </c>
      <c r="N32" s="43">
        <v>0</v>
      </c>
      <c r="O32" s="44">
        <v>0</v>
      </c>
      <c r="P32" s="74">
        <v>0</v>
      </c>
    </row>
    <row r="33" spans="1:16" ht="15" customHeight="1" x14ac:dyDescent="0.2">
      <c r="A33" s="111"/>
      <c r="B33" s="114"/>
      <c r="C33" s="84" t="s">
        <v>47</v>
      </c>
      <c r="D33" s="44">
        <v>11</v>
      </c>
      <c r="E33" s="44">
        <v>0</v>
      </c>
      <c r="F33" s="44">
        <v>-3304.1105499999999</v>
      </c>
      <c r="G33" s="66">
        <v>0</v>
      </c>
      <c r="H33" s="43">
        <v>8</v>
      </c>
      <c r="I33" s="44">
        <v>-59734.006808999999</v>
      </c>
      <c r="J33" s="74">
        <v>0</v>
      </c>
      <c r="K33" s="44">
        <v>3</v>
      </c>
      <c r="L33" s="44">
        <v>15046.76406</v>
      </c>
      <c r="M33" s="66">
        <v>0</v>
      </c>
      <c r="N33" s="43">
        <v>0</v>
      </c>
      <c r="O33" s="44">
        <v>0</v>
      </c>
      <c r="P33" s="74">
        <v>0</v>
      </c>
    </row>
    <row r="34" spans="1:16" ht="15" customHeight="1" x14ac:dyDescent="0.2">
      <c r="A34" s="111"/>
      <c r="B34" s="114"/>
      <c r="C34" s="84" t="s">
        <v>48</v>
      </c>
      <c r="D34" s="44">
        <v>2</v>
      </c>
      <c r="E34" s="44">
        <v>0</v>
      </c>
      <c r="F34" s="44">
        <v>4955.423597</v>
      </c>
      <c r="G34" s="66">
        <v>-6.7204E-2</v>
      </c>
      <c r="H34" s="43">
        <v>10</v>
      </c>
      <c r="I34" s="44">
        <v>-10105.277733999999</v>
      </c>
      <c r="J34" s="74">
        <v>-0.12341199999999999</v>
      </c>
      <c r="K34" s="44">
        <v>-8</v>
      </c>
      <c r="L34" s="44">
        <v>11209.505665999999</v>
      </c>
      <c r="M34" s="66">
        <v>-4.8779999999999997E-2</v>
      </c>
      <c r="N34" s="43">
        <v>0</v>
      </c>
      <c r="O34" s="44">
        <v>0</v>
      </c>
      <c r="P34" s="74">
        <v>0</v>
      </c>
    </row>
    <row r="35" spans="1:16" ht="15" customHeight="1" x14ac:dyDescent="0.2">
      <c r="A35" s="111"/>
      <c r="B35" s="114"/>
      <c r="C35" s="84" t="s">
        <v>49</v>
      </c>
      <c r="D35" s="44">
        <v>-103</v>
      </c>
      <c r="E35" s="44">
        <v>0</v>
      </c>
      <c r="F35" s="44">
        <v>10613.669357999999</v>
      </c>
      <c r="G35" s="66">
        <v>0.115305</v>
      </c>
      <c r="H35" s="43">
        <v>-44</v>
      </c>
      <c r="I35" s="44">
        <v>5679.3821310000003</v>
      </c>
      <c r="J35" s="74">
        <v>8.7179000000000006E-2</v>
      </c>
      <c r="K35" s="44">
        <v>-59</v>
      </c>
      <c r="L35" s="44">
        <v>13807.759151</v>
      </c>
      <c r="M35" s="66">
        <v>0.14136599999999999</v>
      </c>
      <c r="N35" s="43">
        <v>0</v>
      </c>
      <c r="O35" s="44">
        <v>0</v>
      </c>
      <c r="P35" s="74">
        <v>0</v>
      </c>
    </row>
    <row r="36" spans="1:16" ht="15" customHeight="1" x14ac:dyDescent="0.2">
      <c r="A36" s="111"/>
      <c r="B36" s="114"/>
      <c r="C36" s="84" t="s">
        <v>50</v>
      </c>
      <c r="D36" s="44">
        <v>-159</v>
      </c>
      <c r="E36" s="44">
        <v>0</v>
      </c>
      <c r="F36" s="44">
        <v>326.97262000000001</v>
      </c>
      <c r="G36" s="66">
        <v>-9.0621999999999994E-2</v>
      </c>
      <c r="H36" s="43">
        <v>-65</v>
      </c>
      <c r="I36" s="44">
        <v>6942.1175880000001</v>
      </c>
      <c r="J36" s="74">
        <v>2.2758E-2</v>
      </c>
      <c r="K36" s="44">
        <v>-94</v>
      </c>
      <c r="L36" s="44">
        <v>-2610.5706740000001</v>
      </c>
      <c r="M36" s="66">
        <v>-0.15525800000000001</v>
      </c>
      <c r="N36" s="43">
        <v>0</v>
      </c>
      <c r="O36" s="44">
        <v>0</v>
      </c>
      <c r="P36" s="74">
        <v>0</v>
      </c>
    </row>
    <row r="37" spans="1:16" ht="15" customHeight="1" x14ac:dyDescent="0.2">
      <c r="A37" s="111"/>
      <c r="B37" s="114"/>
      <c r="C37" s="84" t="s">
        <v>51</v>
      </c>
      <c r="D37" s="44">
        <v>-168</v>
      </c>
      <c r="E37" s="44">
        <v>0</v>
      </c>
      <c r="F37" s="44">
        <v>-450.62539299999997</v>
      </c>
      <c r="G37" s="66">
        <v>-5.0089000000000002E-2</v>
      </c>
      <c r="H37" s="43">
        <v>-50</v>
      </c>
      <c r="I37" s="44">
        <v>-2956.4211730000002</v>
      </c>
      <c r="J37" s="74">
        <v>0</v>
      </c>
      <c r="K37" s="44">
        <v>-118</v>
      </c>
      <c r="L37" s="44">
        <v>623.28260899999998</v>
      </c>
      <c r="M37" s="66">
        <v>-6.3520999999999994E-2</v>
      </c>
      <c r="N37" s="43">
        <v>0</v>
      </c>
      <c r="O37" s="44">
        <v>0</v>
      </c>
      <c r="P37" s="74">
        <v>0</v>
      </c>
    </row>
    <row r="38" spans="1:16" s="3" customFormat="1" ht="15" customHeight="1" x14ac:dyDescent="0.2">
      <c r="A38" s="111"/>
      <c r="B38" s="114"/>
      <c r="C38" s="84" t="s">
        <v>52</v>
      </c>
      <c r="D38" s="35">
        <v>-148</v>
      </c>
      <c r="E38" s="35">
        <v>0</v>
      </c>
      <c r="F38" s="35">
        <v>22581.721654000001</v>
      </c>
      <c r="G38" s="68">
        <v>0.110695</v>
      </c>
      <c r="H38" s="43">
        <v>-49</v>
      </c>
      <c r="I38" s="44">
        <v>-478.44219800000002</v>
      </c>
      <c r="J38" s="74">
        <v>-0.29501899999999998</v>
      </c>
      <c r="K38" s="35">
        <v>-99</v>
      </c>
      <c r="L38" s="35">
        <v>31671.412152000001</v>
      </c>
      <c r="M38" s="68">
        <v>0.247692</v>
      </c>
      <c r="N38" s="43">
        <v>0</v>
      </c>
      <c r="O38" s="44">
        <v>0</v>
      </c>
      <c r="P38" s="74">
        <v>0</v>
      </c>
    </row>
    <row r="39" spans="1:16" ht="15" customHeight="1" x14ac:dyDescent="0.2">
      <c r="A39" s="111"/>
      <c r="B39" s="114"/>
      <c r="C39" s="84" t="s">
        <v>53</v>
      </c>
      <c r="D39" s="44">
        <v>-100</v>
      </c>
      <c r="E39" s="44">
        <v>0</v>
      </c>
      <c r="F39" s="44">
        <v>27983.819528</v>
      </c>
      <c r="G39" s="66">
        <v>8.4746000000000002E-2</v>
      </c>
      <c r="H39" s="43">
        <v>-35</v>
      </c>
      <c r="I39" s="44">
        <v>12337.093987</v>
      </c>
      <c r="J39" s="74">
        <v>-6.1404E-2</v>
      </c>
      <c r="K39" s="44">
        <v>-65</v>
      </c>
      <c r="L39" s="44">
        <v>31696.180826</v>
      </c>
      <c r="M39" s="66">
        <v>0.108333</v>
      </c>
      <c r="N39" s="43">
        <v>0</v>
      </c>
      <c r="O39" s="44">
        <v>0</v>
      </c>
      <c r="P39" s="74">
        <v>0</v>
      </c>
    </row>
    <row r="40" spans="1:16" ht="15" customHeight="1" x14ac:dyDescent="0.2">
      <c r="A40" s="111"/>
      <c r="B40" s="114"/>
      <c r="C40" s="84" t="s">
        <v>54</v>
      </c>
      <c r="D40" s="44">
        <v>-89</v>
      </c>
      <c r="E40" s="44">
        <v>0</v>
      </c>
      <c r="F40" s="44">
        <v>25833.728147000002</v>
      </c>
      <c r="G40" s="66">
        <v>-0.206349</v>
      </c>
      <c r="H40" s="43">
        <v>-31</v>
      </c>
      <c r="I40" s="44">
        <v>48895.119296999997</v>
      </c>
      <c r="J40" s="74">
        <v>-7.7778E-2</v>
      </c>
      <c r="K40" s="44">
        <v>-58</v>
      </c>
      <c r="L40" s="44">
        <v>713.55801699999995</v>
      </c>
      <c r="M40" s="66">
        <v>-0.266129</v>
      </c>
      <c r="N40" s="43">
        <v>0</v>
      </c>
      <c r="O40" s="44">
        <v>0</v>
      </c>
      <c r="P40" s="74">
        <v>0</v>
      </c>
    </row>
    <row r="41" spans="1:16" ht="15" customHeight="1" x14ac:dyDescent="0.2">
      <c r="A41" s="111"/>
      <c r="B41" s="114"/>
      <c r="C41" s="84" t="s">
        <v>55</v>
      </c>
      <c r="D41" s="44">
        <v>-119</v>
      </c>
      <c r="E41" s="44">
        <v>0</v>
      </c>
      <c r="F41" s="44">
        <v>-21108.894382999999</v>
      </c>
      <c r="G41" s="66">
        <v>-0.41666700000000001</v>
      </c>
      <c r="H41" s="43">
        <v>-40</v>
      </c>
      <c r="I41" s="44">
        <v>-193859.597029</v>
      </c>
      <c r="J41" s="74">
        <v>-0.05</v>
      </c>
      <c r="K41" s="44">
        <v>-79</v>
      </c>
      <c r="L41" s="44">
        <v>-38945.043059000003</v>
      </c>
      <c r="M41" s="66">
        <v>-0.6</v>
      </c>
      <c r="N41" s="43">
        <v>0</v>
      </c>
      <c r="O41" s="44">
        <v>0</v>
      </c>
      <c r="P41" s="74">
        <v>0</v>
      </c>
    </row>
    <row r="42" spans="1:16" s="3" customFormat="1" ht="15" customHeight="1" x14ac:dyDescent="0.2">
      <c r="A42" s="111"/>
      <c r="B42" s="114"/>
      <c r="C42" s="84" t="s">
        <v>56</v>
      </c>
      <c r="D42" s="35">
        <v>-176</v>
      </c>
      <c r="E42" s="35">
        <v>0</v>
      </c>
      <c r="F42" s="35">
        <v>-112073.413856</v>
      </c>
      <c r="G42" s="68">
        <v>-0.41304299999999999</v>
      </c>
      <c r="H42" s="43">
        <v>-43</v>
      </c>
      <c r="I42" s="44">
        <v>-67153.452535000004</v>
      </c>
      <c r="J42" s="74">
        <v>-5.8824000000000001E-2</v>
      </c>
      <c r="K42" s="35">
        <v>-133</v>
      </c>
      <c r="L42" s="35">
        <v>-263011.23642999999</v>
      </c>
      <c r="M42" s="68">
        <v>-0.54887200000000003</v>
      </c>
      <c r="N42" s="43">
        <v>0</v>
      </c>
      <c r="O42" s="44">
        <v>0</v>
      </c>
      <c r="P42" s="74">
        <v>0</v>
      </c>
    </row>
    <row r="43" spans="1:16" s="3" customFormat="1" ht="15" customHeight="1" x14ac:dyDescent="0.2">
      <c r="A43" s="112"/>
      <c r="B43" s="115"/>
      <c r="C43" s="85" t="s">
        <v>9</v>
      </c>
      <c r="D43" s="46">
        <v>-1048</v>
      </c>
      <c r="E43" s="46">
        <v>0</v>
      </c>
      <c r="F43" s="46">
        <v>-20630.074971999999</v>
      </c>
      <c r="G43" s="67">
        <v>-0.11500100000000001</v>
      </c>
      <c r="H43" s="87">
        <v>-340</v>
      </c>
      <c r="I43" s="46">
        <v>-20877.067704000001</v>
      </c>
      <c r="J43" s="75">
        <v>-9.9596000000000004E-2</v>
      </c>
      <c r="K43" s="46">
        <v>-708</v>
      </c>
      <c r="L43" s="46">
        <v>-19718.193069000001</v>
      </c>
      <c r="M43" s="67">
        <v>-0.116384</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12</v>
      </c>
      <c r="E46" s="53">
        <v>3.5608000000000001E-2</v>
      </c>
      <c r="F46" s="44">
        <v>159252.16666700001</v>
      </c>
      <c r="G46" s="66">
        <v>0.33333299999999999</v>
      </c>
      <c r="H46" s="43">
        <v>3</v>
      </c>
      <c r="I46" s="44">
        <v>167187</v>
      </c>
      <c r="J46" s="74">
        <v>0.66666700000000001</v>
      </c>
      <c r="K46" s="44">
        <v>9</v>
      </c>
      <c r="L46" s="44">
        <v>156607.22222200001</v>
      </c>
      <c r="M46" s="66">
        <v>0.222222</v>
      </c>
      <c r="N46" s="43">
        <v>0</v>
      </c>
      <c r="O46" s="44">
        <v>0</v>
      </c>
      <c r="P46" s="74">
        <v>0</v>
      </c>
    </row>
    <row r="47" spans="1:16" ht="15" customHeight="1" x14ac:dyDescent="0.2">
      <c r="A47" s="111"/>
      <c r="B47" s="114"/>
      <c r="C47" s="84" t="s">
        <v>49</v>
      </c>
      <c r="D47" s="44">
        <v>38</v>
      </c>
      <c r="E47" s="53">
        <v>3.5448E-2</v>
      </c>
      <c r="F47" s="44">
        <v>183315.44736799999</v>
      </c>
      <c r="G47" s="66">
        <v>7.8947000000000003E-2</v>
      </c>
      <c r="H47" s="43">
        <v>15</v>
      </c>
      <c r="I47" s="44">
        <v>183188</v>
      </c>
      <c r="J47" s="74">
        <v>6.6667000000000004E-2</v>
      </c>
      <c r="K47" s="44">
        <v>23</v>
      </c>
      <c r="L47" s="44">
        <v>183398.565217</v>
      </c>
      <c r="M47" s="66">
        <v>8.6957000000000007E-2</v>
      </c>
      <c r="N47" s="43">
        <v>0</v>
      </c>
      <c r="O47" s="44">
        <v>0</v>
      </c>
      <c r="P47" s="74">
        <v>0</v>
      </c>
    </row>
    <row r="48" spans="1:16" ht="15" customHeight="1" x14ac:dyDescent="0.2">
      <c r="A48" s="111"/>
      <c r="B48" s="114"/>
      <c r="C48" s="84" t="s">
        <v>50</v>
      </c>
      <c r="D48" s="44">
        <v>66</v>
      </c>
      <c r="E48" s="53">
        <v>3.7886999999999997E-2</v>
      </c>
      <c r="F48" s="44">
        <v>220578.16666700001</v>
      </c>
      <c r="G48" s="66">
        <v>0.42424200000000001</v>
      </c>
      <c r="H48" s="43">
        <v>24</v>
      </c>
      <c r="I48" s="44">
        <v>211215.41666700001</v>
      </c>
      <c r="J48" s="74">
        <v>0.625</v>
      </c>
      <c r="K48" s="44">
        <v>42</v>
      </c>
      <c r="L48" s="44">
        <v>225928.30952400001</v>
      </c>
      <c r="M48" s="66">
        <v>0.30952400000000002</v>
      </c>
      <c r="N48" s="43">
        <v>0</v>
      </c>
      <c r="O48" s="44">
        <v>0</v>
      </c>
      <c r="P48" s="74">
        <v>0</v>
      </c>
    </row>
    <row r="49" spans="1:16" ht="15" customHeight="1" x14ac:dyDescent="0.2">
      <c r="A49" s="111"/>
      <c r="B49" s="114"/>
      <c r="C49" s="84" t="s">
        <v>51</v>
      </c>
      <c r="D49" s="44">
        <v>62</v>
      </c>
      <c r="E49" s="53">
        <v>3.3030999999999998E-2</v>
      </c>
      <c r="F49" s="44">
        <v>223645.16128999999</v>
      </c>
      <c r="G49" s="66">
        <v>0.56451600000000002</v>
      </c>
      <c r="H49" s="43">
        <v>20</v>
      </c>
      <c r="I49" s="44">
        <v>209394.25</v>
      </c>
      <c r="J49" s="74">
        <v>0.35</v>
      </c>
      <c r="K49" s="44">
        <v>42</v>
      </c>
      <c r="L49" s="44">
        <v>230431.30952400001</v>
      </c>
      <c r="M49" s="66">
        <v>0.66666700000000001</v>
      </c>
      <c r="N49" s="43">
        <v>0</v>
      </c>
      <c r="O49" s="44">
        <v>0</v>
      </c>
      <c r="P49" s="74">
        <v>0</v>
      </c>
    </row>
    <row r="50" spans="1:16" s="3" customFormat="1" ht="15" customHeight="1" x14ac:dyDescent="0.2">
      <c r="A50" s="111"/>
      <c r="B50" s="114"/>
      <c r="C50" s="84" t="s">
        <v>52</v>
      </c>
      <c r="D50" s="35">
        <v>37</v>
      </c>
      <c r="E50" s="55">
        <v>2.0844999999999999E-2</v>
      </c>
      <c r="F50" s="35">
        <v>242470.13513499999</v>
      </c>
      <c r="G50" s="68">
        <v>0.67567600000000005</v>
      </c>
      <c r="H50" s="43">
        <v>7</v>
      </c>
      <c r="I50" s="44">
        <v>258281</v>
      </c>
      <c r="J50" s="74">
        <v>0.57142899999999996</v>
      </c>
      <c r="K50" s="35">
        <v>30</v>
      </c>
      <c r="L50" s="35">
        <v>238780.93333299999</v>
      </c>
      <c r="M50" s="68">
        <v>0.7</v>
      </c>
      <c r="N50" s="43">
        <v>0</v>
      </c>
      <c r="O50" s="44">
        <v>0</v>
      </c>
      <c r="P50" s="74">
        <v>0</v>
      </c>
    </row>
    <row r="51" spans="1:16" ht="15" customHeight="1" x14ac:dyDescent="0.2">
      <c r="A51" s="111"/>
      <c r="B51" s="114"/>
      <c r="C51" s="84" t="s">
        <v>53</v>
      </c>
      <c r="D51" s="44">
        <v>40</v>
      </c>
      <c r="E51" s="53">
        <v>2.5856000000000001E-2</v>
      </c>
      <c r="F51" s="44">
        <v>247039.22500000001</v>
      </c>
      <c r="G51" s="66">
        <v>0.625</v>
      </c>
      <c r="H51" s="43">
        <v>17</v>
      </c>
      <c r="I51" s="44">
        <v>253672.29411799999</v>
      </c>
      <c r="J51" s="74">
        <v>0.64705900000000005</v>
      </c>
      <c r="K51" s="44">
        <v>23</v>
      </c>
      <c r="L51" s="44">
        <v>242136.52173899999</v>
      </c>
      <c r="M51" s="66">
        <v>0.60869600000000001</v>
      </c>
      <c r="N51" s="43">
        <v>0</v>
      </c>
      <c r="O51" s="44">
        <v>0</v>
      </c>
      <c r="P51" s="74">
        <v>0</v>
      </c>
    </row>
    <row r="52" spans="1:16" ht="15" customHeight="1" x14ac:dyDescent="0.2">
      <c r="A52" s="111"/>
      <c r="B52" s="114"/>
      <c r="C52" s="84" t="s">
        <v>54</v>
      </c>
      <c r="D52" s="44">
        <v>20</v>
      </c>
      <c r="E52" s="53">
        <v>1.5516E-2</v>
      </c>
      <c r="F52" s="44">
        <v>273375.55</v>
      </c>
      <c r="G52" s="66">
        <v>0.55000000000000004</v>
      </c>
      <c r="H52" s="43">
        <v>5</v>
      </c>
      <c r="I52" s="44">
        <v>239173.6</v>
      </c>
      <c r="J52" s="74">
        <v>0</v>
      </c>
      <c r="K52" s="44">
        <v>15</v>
      </c>
      <c r="L52" s="44">
        <v>284776.2</v>
      </c>
      <c r="M52" s="66">
        <v>0.73333300000000001</v>
      </c>
      <c r="N52" s="43">
        <v>0</v>
      </c>
      <c r="O52" s="44">
        <v>0</v>
      </c>
      <c r="P52" s="74">
        <v>0</v>
      </c>
    </row>
    <row r="53" spans="1:16" ht="15" customHeight="1" x14ac:dyDescent="0.2">
      <c r="A53" s="111"/>
      <c r="B53" s="114"/>
      <c r="C53" s="84" t="s">
        <v>55</v>
      </c>
      <c r="D53" s="44">
        <v>12</v>
      </c>
      <c r="E53" s="53">
        <v>9.9500000000000005E-3</v>
      </c>
      <c r="F53" s="44">
        <v>263669.33333300002</v>
      </c>
      <c r="G53" s="66">
        <v>0.25</v>
      </c>
      <c r="H53" s="43">
        <v>3</v>
      </c>
      <c r="I53" s="44">
        <v>245627.66666700001</v>
      </c>
      <c r="J53" s="74">
        <v>0</v>
      </c>
      <c r="K53" s="44">
        <v>9</v>
      </c>
      <c r="L53" s="44">
        <v>269683.22222200001</v>
      </c>
      <c r="M53" s="66">
        <v>0.33333299999999999</v>
      </c>
      <c r="N53" s="43">
        <v>0</v>
      </c>
      <c r="O53" s="44">
        <v>0</v>
      </c>
      <c r="P53" s="74">
        <v>0</v>
      </c>
    </row>
    <row r="54" spans="1:16" s="3" customFormat="1" ht="15" customHeight="1" x14ac:dyDescent="0.2">
      <c r="A54" s="111"/>
      <c r="B54" s="114"/>
      <c r="C54" s="84" t="s">
        <v>56</v>
      </c>
      <c r="D54" s="35">
        <v>7</v>
      </c>
      <c r="E54" s="55">
        <v>3.457E-3</v>
      </c>
      <c r="F54" s="35">
        <v>293274.142857</v>
      </c>
      <c r="G54" s="68">
        <v>0.57142899999999996</v>
      </c>
      <c r="H54" s="43">
        <v>4</v>
      </c>
      <c r="I54" s="44">
        <v>221852.75</v>
      </c>
      <c r="J54" s="74">
        <v>0</v>
      </c>
      <c r="K54" s="35">
        <v>3</v>
      </c>
      <c r="L54" s="35">
        <v>388502.66666699998</v>
      </c>
      <c r="M54" s="68">
        <v>1.3333330000000001</v>
      </c>
      <c r="N54" s="43">
        <v>0</v>
      </c>
      <c r="O54" s="44">
        <v>0</v>
      </c>
      <c r="P54" s="74">
        <v>0</v>
      </c>
    </row>
    <row r="55" spans="1:16" s="3" customFormat="1" ht="15" customHeight="1" x14ac:dyDescent="0.2">
      <c r="A55" s="112"/>
      <c r="B55" s="115"/>
      <c r="C55" s="85" t="s">
        <v>9</v>
      </c>
      <c r="D55" s="46">
        <v>294</v>
      </c>
      <c r="E55" s="54">
        <v>2.2749999999999999E-2</v>
      </c>
      <c r="F55" s="46">
        <v>227342.17006800001</v>
      </c>
      <c r="G55" s="67">
        <v>0.46938800000000003</v>
      </c>
      <c r="H55" s="87">
        <v>98</v>
      </c>
      <c r="I55" s="46">
        <v>218846.87755100001</v>
      </c>
      <c r="J55" s="75">
        <v>0.408163</v>
      </c>
      <c r="K55" s="46">
        <v>196</v>
      </c>
      <c r="L55" s="46">
        <v>231589.81632700001</v>
      </c>
      <c r="M55" s="67">
        <v>0.5</v>
      </c>
      <c r="N55" s="87">
        <v>0</v>
      </c>
      <c r="O55" s="46">
        <v>0</v>
      </c>
      <c r="P55" s="75">
        <v>0</v>
      </c>
    </row>
    <row r="56" spans="1:16" ht="15" customHeight="1" x14ac:dyDescent="0.2">
      <c r="A56" s="110">
        <v>5</v>
      </c>
      <c r="B56" s="113" t="s">
        <v>60</v>
      </c>
      <c r="C56" s="84" t="s">
        <v>46</v>
      </c>
      <c r="D56" s="44">
        <v>11</v>
      </c>
      <c r="E56" s="53">
        <v>1</v>
      </c>
      <c r="F56" s="44">
        <v>54652</v>
      </c>
      <c r="G56" s="66">
        <v>9.0909000000000004E-2</v>
      </c>
      <c r="H56" s="43">
        <v>3</v>
      </c>
      <c r="I56" s="44">
        <v>14692.333333</v>
      </c>
      <c r="J56" s="74">
        <v>0</v>
      </c>
      <c r="K56" s="44">
        <v>8</v>
      </c>
      <c r="L56" s="44">
        <v>69636.875</v>
      </c>
      <c r="M56" s="66">
        <v>0.125</v>
      </c>
      <c r="N56" s="43">
        <v>0</v>
      </c>
      <c r="O56" s="44">
        <v>0</v>
      </c>
      <c r="P56" s="74">
        <v>0</v>
      </c>
    </row>
    <row r="57" spans="1:16" ht="15" customHeight="1" x14ac:dyDescent="0.2">
      <c r="A57" s="111"/>
      <c r="B57" s="114"/>
      <c r="C57" s="84" t="s">
        <v>47</v>
      </c>
      <c r="D57" s="44">
        <v>42</v>
      </c>
      <c r="E57" s="53">
        <v>1</v>
      </c>
      <c r="F57" s="44">
        <v>144404.54761899999</v>
      </c>
      <c r="G57" s="66">
        <v>9.5238000000000003E-2</v>
      </c>
      <c r="H57" s="43">
        <v>20</v>
      </c>
      <c r="I57" s="44">
        <v>128675.95</v>
      </c>
      <c r="J57" s="74">
        <v>0.05</v>
      </c>
      <c r="K57" s="44">
        <v>22</v>
      </c>
      <c r="L57" s="44">
        <v>158703.272727</v>
      </c>
      <c r="M57" s="66">
        <v>0.13636400000000001</v>
      </c>
      <c r="N57" s="43">
        <v>0</v>
      </c>
      <c r="O57" s="44">
        <v>0</v>
      </c>
      <c r="P57" s="74">
        <v>0</v>
      </c>
    </row>
    <row r="58" spans="1:16" ht="15" customHeight="1" x14ac:dyDescent="0.2">
      <c r="A58" s="111"/>
      <c r="B58" s="114"/>
      <c r="C58" s="84" t="s">
        <v>48</v>
      </c>
      <c r="D58" s="44">
        <v>337</v>
      </c>
      <c r="E58" s="53">
        <v>1</v>
      </c>
      <c r="F58" s="44">
        <v>156529.893175</v>
      </c>
      <c r="G58" s="66">
        <v>5.0444999999999997E-2</v>
      </c>
      <c r="H58" s="43">
        <v>137</v>
      </c>
      <c r="I58" s="44">
        <v>163606.21897799999</v>
      </c>
      <c r="J58" s="74">
        <v>8.0292000000000002E-2</v>
      </c>
      <c r="K58" s="44">
        <v>200</v>
      </c>
      <c r="L58" s="44">
        <v>151682.60999999999</v>
      </c>
      <c r="M58" s="66">
        <v>0.03</v>
      </c>
      <c r="N58" s="43">
        <v>0</v>
      </c>
      <c r="O58" s="44">
        <v>0</v>
      </c>
      <c r="P58" s="74">
        <v>0</v>
      </c>
    </row>
    <row r="59" spans="1:16" ht="15" customHeight="1" x14ac:dyDescent="0.2">
      <c r="A59" s="111"/>
      <c r="B59" s="114"/>
      <c r="C59" s="84" t="s">
        <v>49</v>
      </c>
      <c r="D59" s="44">
        <v>1072</v>
      </c>
      <c r="E59" s="53">
        <v>1</v>
      </c>
      <c r="F59" s="44">
        <v>180273.24253700001</v>
      </c>
      <c r="G59" s="66">
        <v>0.15671599999999999</v>
      </c>
      <c r="H59" s="43">
        <v>412</v>
      </c>
      <c r="I59" s="44">
        <v>186850.31068</v>
      </c>
      <c r="J59" s="74">
        <v>0.19902900000000001</v>
      </c>
      <c r="K59" s="44">
        <v>660</v>
      </c>
      <c r="L59" s="44">
        <v>176167.55757599999</v>
      </c>
      <c r="M59" s="66">
        <v>0.130303</v>
      </c>
      <c r="N59" s="43">
        <v>0</v>
      </c>
      <c r="O59" s="44">
        <v>0</v>
      </c>
      <c r="P59" s="74">
        <v>0</v>
      </c>
    </row>
    <row r="60" spans="1:16" ht="15" customHeight="1" x14ac:dyDescent="0.2">
      <c r="A60" s="111"/>
      <c r="B60" s="114"/>
      <c r="C60" s="84" t="s">
        <v>50</v>
      </c>
      <c r="D60" s="44">
        <v>1742</v>
      </c>
      <c r="E60" s="53">
        <v>1</v>
      </c>
      <c r="F60" s="44">
        <v>211820.87141200001</v>
      </c>
      <c r="G60" s="66">
        <v>0.36681999999999998</v>
      </c>
      <c r="H60" s="43">
        <v>668</v>
      </c>
      <c r="I60" s="44">
        <v>220543.62275400001</v>
      </c>
      <c r="J60" s="74">
        <v>0.44161699999999998</v>
      </c>
      <c r="K60" s="44">
        <v>1074</v>
      </c>
      <c r="L60" s="44">
        <v>206395.547486</v>
      </c>
      <c r="M60" s="66">
        <v>0.32029800000000003</v>
      </c>
      <c r="N60" s="43">
        <v>0</v>
      </c>
      <c r="O60" s="44">
        <v>0</v>
      </c>
      <c r="P60" s="74">
        <v>0</v>
      </c>
    </row>
    <row r="61" spans="1:16" ht="15" customHeight="1" x14ac:dyDescent="0.2">
      <c r="A61" s="111"/>
      <c r="B61" s="114"/>
      <c r="C61" s="84" t="s">
        <v>51</v>
      </c>
      <c r="D61" s="44">
        <v>1877</v>
      </c>
      <c r="E61" s="53">
        <v>1</v>
      </c>
      <c r="F61" s="44">
        <v>238767.223761</v>
      </c>
      <c r="G61" s="66">
        <v>0.59563100000000002</v>
      </c>
      <c r="H61" s="43">
        <v>707</v>
      </c>
      <c r="I61" s="44">
        <v>246445.145686</v>
      </c>
      <c r="J61" s="74">
        <v>0.62234800000000001</v>
      </c>
      <c r="K61" s="44">
        <v>1170</v>
      </c>
      <c r="L61" s="44">
        <v>234127.65897399999</v>
      </c>
      <c r="M61" s="66">
        <v>0.57948699999999997</v>
      </c>
      <c r="N61" s="43">
        <v>0</v>
      </c>
      <c r="O61" s="44">
        <v>0</v>
      </c>
      <c r="P61" s="74">
        <v>0</v>
      </c>
    </row>
    <row r="62" spans="1:16" s="3" customFormat="1" ht="15" customHeight="1" x14ac:dyDescent="0.2">
      <c r="A62" s="111"/>
      <c r="B62" s="114"/>
      <c r="C62" s="84" t="s">
        <v>52</v>
      </c>
      <c r="D62" s="35">
        <v>1775</v>
      </c>
      <c r="E62" s="55">
        <v>1</v>
      </c>
      <c r="F62" s="35">
        <v>248580.98704199999</v>
      </c>
      <c r="G62" s="68">
        <v>0.70535199999999998</v>
      </c>
      <c r="H62" s="43">
        <v>656</v>
      </c>
      <c r="I62" s="44">
        <v>244781.70121999999</v>
      </c>
      <c r="J62" s="74">
        <v>0.62957300000000005</v>
      </c>
      <c r="K62" s="35">
        <v>1119</v>
      </c>
      <c r="L62" s="35">
        <v>250808.27167099999</v>
      </c>
      <c r="M62" s="68">
        <v>0.74977700000000003</v>
      </c>
      <c r="N62" s="43">
        <v>0</v>
      </c>
      <c r="O62" s="44">
        <v>0</v>
      </c>
      <c r="P62" s="74">
        <v>0</v>
      </c>
    </row>
    <row r="63" spans="1:16" ht="15" customHeight="1" x14ac:dyDescent="0.2">
      <c r="A63" s="111"/>
      <c r="B63" s="114"/>
      <c r="C63" s="84" t="s">
        <v>53</v>
      </c>
      <c r="D63" s="44">
        <v>1547</v>
      </c>
      <c r="E63" s="53">
        <v>1</v>
      </c>
      <c r="F63" s="44">
        <v>252132.868132</v>
      </c>
      <c r="G63" s="66">
        <v>0.69618599999999997</v>
      </c>
      <c r="H63" s="43">
        <v>559</v>
      </c>
      <c r="I63" s="44">
        <v>239149.47584999999</v>
      </c>
      <c r="J63" s="74">
        <v>0.49373899999999998</v>
      </c>
      <c r="K63" s="44">
        <v>988</v>
      </c>
      <c r="L63" s="44">
        <v>259478.734818</v>
      </c>
      <c r="M63" s="66">
        <v>0.81072900000000003</v>
      </c>
      <c r="N63" s="43">
        <v>0</v>
      </c>
      <c r="O63" s="44">
        <v>0</v>
      </c>
      <c r="P63" s="74">
        <v>0</v>
      </c>
    </row>
    <row r="64" spans="1:16" ht="15" customHeight="1" x14ac:dyDescent="0.2">
      <c r="A64" s="111"/>
      <c r="B64" s="114"/>
      <c r="C64" s="84" t="s">
        <v>54</v>
      </c>
      <c r="D64" s="44">
        <v>1289</v>
      </c>
      <c r="E64" s="53">
        <v>1</v>
      </c>
      <c r="F64" s="44">
        <v>258081.38712199999</v>
      </c>
      <c r="G64" s="66">
        <v>0.64080700000000002</v>
      </c>
      <c r="H64" s="43">
        <v>482</v>
      </c>
      <c r="I64" s="44">
        <v>237750.59128600001</v>
      </c>
      <c r="J64" s="74">
        <v>0.37759300000000001</v>
      </c>
      <c r="K64" s="44">
        <v>807</v>
      </c>
      <c r="L64" s="44">
        <v>270224.43990100001</v>
      </c>
      <c r="M64" s="66">
        <v>0.79801699999999998</v>
      </c>
      <c r="N64" s="43">
        <v>0</v>
      </c>
      <c r="O64" s="44">
        <v>0</v>
      </c>
      <c r="P64" s="74">
        <v>0</v>
      </c>
    </row>
    <row r="65" spans="1:16" ht="15" customHeight="1" x14ac:dyDescent="0.2">
      <c r="A65" s="111"/>
      <c r="B65" s="114"/>
      <c r="C65" s="84" t="s">
        <v>55</v>
      </c>
      <c r="D65" s="44">
        <v>1206</v>
      </c>
      <c r="E65" s="53">
        <v>1</v>
      </c>
      <c r="F65" s="44">
        <v>261050.70563800001</v>
      </c>
      <c r="G65" s="66">
        <v>0.48673300000000003</v>
      </c>
      <c r="H65" s="43">
        <v>419</v>
      </c>
      <c r="I65" s="44">
        <v>242703.023866</v>
      </c>
      <c r="J65" s="74">
        <v>0.21956999999999999</v>
      </c>
      <c r="K65" s="44">
        <v>787</v>
      </c>
      <c r="L65" s="44">
        <v>270819.03938999999</v>
      </c>
      <c r="M65" s="66">
        <v>0.62897099999999995</v>
      </c>
      <c r="N65" s="43">
        <v>0</v>
      </c>
      <c r="O65" s="44">
        <v>0</v>
      </c>
      <c r="P65" s="74">
        <v>0</v>
      </c>
    </row>
    <row r="66" spans="1:16" s="3" customFormat="1" ht="15" customHeight="1" x14ac:dyDescent="0.2">
      <c r="A66" s="111"/>
      <c r="B66" s="114"/>
      <c r="C66" s="84" t="s">
        <v>56</v>
      </c>
      <c r="D66" s="35">
        <v>2025</v>
      </c>
      <c r="E66" s="55">
        <v>1</v>
      </c>
      <c r="F66" s="35">
        <v>269874.05086399999</v>
      </c>
      <c r="G66" s="68">
        <v>0.36246899999999999</v>
      </c>
      <c r="H66" s="43">
        <v>710</v>
      </c>
      <c r="I66" s="44">
        <v>228335.14647899999</v>
      </c>
      <c r="J66" s="74">
        <v>7.3238999999999999E-2</v>
      </c>
      <c r="K66" s="35">
        <v>1315</v>
      </c>
      <c r="L66" s="35">
        <v>292301.90038000001</v>
      </c>
      <c r="M66" s="68">
        <v>0.51863099999999995</v>
      </c>
      <c r="N66" s="43">
        <v>0</v>
      </c>
      <c r="O66" s="44">
        <v>0</v>
      </c>
      <c r="P66" s="74">
        <v>0</v>
      </c>
    </row>
    <row r="67" spans="1:16" s="3" customFormat="1" ht="15" customHeight="1" x14ac:dyDescent="0.2">
      <c r="A67" s="112"/>
      <c r="B67" s="115"/>
      <c r="C67" s="85" t="s">
        <v>9</v>
      </c>
      <c r="D67" s="46">
        <v>12923</v>
      </c>
      <c r="E67" s="54">
        <v>1</v>
      </c>
      <c r="F67" s="46">
        <v>239503.01795199999</v>
      </c>
      <c r="G67" s="67">
        <v>0.49702099999999999</v>
      </c>
      <c r="H67" s="87">
        <v>4773</v>
      </c>
      <c r="I67" s="46">
        <v>229675.569453</v>
      </c>
      <c r="J67" s="75">
        <v>0.38634000000000002</v>
      </c>
      <c r="K67" s="46">
        <v>8150</v>
      </c>
      <c r="L67" s="46">
        <v>245258.40588999999</v>
      </c>
      <c r="M67" s="67">
        <v>0.56184000000000001</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30" priority="30" operator="notEqual">
      <formula>H8+K8+N8</formula>
    </cfRule>
  </conditionalFormatting>
  <conditionalFormatting sqref="D20:D30">
    <cfRule type="cellIs" dxfId="129" priority="29" operator="notEqual">
      <formula>H20+K20+N20</formula>
    </cfRule>
  </conditionalFormatting>
  <conditionalFormatting sqref="D32:D42">
    <cfRule type="cellIs" dxfId="128" priority="28" operator="notEqual">
      <formula>H32+K32+N32</formula>
    </cfRule>
  </conditionalFormatting>
  <conditionalFormatting sqref="D44:D54">
    <cfRule type="cellIs" dxfId="127" priority="27" operator="notEqual">
      <formula>H44+K44+N44</formula>
    </cfRule>
  </conditionalFormatting>
  <conditionalFormatting sqref="D56:D66">
    <cfRule type="cellIs" dxfId="126" priority="26" operator="notEqual">
      <formula>H56+K56+N56</formula>
    </cfRule>
  </conditionalFormatting>
  <conditionalFormatting sqref="D19">
    <cfRule type="cellIs" dxfId="125" priority="25" operator="notEqual">
      <formula>SUM(D8:D18)</formula>
    </cfRule>
  </conditionalFormatting>
  <conditionalFormatting sqref="D31">
    <cfRule type="cellIs" dxfId="124" priority="24" operator="notEqual">
      <formula>H31+K31+N31</formula>
    </cfRule>
  </conditionalFormatting>
  <conditionalFormatting sqref="D31">
    <cfRule type="cellIs" dxfId="123" priority="23" operator="notEqual">
      <formula>SUM(D20:D30)</formula>
    </cfRule>
  </conditionalFormatting>
  <conditionalFormatting sqref="D43">
    <cfRule type="cellIs" dxfId="122" priority="22" operator="notEqual">
      <formula>H43+K43+N43</formula>
    </cfRule>
  </conditionalFormatting>
  <conditionalFormatting sqref="D43">
    <cfRule type="cellIs" dxfId="121" priority="21" operator="notEqual">
      <formula>SUM(D32:D42)</formula>
    </cfRule>
  </conditionalFormatting>
  <conditionalFormatting sqref="D55">
    <cfRule type="cellIs" dxfId="120" priority="20" operator="notEqual">
      <formula>H55+K55+N55</formula>
    </cfRule>
  </conditionalFormatting>
  <conditionalFormatting sqref="D55">
    <cfRule type="cellIs" dxfId="119" priority="19" operator="notEqual">
      <formula>SUM(D44:D54)</formula>
    </cfRule>
  </conditionalFormatting>
  <conditionalFormatting sqref="D67">
    <cfRule type="cellIs" dxfId="118" priority="18" operator="notEqual">
      <formula>H67+K67+N67</formula>
    </cfRule>
  </conditionalFormatting>
  <conditionalFormatting sqref="D67">
    <cfRule type="cellIs" dxfId="117" priority="17" operator="notEqual">
      <formula>SUM(D56:D66)</formula>
    </cfRule>
  </conditionalFormatting>
  <conditionalFormatting sqref="H19">
    <cfRule type="cellIs" dxfId="116" priority="16" operator="notEqual">
      <formula>SUM(H8:H18)</formula>
    </cfRule>
  </conditionalFormatting>
  <conditionalFormatting sqref="K19">
    <cfRule type="cellIs" dxfId="115" priority="15" operator="notEqual">
      <formula>SUM(K8:K18)</formula>
    </cfRule>
  </conditionalFormatting>
  <conditionalFormatting sqref="N19">
    <cfRule type="cellIs" dxfId="114" priority="14" operator="notEqual">
      <formula>SUM(N8:N18)</formula>
    </cfRule>
  </conditionalFormatting>
  <conditionalFormatting sqref="H31">
    <cfRule type="cellIs" dxfId="113" priority="13" operator="notEqual">
      <formula>SUM(H20:H30)</formula>
    </cfRule>
  </conditionalFormatting>
  <conditionalFormatting sqref="K31">
    <cfRule type="cellIs" dxfId="112" priority="12" operator="notEqual">
      <formula>SUM(K20:K30)</formula>
    </cfRule>
  </conditionalFormatting>
  <conditionalFormatting sqref="N31">
    <cfRule type="cellIs" dxfId="111" priority="11" operator="notEqual">
      <formula>SUM(N20:N30)</formula>
    </cfRule>
  </conditionalFormatting>
  <conditionalFormatting sqref="H43">
    <cfRule type="cellIs" dxfId="110" priority="10" operator="notEqual">
      <formula>SUM(H32:H42)</formula>
    </cfRule>
  </conditionalFormatting>
  <conditionalFormatting sqref="K43">
    <cfRule type="cellIs" dxfId="109" priority="9" operator="notEqual">
      <formula>SUM(K32:K42)</formula>
    </cfRule>
  </conditionalFormatting>
  <conditionalFormatting sqref="N43">
    <cfRule type="cellIs" dxfId="108" priority="8" operator="notEqual">
      <formula>SUM(N32:N42)</formula>
    </cfRule>
  </conditionalFormatting>
  <conditionalFormatting sqref="H55">
    <cfRule type="cellIs" dxfId="107" priority="7" operator="notEqual">
      <formula>SUM(H44:H54)</formula>
    </cfRule>
  </conditionalFormatting>
  <conditionalFormatting sqref="K55">
    <cfRule type="cellIs" dxfId="106" priority="6" operator="notEqual">
      <formula>SUM(K44:K54)</formula>
    </cfRule>
  </conditionalFormatting>
  <conditionalFormatting sqref="N55">
    <cfRule type="cellIs" dxfId="105" priority="5" operator="notEqual">
      <formula>SUM(N44:N54)</formula>
    </cfRule>
  </conditionalFormatting>
  <conditionalFormatting sqref="H67">
    <cfRule type="cellIs" dxfId="104" priority="4" operator="notEqual">
      <formula>SUM(H56:H66)</formula>
    </cfRule>
  </conditionalFormatting>
  <conditionalFormatting sqref="K67">
    <cfRule type="cellIs" dxfId="103" priority="3" operator="notEqual">
      <formula>SUM(K56:K66)</formula>
    </cfRule>
  </conditionalFormatting>
  <conditionalFormatting sqref="N67">
    <cfRule type="cellIs" dxfId="102" priority="2" operator="notEqual">
      <formula>SUM(N56:N66)</formula>
    </cfRule>
  </conditionalFormatting>
  <conditionalFormatting sqref="D32:D43">
    <cfRule type="cellIs" dxfId="1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76</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99</v>
      </c>
      <c r="E8" s="53">
        <v>9.4556000000000001E-2</v>
      </c>
      <c r="F8" s="44">
        <v>96209.968697999997</v>
      </c>
      <c r="G8" s="66">
        <v>0.222222</v>
      </c>
      <c r="H8" s="43">
        <v>48</v>
      </c>
      <c r="I8" s="44">
        <v>94544.478828000007</v>
      </c>
      <c r="J8" s="74">
        <v>0.22916700000000001</v>
      </c>
      <c r="K8" s="44">
        <v>51</v>
      </c>
      <c r="L8" s="44">
        <v>97777.488576000003</v>
      </c>
      <c r="M8" s="66">
        <v>0.21568599999999999</v>
      </c>
      <c r="N8" s="43">
        <v>0</v>
      </c>
      <c r="O8" s="44">
        <v>0</v>
      </c>
      <c r="P8" s="74">
        <v>0</v>
      </c>
    </row>
    <row r="9" spans="1:16" ht="15" customHeight="1" x14ac:dyDescent="0.2">
      <c r="A9" s="111"/>
      <c r="B9" s="114"/>
      <c r="C9" s="84" t="s">
        <v>47</v>
      </c>
      <c r="D9" s="44">
        <v>984</v>
      </c>
      <c r="E9" s="53">
        <v>0.12950800000000001</v>
      </c>
      <c r="F9" s="44">
        <v>141887.22839999999</v>
      </c>
      <c r="G9" s="66">
        <v>0.18292700000000001</v>
      </c>
      <c r="H9" s="43">
        <v>394</v>
      </c>
      <c r="I9" s="44">
        <v>147606.875374</v>
      </c>
      <c r="J9" s="74">
        <v>0.236041</v>
      </c>
      <c r="K9" s="44">
        <v>590</v>
      </c>
      <c r="L9" s="44">
        <v>138067.66753999999</v>
      </c>
      <c r="M9" s="66">
        <v>0.14745800000000001</v>
      </c>
      <c r="N9" s="43">
        <v>0</v>
      </c>
      <c r="O9" s="44">
        <v>0</v>
      </c>
      <c r="P9" s="74">
        <v>0</v>
      </c>
    </row>
    <row r="10" spans="1:16" ht="15" customHeight="1" x14ac:dyDescent="0.2">
      <c r="A10" s="111"/>
      <c r="B10" s="114"/>
      <c r="C10" s="84" t="s">
        <v>48</v>
      </c>
      <c r="D10" s="44">
        <v>5780</v>
      </c>
      <c r="E10" s="53">
        <v>9.3525999999999998E-2</v>
      </c>
      <c r="F10" s="44">
        <v>155037.689166</v>
      </c>
      <c r="G10" s="66">
        <v>0.161246</v>
      </c>
      <c r="H10" s="43">
        <v>2624</v>
      </c>
      <c r="I10" s="44">
        <v>163896.294039</v>
      </c>
      <c r="J10" s="74">
        <v>0.24466499999999999</v>
      </c>
      <c r="K10" s="44">
        <v>3156</v>
      </c>
      <c r="L10" s="44">
        <v>147672.35989399999</v>
      </c>
      <c r="M10" s="66">
        <v>9.1887999999999997E-2</v>
      </c>
      <c r="N10" s="43">
        <v>0</v>
      </c>
      <c r="O10" s="44">
        <v>0</v>
      </c>
      <c r="P10" s="74">
        <v>0</v>
      </c>
    </row>
    <row r="11" spans="1:16" ht="15" customHeight="1" x14ac:dyDescent="0.2">
      <c r="A11" s="111"/>
      <c r="B11" s="114"/>
      <c r="C11" s="84" t="s">
        <v>49</v>
      </c>
      <c r="D11" s="44">
        <v>10831</v>
      </c>
      <c r="E11" s="53">
        <v>8.6050000000000001E-2</v>
      </c>
      <c r="F11" s="44">
        <v>173164.98953200001</v>
      </c>
      <c r="G11" s="66">
        <v>0.29803299999999999</v>
      </c>
      <c r="H11" s="43">
        <v>4588</v>
      </c>
      <c r="I11" s="44">
        <v>187101.71288499999</v>
      </c>
      <c r="J11" s="74">
        <v>0.43264999999999998</v>
      </c>
      <c r="K11" s="44">
        <v>6243</v>
      </c>
      <c r="L11" s="44">
        <v>162922.848455</v>
      </c>
      <c r="M11" s="66">
        <v>0.199103</v>
      </c>
      <c r="N11" s="43">
        <v>0</v>
      </c>
      <c r="O11" s="44">
        <v>0</v>
      </c>
      <c r="P11" s="74">
        <v>0</v>
      </c>
    </row>
    <row r="12" spans="1:16" ht="15" customHeight="1" x14ac:dyDescent="0.2">
      <c r="A12" s="111"/>
      <c r="B12" s="114"/>
      <c r="C12" s="84" t="s">
        <v>50</v>
      </c>
      <c r="D12" s="44">
        <v>11294</v>
      </c>
      <c r="E12" s="53">
        <v>7.2038000000000005E-2</v>
      </c>
      <c r="F12" s="44">
        <v>201723.550755</v>
      </c>
      <c r="G12" s="66">
        <v>0.50185900000000006</v>
      </c>
      <c r="H12" s="43">
        <v>4677</v>
      </c>
      <c r="I12" s="44">
        <v>220224.24368300001</v>
      </c>
      <c r="J12" s="74">
        <v>0.65768700000000002</v>
      </c>
      <c r="K12" s="44">
        <v>6617</v>
      </c>
      <c r="L12" s="44">
        <v>188646.96909699999</v>
      </c>
      <c r="M12" s="66">
        <v>0.39171800000000001</v>
      </c>
      <c r="N12" s="43">
        <v>0</v>
      </c>
      <c r="O12" s="44">
        <v>0</v>
      </c>
      <c r="P12" s="74">
        <v>0</v>
      </c>
    </row>
    <row r="13" spans="1:16" ht="15" customHeight="1" x14ac:dyDescent="0.2">
      <c r="A13" s="111"/>
      <c r="B13" s="114"/>
      <c r="C13" s="84" t="s">
        <v>51</v>
      </c>
      <c r="D13" s="44">
        <v>8682</v>
      </c>
      <c r="E13" s="53">
        <v>6.3902E-2</v>
      </c>
      <c r="F13" s="44">
        <v>225662.65851099999</v>
      </c>
      <c r="G13" s="66">
        <v>0.67231099999999999</v>
      </c>
      <c r="H13" s="43">
        <v>3351</v>
      </c>
      <c r="I13" s="44">
        <v>240346.07143000001</v>
      </c>
      <c r="J13" s="74">
        <v>0.73023000000000005</v>
      </c>
      <c r="K13" s="44">
        <v>5331</v>
      </c>
      <c r="L13" s="44">
        <v>216432.84859000001</v>
      </c>
      <c r="M13" s="66">
        <v>0.635903</v>
      </c>
      <c r="N13" s="43">
        <v>0</v>
      </c>
      <c r="O13" s="44">
        <v>0</v>
      </c>
      <c r="P13" s="74">
        <v>0</v>
      </c>
    </row>
    <row r="14" spans="1:16" s="3" customFormat="1" ht="15" customHeight="1" x14ac:dyDescent="0.2">
      <c r="A14" s="111"/>
      <c r="B14" s="114"/>
      <c r="C14" s="84" t="s">
        <v>52</v>
      </c>
      <c r="D14" s="35">
        <v>6560</v>
      </c>
      <c r="E14" s="55">
        <v>5.8039E-2</v>
      </c>
      <c r="F14" s="35">
        <v>237879.05848400001</v>
      </c>
      <c r="G14" s="68">
        <v>0.77103699999999997</v>
      </c>
      <c r="H14" s="43">
        <v>2471</v>
      </c>
      <c r="I14" s="44">
        <v>233913.47235699999</v>
      </c>
      <c r="J14" s="74">
        <v>0.64346400000000004</v>
      </c>
      <c r="K14" s="35">
        <v>4089</v>
      </c>
      <c r="L14" s="35">
        <v>240275.47895799999</v>
      </c>
      <c r="M14" s="68">
        <v>0.84812900000000002</v>
      </c>
      <c r="N14" s="43">
        <v>0</v>
      </c>
      <c r="O14" s="44">
        <v>0</v>
      </c>
      <c r="P14" s="74">
        <v>0</v>
      </c>
    </row>
    <row r="15" spans="1:16" ht="15" customHeight="1" x14ac:dyDescent="0.2">
      <c r="A15" s="111"/>
      <c r="B15" s="114"/>
      <c r="C15" s="84" t="s">
        <v>53</v>
      </c>
      <c r="D15" s="44">
        <v>5513</v>
      </c>
      <c r="E15" s="53">
        <v>5.5739999999999998E-2</v>
      </c>
      <c r="F15" s="44">
        <v>241738.93954399999</v>
      </c>
      <c r="G15" s="66">
        <v>0.81153600000000004</v>
      </c>
      <c r="H15" s="43">
        <v>1966</v>
      </c>
      <c r="I15" s="44">
        <v>230385.80997999999</v>
      </c>
      <c r="J15" s="74">
        <v>0.60885</v>
      </c>
      <c r="K15" s="44">
        <v>3547</v>
      </c>
      <c r="L15" s="44">
        <v>248031.65246300001</v>
      </c>
      <c r="M15" s="66">
        <v>0.92387900000000001</v>
      </c>
      <c r="N15" s="43">
        <v>0</v>
      </c>
      <c r="O15" s="44">
        <v>0</v>
      </c>
      <c r="P15" s="74">
        <v>0</v>
      </c>
    </row>
    <row r="16" spans="1:16" ht="15" customHeight="1" x14ac:dyDescent="0.2">
      <c r="A16" s="111"/>
      <c r="B16" s="114"/>
      <c r="C16" s="84" t="s">
        <v>54</v>
      </c>
      <c r="D16" s="44">
        <v>4020</v>
      </c>
      <c r="E16" s="53">
        <v>5.2098999999999999E-2</v>
      </c>
      <c r="F16" s="44">
        <v>234726.99318200001</v>
      </c>
      <c r="G16" s="66">
        <v>0.68109500000000001</v>
      </c>
      <c r="H16" s="43">
        <v>1415</v>
      </c>
      <c r="I16" s="44">
        <v>210304.88139200001</v>
      </c>
      <c r="J16" s="74">
        <v>0.373145</v>
      </c>
      <c r="K16" s="44">
        <v>2605</v>
      </c>
      <c r="L16" s="44">
        <v>247992.74680200001</v>
      </c>
      <c r="M16" s="66">
        <v>0.84836900000000004</v>
      </c>
      <c r="N16" s="43">
        <v>0</v>
      </c>
      <c r="O16" s="44">
        <v>0</v>
      </c>
      <c r="P16" s="74">
        <v>0</v>
      </c>
    </row>
    <row r="17" spans="1:16" ht="15" customHeight="1" x14ac:dyDescent="0.2">
      <c r="A17" s="111"/>
      <c r="B17" s="114"/>
      <c r="C17" s="84" t="s">
        <v>55</v>
      </c>
      <c r="D17" s="44">
        <v>3927</v>
      </c>
      <c r="E17" s="53">
        <v>6.1254000000000003E-2</v>
      </c>
      <c r="F17" s="44">
        <v>237916.49635100001</v>
      </c>
      <c r="G17" s="66">
        <v>0.51311399999999996</v>
      </c>
      <c r="H17" s="43">
        <v>1576</v>
      </c>
      <c r="I17" s="44">
        <v>215517.276847</v>
      </c>
      <c r="J17" s="74">
        <v>0.22525400000000001</v>
      </c>
      <c r="K17" s="44">
        <v>2351</v>
      </c>
      <c r="L17" s="44">
        <v>252931.88126699999</v>
      </c>
      <c r="M17" s="66">
        <v>0.70608300000000002</v>
      </c>
      <c r="N17" s="43">
        <v>0</v>
      </c>
      <c r="O17" s="44">
        <v>0</v>
      </c>
      <c r="P17" s="74">
        <v>0</v>
      </c>
    </row>
    <row r="18" spans="1:16" s="3" customFormat="1" ht="15" customHeight="1" x14ac:dyDescent="0.2">
      <c r="A18" s="111"/>
      <c r="B18" s="114"/>
      <c r="C18" s="84" t="s">
        <v>56</v>
      </c>
      <c r="D18" s="35">
        <v>6323</v>
      </c>
      <c r="E18" s="55">
        <v>4.8133000000000002E-2</v>
      </c>
      <c r="F18" s="35">
        <v>258335.80608800001</v>
      </c>
      <c r="G18" s="68">
        <v>0.37102600000000002</v>
      </c>
      <c r="H18" s="43">
        <v>2521</v>
      </c>
      <c r="I18" s="44">
        <v>220564.73391499999</v>
      </c>
      <c r="J18" s="74">
        <v>9.0837000000000001E-2</v>
      </c>
      <c r="K18" s="35">
        <v>3802</v>
      </c>
      <c r="L18" s="35">
        <v>283380.74900000001</v>
      </c>
      <c r="M18" s="68">
        <v>0.55681199999999997</v>
      </c>
      <c r="N18" s="43">
        <v>0</v>
      </c>
      <c r="O18" s="44">
        <v>0</v>
      </c>
      <c r="P18" s="74">
        <v>0</v>
      </c>
    </row>
    <row r="19" spans="1:16" s="3" customFormat="1" ht="15" customHeight="1" x14ac:dyDescent="0.2">
      <c r="A19" s="112"/>
      <c r="B19" s="115"/>
      <c r="C19" s="85" t="s">
        <v>9</v>
      </c>
      <c r="D19" s="46">
        <v>64013</v>
      </c>
      <c r="E19" s="54">
        <v>6.5754000000000007E-2</v>
      </c>
      <c r="F19" s="46">
        <v>211876.18048000001</v>
      </c>
      <c r="G19" s="67">
        <v>0.50767799999999996</v>
      </c>
      <c r="H19" s="87">
        <v>25631</v>
      </c>
      <c r="I19" s="46">
        <v>211103.32306699999</v>
      </c>
      <c r="J19" s="75">
        <v>0.47415200000000002</v>
      </c>
      <c r="K19" s="46">
        <v>38382</v>
      </c>
      <c r="L19" s="46">
        <v>212392.28460099999</v>
      </c>
      <c r="M19" s="67">
        <v>0.53006600000000004</v>
      </c>
      <c r="N19" s="87">
        <v>0</v>
      </c>
      <c r="O19" s="46">
        <v>0</v>
      </c>
      <c r="P19" s="75">
        <v>0</v>
      </c>
    </row>
    <row r="20" spans="1:16" ht="15" customHeight="1" x14ac:dyDescent="0.2">
      <c r="A20" s="110">
        <v>2</v>
      </c>
      <c r="B20" s="113" t="s">
        <v>57</v>
      </c>
      <c r="C20" s="84" t="s">
        <v>46</v>
      </c>
      <c r="D20" s="44">
        <v>403</v>
      </c>
      <c r="E20" s="53">
        <v>0.384909</v>
      </c>
      <c r="F20" s="44">
        <v>93968.250620000006</v>
      </c>
      <c r="G20" s="66">
        <v>0.13151399999999999</v>
      </c>
      <c r="H20" s="43">
        <v>164</v>
      </c>
      <c r="I20" s="44">
        <v>96487.201220000003</v>
      </c>
      <c r="J20" s="74">
        <v>0.14024400000000001</v>
      </c>
      <c r="K20" s="44">
        <v>239</v>
      </c>
      <c r="L20" s="44">
        <v>92239.76569</v>
      </c>
      <c r="M20" s="66">
        <v>0.125523</v>
      </c>
      <c r="N20" s="43">
        <v>0</v>
      </c>
      <c r="O20" s="44">
        <v>0</v>
      </c>
      <c r="P20" s="74">
        <v>0</v>
      </c>
    </row>
    <row r="21" spans="1:16" ht="15" customHeight="1" x14ac:dyDescent="0.2">
      <c r="A21" s="111"/>
      <c r="B21" s="114"/>
      <c r="C21" s="84" t="s">
        <v>47</v>
      </c>
      <c r="D21" s="44">
        <v>4259</v>
      </c>
      <c r="E21" s="53">
        <v>0.56054199999999998</v>
      </c>
      <c r="F21" s="44">
        <v>133877.452219</v>
      </c>
      <c r="G21" s="66">
        <v>6.0108000000000002E-2</v>
      </c>
      <c r="H21" s="43">
        <v>1853</v>
      </c>
      <c r="I21" s="44">
        <v>137774.582299</v>
      </c>
      <c r="J21" s="74">
        <v>6.8538000000000002E-2</v>
      </c>
      <c r="K21" s="44">
        <v>2406</v>
      </c>
      <c r="L21" s="44">
        <v>130876.04655</v>
      </c>
      <c r="M21" s="66">
        <v>5.3615999999999997E-2</v>
      </c>
      <c r="N21" s="43">
        <v>0</v>
      </c>
      <c r="O21" s="44">
        <v>0</v>
      </c>
      <c r="P21" s="74">
        <v>0</v>
      </c>
    </row>
    <row r="22" spans="1:16" ht="15" customHeight="1" x14ac:dyDescent="0.2">
      <c r="A22" s="111"/>
      <c r="B22" s="114"/>
      <c r="C22" s="84" t="s">
        <v>48</v>
      </c>
      <c r="D22" s="44">
        <v>17728</v>
      </c>
      <c r="E22" s="53">
        <v>0.286856</v>
      </c>
      <c r="F22" s="44">
        <v>146420.38380000001</v>
      </c>
      <c r="G22" s="66">
        <v>5.5504999999999999E-2</v>
      </c>
      <c r="H22" s="43">
        <v>8349</v>
      </c>
      <c r="I22" s="44">
        <v>149279.185172</v>
      </c>
      <c r="J22" s="74">
        <v>5.6892999999999999E-2</v>
      </c>
      <c r="K22" s="44">
        <v>9379</v>
      </c>
      <c r="L22" s="44">
        <v>143875.53545200001</v>
      </c>
      <c r="M22" s="66">
        <v>5.4269999999999999E-2</v>
      </c>
      <c r="N22" s="43">
        <v>0</v>
      </c>
      <c r="O22" s="44">
        <v>0</v>
      </c>
      <c r="P22" s="74">
        <v>0</v>
      </c>
    </row>
    <row r="23" spans="1:16" ht="15" customHeight="1" x14ac:dyDescent="0.2">
      <c r="A23" s="111"/>
      <c r="B23" s="114"/>
      <c r="C23" s="84" t="s">
        <v>49</v>
      </c>
      <c r="D23" s="44">
        <v>12860</v>
      </c>
      <c r="E23" s="53">
        <v>0.102171</v>
      </c>
      <c r="F23" s="44">
        <v>162297.09237900001</v>
      </c>
      <c r="G23" s="66">
        <v>0.17954899999999999</v>
      </c>
      <c r="H23" s="43">
        <v>5988</v>
      </c>
      <c r="I23" s="44">
        <v>165569.79108200001</v>
      </c>
      <c r="J23" s="74">
        <v>0.192552</v>
      </c>
      <c r="K23" s="44">
        <v>6872</v>
      </c>
      <c r="L23" s="44">
        <v>159445.38693199999</v>
      </c>
      <c r="M23" s="66">
        <v>0.16821900000000001</v>
      </c>
      <c r="N23" s="43">
        <v>0</v>
      </c>
      <c r="O23" s="44">
        <v>0</v>
      </c>
      <c r="P23" s="74">
        <v>0</v>
      </c>
    </row>
    <row r="24" spans="1:16" ht="15" customHeight="1" x14ac:dyDescent="0.2">
      <c r="A24" s="111"/>
      <c r="B24" s="114"/>
      <c r="C24" s="84" t="s">
        <v>50</v>
      </c>
      <c r="D24" s="44">
        <v>8465</v>
      </c>
      <c r="E24" s="53">
        <v>5.3992999999999999E-2</v>
      </c>
      <c r="F24" s="44">
        <v>188943.002481</v>
      </c>
      <c r="G24" s="66">
        <v>0.32923799999999998</v>
      </c>
      <c r="H24" s="43">
        <v>3757</v>
      </c>
      <c r="I24" s="44">
        <v>193940.17168</v>
      </c>
      <c r="J24" s="74">
        <v>0.35001300000000002</v>
      </c>
      <c r="K24" s="44">
        <v>4708</v>
      </c>
      <c r="L24" s="44">
        <v>184955.244477</v>
      </c>
      <c r="M24" s="66">
        <v>0.31265900000000002</v>
      </c>
      <c r="N24" s="43">
        <v>0</v>
      </c>
      <c r="O24" s="44">
        <v>0</v>
      </c>
      <c r="P24" s="74">
        <v>0</v>
      </c>
    </row>
    <row r="25" spans="1:16" ht="15" customHeight="1" x14ac:dyDescent="0.2">
      <c r="A25" s="111"/>
      <c r="B25" s="114"/>
      <c r="C25" s="84" t="s">
        <v>51</v>
      </c>
      <c r="D25" s="44">
        <v>5545</v>
      </c>
      <c r="E25" s="53">
        <v>4.0813000000000002E-2</v>
      </c>
      <c r="F25" s="44">
        <v>204715.49215500001</v>
      </c>
      <c r="G25" s="66">
        <v>0.48313800000000001</v>
      </c>
      <c r="H25" s="43">
        <v>2353</v>
      </c>
      <c r="I25" s="44">
        <v>206469.14832099999</v>
      </c>
      <c r="J25" s="74">
        <v>0.46536300000000003</v>
      </c>
      <c r="K25" s="44">
        <v>3192</v>
      </c>
      <c r="L25" s="44">
        <v>203422.77506300001</v>
      </c>
      <c r="M25" s="66">
        <v>0.49624099999999999</v>
      </c>
      <c r="N25" s="43">
        <v>0</v>
      </c>
      <c r="O25" s="44">
        <v>0</v>
      </c>
      <c r="P25" s="74">
        <v>0</v>
      </c>
    </row>
    <row r="26" spans="1:16" s="3" customFormat="1" ht="15" customHeight="1" x14ac:dyDescent="0.2">
      <c r="A26" s="111"/>
      <c r="B26" s="114"/>
      <c r="C26" s="84" t="s">
        <v>52</v>
      </c>
      <c r="D26" s="35">
        <v>3567</v>
      </c>
      <c r="E26" s="55">
        <v>3.1558999999999997E-2</v>
      </c>
      <c r="F26" s="35">
        <v>218521.75021</v>
      </c>
      <c r="G26" s="68">
        <v>0.52284799999999998</v>
      </c>
      <c r="H26" s="43">
        <v>1555</v>
      </c>
      <c r="I26" s="44">
        <v>215783.04951800001</v>
      </c>
      <c r="J26" s="74">
        <v>0.468167</v>
      </c>
      <c r="K26" s="35">
        <v>2012</v>
      </c>
      <c r="L26" s="35">
        <v>220638.390159</v>
      </c>
      <c r="M26" s="68">
        <v>0.56510899999999997</v>
      </c>
      <c r="N26" s="43">
        <v>0</v>
      </c>
      <c r="O26" s="44">
        <v>0</v>
      </c>
      <c r="P26" s="74">
        <v>0</v>
      </c>
    </row>
    <row r="27" spans="1:16" ht="15" customHeight="1" x14ac:dyDescent="0.2">
      <c r="A27" s="111"/>
      <c r="B27" s="114"/>
      <c r="C27" s="84" t="s">
        <v>53</v>
      </c>
      <c r="D27" s="44">
        <v>2657</v>
      </c>
      <c r="E27" s="53">
        <v>2.6863999999999999E-2</v>
      </c>
      <c r="F27" s="44">
        <v>215321.32593200001</v>
      </c>
      <c r="G27" s="66">
        <v>0.488145</v>
      </c>
      <c r="H27" s="43">
        <v>1164</v>
      </c>
      <c r="I27" s="44">
        <v>204961.149485</v>
      </c>
      <c r="J27" s="74">
        <v>0.38144299999999998</v>
      </c>
      <c r="K27" s="44">
        <v>1493</v>
      </c>
      <c r="L27" s="44">
        <v>223398.51641000001</v>
      </c>
      <c r="M27" s="66">
        <v>0.57133299999999998</v>
      </c>
      <c r="N27" s="43">
        <v>0</v>
      </c>
      <c r="O27" s="44">
        <v>0</v>
      </c>
      <c r="P27" s="74">
        <v>0</v>
      </c>
    </row>
    <row r="28" spans="1:16" ht="15" customHeight="1" x14ac:dyDescent="0.2">
      <c r="A28" s="111"/>
      <c r="B28" s="114"/>
      <c r="C28" s="84" t="s">
        <v>54</v>
      </c>
      <c r="D28" s="44">
        <v>1275</v>
      </c>
      <c r="E28" s="53">
        <v>1.6524E-2</v>
      </c>
      <c r="F28" s="44">
        <v>234759.54980400001</v>
      </c>
      <c r="G28" s="66">
        <v>0.39764699999999997</v>
      </c>
      <c r="H28" s="43">
        <v>546</v>
      </c>
      <c r="I28" s="44">
        <v>224889.16117199999</v>
      </c>
      <c r="J28" s="74">
        <v>0.28571400000000002</v>
      </c>
      <c r="K28" s="44">
        <v>729</v>
      </c>
      <c r="L28" s="44">
        <v>242152.18655700001</v>
      </c>
      <c r="M28" s="66">
        <v>0.48148099999999999</v>
      </c>
      <c r="N28" s="43">
        <v>0</v>
      </c>
      <c r="O28" s="44">
        <v>0</v>
      </c>
      <c r="P28" s="74">
        <v>0</v>
      </c>
    </row>
    <row r="29" spans="1:16" ht="15" customHeight="1" x14ac:dyDescent="0.2">
      <c r="A29" s="111"/>
      <c r="B29" s="114"/>
      <c r="C29" s="84" t="s">
        <v>55</v>
      </c>
      <c r="D29" s="44">
        <v>625</v>
      </c>
      <c r="E29" s="53">
        <v>9.7490000000000007E-3</v>
      </c>
      <c r="F29" s="44">
        <v>240604.9952</v>
      </c>
      <c r="G29" s="66">
        <v>0.30880000000000002</v>
      </c>
      <c r="H29" s="43">
        <v>310</v>
      </c>
      <c r="I29" s="44">
        <v>216596.17096799999</v>
      </c>
      <c r="J29" s="74">
        <v>0.167742</v>
      </c>
      <c r="K29" s="44">
        <v>315</v>
      </c>
      <c r="L29" s="44">
        <v>264232.72698400001</v>
      </c>
      <c r="M29" s="66">
        <v>0.44761899999999999</v>
      </c>
      <c r="N29" s="43">
        <v>0</v>
      </c>
      <c r="O29" s="44">
        <v>0</v>
      </c>
      <c r="P29" s="74">
        <v>0</v>
      </c>
    </row>
    <row r="30" spans="1:16" s="3" customFormat="1" ht="15" customHeight="1" x14ac:dyDescent="0.2">
      <c r="A30" s="111"/>
      <c r="B30" s="114"/>
      <c r="C30" s="84" t="s">
        <v>56</v>
      </c>
      <c r="D30" s="35">
        <v>824</v>
      </c>
      <c r="E30" s="55">
        <v>6.2729999999999999E-3</v>
      </c>
      <c r="F30" s="35">
        <v>168820.05461200001</v>
      </c>
      <c r="G30" s="68">
        <v>9.7087000000000007E-2</v>
      </c>
      <c r="H30" s="43">
        <v>668</v>
      </c>
      <c r="I30" s="44">
        <v>139943.959581</v>
      </c>
      <c r="J30" s="74">
        <v>4.4909999999999999E-2</v>
      </c>
      <c r="K30" s="35">
        <v>156</v>
      </c>
      <c r="L30" s="35">
        <v>292468.97435899999</v>
      </c>
      <c r="M30" s="68">
        <v>0.32051299999999999</v>
      </c>
      <c r="N30" s="43">
        <v>0</v>
      </c>
      <c r="O30" s="44">
        <v>0</v>
      </c>
      <c r="P30" s="74">
        <v>0</v>
      </c>
    </row>
    <row r="31" spans="1:16" s="3" customFormat="1" ht="15" customHeight="1" x14ac:dyDescent="0.2">
      <c r="A31" s="112"/>
      <c r="B31" s="115"/>
      <c r="C31" s="85" t="s">
        <v>9</v>
      </c>
      <c r="D31" s="46">
        <v>58208</v>
      </c>
      <c r="E31" s="54">
        <v>5.9790999999999997E-2</v>
      </c>
      <c r="F31" s="46">
        <v>171211.25077300001</v>
      </c>
      <c r="G31" s="67">
        <v>0.22350900000000001</v>
      </c>
      <c r="H31" s="87">
        <v>26707</v>
      </c>
      <c r="I31" s="46">
        <v>171523.324934</v>
      </c>
      <c r="J31" s="75">
        <v>0.20960799999999999</v>
      </c>
      <c r="K31" s="46">
        <v>31501</v>
      </c>
      <c r="L31" s="46">
        <v>170946.66982000001</v>
      </c>
      <c r="M31" s="67">
        <v>0.235294</v>
      </c>
      <c r="N31" s="87">
        <v>0</v>
      </c>
      <c r="O31" s="46">
        <v>0</v>
      </c>
      <c r="P31" s="75">
        <v>0</v>
      </c>
    </row>
    <row r="32" spans="1:16" ht="15" customHeight="1" x14ac:dyDescent="0.2">
      <c r="A32" s="110">
        <v>3</v>
      </c>
      <c r="B32" s="113" t="s">
        <v>58</v>
      </c>
      <c r="C32" s="84" t="s">
        <v>46</v>
      </c>
      <c r="D32" s="44">
        <v>304</v>
      </c>
      <c r="E32" s="44">
        <v>0</v>
      </c>
      <c r="F32" s="44">
        <v>-2241.7180779999999</v>
      </c>
      <c r="G32" s="66">
        <v>-9.0708999999999998E-2</v>
      </c>
      <c r="H32" s="43">
        <v>116</v>
      </c>
      <c r="I32" s="44">
        <v>1942.722391</v>
      </c>
      <c r="J32" s="74">
        <v>-8.8923000000000002E-2</v>
      </c>
      <c r="K32" s="44">
        <v>188</v>
      </c>
      <c r="L32" s="44">
        <v>-5537.7228850000001</v>
      </c>
      <c r="M32" s="66">
        <v>-9.0162999999999993E-2</v>
      </c>
      <c r="N32" s="43">
        <v>0</v>
      </c>
      <c r="O32" s="44">
        <v>0</v>
      </c>
      <c r="P32" s="74">
        <v>0</v>
      </c>
    </row>
    <row r="33" spans="1:16" ht="15" customHeight="1" x14ac:dyDescent="0.2">
      <c r="A33" s="111"/>
      <c r="B33" s="114"/>
      <c r="C33" s="84" t="s">
        <v>47</v>
      </c>
      <c r="D33" s="44">
        <v>3275</v>
      </c>
      <c r="E33" s="44">
        <v>0</v>
      </c>
      <c r="F33" s="44">
        <v>-8009.7761819999996</v>
      </c>
      <c r="G33" s="66">
        <v>-0.122819</v>
      </c>
      <c r="H33" s="43">
        <v>1459</v>
      </c>
      <c r="I33" s="44">
        <v>-9832.2930749999996</v>
      </c>
      <c r="J33" s="74">
        <v>-0.16750300000000001</v>
      </c>
      <c r="K33" s="44">
        <v>1816</v>
      </c>
      <c r="L33" s="44">
        <v>-7191.6209900000003</v>
      </c>
      <c r="M33" s="66">
        <v>-9.3841999999999995E-2</v>
      </c>
      <c r="N33" s="43">
        <v>0</v>
      </c>
      <c r="O33" s="44">
        <v>0</v>
      </c>
      <c r="P33" s="74">
        <v>0</v>
      </c>
    </row>
    <row r="34" spans="1:16" ht="15" customHeight="1" x14ac:dyDescent="0.2">
      <c r="A34" s="111"/>
      <c r="B34" s="114"/>
      <c r="C34" s="84" t="s">
        <v>48</v>
      </c>
      <c r="D34" s="44">
        <v>11948</v>
      </c>
      <c r="E34" s="44">
        <v>0</v>
      </c>
      <c r="F34" s="44">
        <v>-8617.3053670000008</v>
      </c>
      <c r="G34" s="66">
        <v>-0.10574</v>
      </c>
      <c r="H34" s="43">
        <v>5725</v>
      </c>
      <c r="I34" s="44">
        <v>-14617.108867000001</v>
      </c>
      <c r="J34" s="74">
        <v>-0.18777199999999999</v>
      </c>
      <c r="K34" s="44">
        <v>6223</v>
      </c>
      <c r="L34" s="44">
        <v>-3796.8244420000001</v>
      </c>
      <c r="M34" s="66">
        <v>-3.7617999999999999E-2</v>
      </c>
      <c r="N34" s="43">
        <v>0</v>
      </c>
      <c r="O34" s="44">
        <v>0</v>
      </c>
      <c r="P34" s="74">
        <v>0</v>
      </c>
    </row>
    <row r="35" spans="1:16" ht="15" customHeight="1" x14ac:dyDescent="0.2">
      <c r="A35" s="111"/>
      <c r="B35" s="114"/>
      <c r="C35" s="84" t="s">
        <v>49</v>
      </c>
      <c r="D35" s="44">
        <v>2029</v>
      </c>
      <c r="E35" s="44">
        <v>0</v>
      </c>
      <c r="F35" s="44">
        <v>-10867.897152</v>
      </c>
      <c r="G35" s="66">
        <v>-0.11848400000000001</v>
      </c>
      <c r="H35" s="43">
        <v>1400</v>
      </c>
      <c r="I35" s="44">
        <v>-21531.921803000001</v>
      </c>
      <c r="J35" s="74">
        <v>-0.24009900000000001</v>
      </c>
      <c r="K35" s="44">
        <v>629</v>
      </c>
      <c r="L35" s="44">
        <v>-3477.4615220000001</v>
      </c>
      <c r="M35" s="66">
        <v>-3.0884000000000002E-2</v>
      </c>
      <c r="N35" s="43">
        <v>0</v>
      </c>
      <c r="O35" s="44">
        <v>0</v>
      </c>
      <c r="P35" s="74">
        <v>0</v>
      </c>
    </row>
    <row r="36" spans="1:16" ht="15" customHeight="1" x14ac:dyDescent="0.2">
      <c r="A36" s="111"/>
      <c r="B36" s="114"/>
      <c r="C36" s="84" t="s">
        <v>50</v>
      </c>
      <c r="D36" s="44">
        <v>-2829</v>
      </c>
      <c r="E36" s="44">
        <v>0</v>
      </c>
      <c r="F36" s="44">
        <v>-12780.548274000001</v>
      </c>
      <c r="G36" s="66">
        <v>-0.172621</v>
      </c>
      <c r="H36" s="43">
        <v>-920</v>
      </c>
      <c r="I36" s="44">
        <v>-26284.072004000001</v>
      </c>
      <c r="J36" s="74">
        <v>-0.30767299999999997</v>
      </c>
      <c r="K36" s="44">
        <v>-1909</v>
      </c>
      <c r="L36" s="44">
        <v>-3691.72462</v>
      </c>
      <c r="M36" s="66">
        <v>-7.9059000000000004E-2</v>
      </c>
      <c r="N36" s="43">
        <v>0</v>
      </c>
      <c r="O36" s="44">
        <v>0</v>
      </c>
      <c r="P36" s="74">
        <v>0</v>
      </c>
    </row>
    <row r="37" spans="1:16" ht="15" customHeight="1" x14ac:dyDescent="0.2">
      <c r="A37" s="111"/>
      <c r="B37" s="114"/>
      <c r="C37" s="84" t="s">
        <v>51</v>
      </c>
      <c r="D37" s="44">
        <v>-3137</v>
      </c>
      <c r="E37" s="44">
        <v>0</v>
      </c>
      <c r="F37" s="44">
        <v>-20947.166356000002</v>
      </c>
      <c r="G37" s="66">
        <v>-0.18917300000000001</v>
      </c>
      <c r="H37" s="43">
        <v>-998</v>
      </c>
      <c r="I37" s="44">
        <v>-33876.923109000003</v>
      </c>
      <c r="J37" s="74">
        <v>-0.26486599999999999</v>
      </c>
      <c r="K37" s="44">
        <v>-2139</v>
      </c>
      <c r="L37" s="44">
        <v>-13010.073527</v>
      </c>
      <c r="M37" s="66">
        <v>-0.13966300000000001</v>
      </c>
      <c r="N37" s="43">
        <v>0</v>
      </c>
      <c r="O37" s="44">
        <v>0</v>
      </c>
      <c r="P37" s="74">
        <v>0</v>
      </c>
    </row>
    <row r="38" spans="1:16" s="3" customFormat="1" ht="15" customHeight="1" x14ac:dyDescent="0.2">
      <c r="A38" s="111"/>
      <c r="B38" s="114"/>
      <c r="C38" s="84" t="s">
        <v>52</v>
      </c>
      <c r="D38" s="35">
        <v>-2993</v>
      </c>
      <c r="E38" s="35">
        <v>0</v>
      </c>
      <c r="F38" s="35">
        <v>-19357.308273999999</v>
      </c>
      <c r="G38" s="68">
        <v>-0.24818799999999999</v>
      </c>
      <c r="H38" s="43">
        <v>-916</v>
      </c>
      <c r="I38" s="44">
        <v>-18130.422839999999</v>
      </c>
      <c r="J38" s="74">
        <v>-0.17529700000000001</v>
      </c>
      <c r="K38" s="35">
        <v>-2077</v>
      </c>
      <c r="L38" s="35">
        <v>-19637.088799000001</v>
      </c>
      <c r="M38" s="68">
        <v>-0.28301999999999999</v>
      </c>
      <c r="N38" s="43">
        <v>0</v>
      </c>
      <c r="O38" s="44">
        <v>0</v>
      </c>
      <c r="P38" s="74">
        <v>0</v>
      </c>
    </row>
    <row r="39" spans="1:16" ht="15" customHeight="1" x14ac:dyDescent="0.2">
      <c r="A39" s="111"/>
      <c r="B39" s="114"/>
      <c r="C39" s="84" t="s">
        <v>53</v>
      </c>
      <c r="D39" s="44">
        <v>-2856</v>
      </c>
      <c r="E39" s="44">
        <v>0</v>
      </c>
      <c r="F39" s="44">
        <v>-26417.613613000001</v>
      </c>
      <c r="G39" s="66">
        <v>-0.32339200000000001</v>
      </c>
      <c r="H39" s="43">
        <v>-802</v>
      </c>
      <c r="I39" s="44">
        <v>-25424.660496</v>
      </c>
      <c r="J39" s="74">
        <v>-0.227407</v>
      </c>
      <c r="K39" s="44">
        <v>-2054</v>
      </c>
      <c r="L39" s="44">
        <v>-24633.136052999998</v>
      </c>
      <c r="M39" s="66">
        <v>-0.35254600000000003</v>
      </c>
      <c r="N39" s="43">
        <v>0</v>
      </c>
      <c r="O39" s="44">
        <v>0</v>
      </c>
      <c r="P39" s="74">
        <v>0</v>
      </c>
    </row>
    <row r="40" spans="1:16" ht="15" customHeight="1" x14ac:dyDescent="0.2">
      <c r="A40" s="111"/>
      <c r="B40" s="114"/>
      <c r="C40" s="84" t="s">
        <v>54</v>
      </c>
      <c r="D40" s="44">
        <v>-2745</v>
      </c>
      <c r="E40" s="44">
        <v>0</v>
      </c>
      <c r="F40" s="44">
        <v>32.556621999999997</v>
      </c>
      <c r="G40" s="66">
        <v>-0.283447</v>
      </c>
      <c r="H40" s="43">
        <v>-869</v>
      </c>
      <c r="I40" s="44">
        <v>14584.279780000001</v>
      </c>
      <c r="J40" s="74">
        <v>-8.7430999999999995E-2</v>
      </c>
      <c r="K40" s="44">
        <v>-1876</v>
      </c>
      <c r="L40" s="44">
        <v>-5840.5602449999997</v>
      </c>
      <c r="M40" s="66">
        <v>-0.36688700000000002</v>
      </c>
      <c r="N40" s="43">
        <v>0</v>
      </c>
      <c r="O40" s="44">
        <v>0</v>
      </c>
      <c r="P40" s="74">
        <v>0</v>
      </c>
    </row>
    <row r="41" spans="1:16" ht="15" customHeight="1" x14ac:dyDescent="0.2">
      <c r="A41" s="111"/>
      <c r="B41" s="114"/>
      <c r="C41" s="84" t="s">
        <v>55</v>
      </c>
      <c r="D41" s="44">
        <v>-3302</v>
      </c>
      <c r="E41" s="44">
        <v>0</v>
      </c>
      <c r="F41" s="44">
        <v>2688.4988490000001</v>
      </c>
      <c r="G41" s="66">
        <v>-0.204314</v>
      </c>
      <c r="H41" s="43">
        <v>-1266</v>
      </c>
      <c r="I41" s="44">
        <v>1078.894121</v>
      </c>
      <c r="J41" s="74">
        <v>-5.7512000000000001E-2</v>
      </c>
      <c r="K41" s="44">
        <v>-2036</v>
      </c>
      <c r="L41" s="44">
        <v>11300.845717</v>
      </c>
      <c r="M41" s="66">
        <v>-0.258463</v>
      </c>
      <c r="N41" s="43">
        <v>0</v>
      </c>
      <c r="O41" s="44">
        <v>0</v>
      </c>
      <c r="P41" s="74">
        <v>0</v>
      </c>
    </row>
    <row r="42" spans="1:16" s="3" customFormat="1" ht="15" customHeight="1" x14ac:dyDescent="0.2">
      <c r="A42" s="111"/>
      <c r="B42" s="114"/>
      <c r="C42" s="84" t="s">
        <v>56</v>
      </c>
      <c r="D42" s="35">
        <v>-5499</v>
      </c>
      <c r="E42" s="35">
        <v>0</v>
      </c>
      <c r="F42" s="35">
        <v>-89515.751476999998</v>
      </c>
      <c r="G42" s="68">
        <v>-0.27393899999999999</v>
      </c>
      <c r="H42" s="43">
        <v>-1853</v>
      </c>
      <c r="I42" s="44">
        <v>-80620.774334000002</v>
      </c>
      <c r="J42" s="74">
        <v>-4.5927000000000003E-2</v>
      </c>
      <c r="K42" s="35">
        <v>-3646</v>
      </c>
      <c r="L42" s="35">
        <v>9088.225359</v>
      </c>
      <c r="M42" s="68">
        <v>-0.23629900000000001</v>
      </c>
      <c r="N42" s="43">
        <v>0</v>
      </c>
      <c r="O42" s="44">
        <v>0</v>
      </c>
      <c r="P42" s="74">
        <v>0</v>
      </c>
    </row>
    <row r="43" spans="1:16" s="3" customFormat="1" ht="15" customHeight="1" x14ac:dyDescent="0.2">
      <c r="A43" s="112"/>
      <c r="B43" s="115"/>
      <c r="C43" s="85" t="s">
        <v>9</v>
      </c>
      <c r="D43" s="46">
        <v>-5805</v>
      </c>
      <c r="E43" s="46">
        <v>0</v>
      </c>
      <c r="F43" s="46">
        <v>-40664.929707000003</v>
      </c>
      <c r="G43" s="67">
        <v>-0.284169</v>
      </c>
      <c r="H43" s="87">
        <v>1076</v>
      </c>
      <c r="I43" s="46">
        <v>-39579.998133000001</v>
      </c>
      <c r="J43" s="75">
        <v>-0.264544</v>
      </c>
      <c r="K43" s="46">
        <v>-6881</v>
      </c>
      <c r="L43" s="46">
        <v>-41445.614780999997</v>
      </c>
      <c r="M43" s="67">
        <v>-0.29477199999999998</v>
      </c>
      <c r="N43" s="87">
        <v>0</v>
      </c>
      <c r="O43" s="46">
        <v>0</v>
      </c>
      <c r="P43" s="75">
        <v>0</v>
      </c>
    </row>
    <row r="44" spans="1:16" ht="15" customHeight="1" x14ac:dyDescent="0.2">
      <c r="A44" s="110">
        <v>4</v>
      </c>
      <c r="B44" s="113" t="s">
        <v>59</v>
      </c>
      <c r="C44" s="84" t="s">
        <v>46</v>
      </c>
      <c r="D44" s="44">
        <v>3</v>
      </c>
      <c r="E44" s="53">
        <v>2.8649999999999999E-3</v>
      </c>
      <c r="F44" s="44">
        <v>168871.66666700001</v>
      </c>
      <c r="G44" s="66">
        <v>0.33333299999999999</v>
      </c>
      <c r="H44" s="43">
        <v>1</v>
      </c>
      <c r="I44" s="44">
        <v>130036</v>
      </c>
      <c r="J44" s="74">
        <v>0</v>
      </c>
      <c r="K44" s="44">
        <v>2</v>
      </c>
      <c r="L44" s="44">
        <v>188289.5</v>
      </c>
      <c r="M44" s="66">
        <v>0.5</v>
      </c>
      <c r="N44" s="43">
        <v>0</v>
      </c>
      <c r="O44" s="44">
        <v>0</v>
      </c>
      <c r="P44" s="74">
        <v>0</v>
      </c>
    </row>
    <row r="45" spans="1:16" ht="15" customHeight="1" x14ac:dyDescent="0.2">
      <c r="A45" s="111"/>
      <c r="B45" s="114"/>
      <c r="C45" s="84" t="s">
        <v>47</v>
      </c>
      <c r="D45" s="44">
        <v>277</v>
      </c>
      <c r="E45" s="53">
        <v>3.6457000000000003E-2</v>
      </c>
      <c r="F45" s="44">
        <v>153235.736462</v>
      </c>
      <c r="G45" s="66">
        <v>0.19133600000000001</v>
      </c>
      <c r="H45" s="43">
        <v>99</v>
      </c>
      <c r="I45" s="44">
        <v>150448.02020200001</v>
      </c>
      <c r="J45" s="74">
        <v>0.212121</v>
      </c>
      <c r="K45" s="44">
        <v>178</v>
      </c>
      <c r="L45" s="44">
        <v>154786.207865</v>
      </c>
      <c r="M45" s="66">
        <v>0.17977499999999999</v>
      </c>
      <c r="N45" s="43">
        <v>0</v>
      </c>
      <c r="O45" s="44">
        <v>0</v>
      </c>
      <c r="P45" s="74">
        <v>0</v>
      </c>
    </row>
    <row r="46" spans="1:16" ht="15" customHeight="1" x14ac:dyDescent="0.2">
      <c r="A46" s="111"/>
      <c r="B46" s="114"/>
      <c r="C46" s="84" t="s">
        <v>48</v>
      </c>
      <c r="D46" s="44">
        <v>5118</v>
      </c>
      <c r="E46" s="53">
        <v>8.2813999999999999E-2</v>
      </c>
      <c r="F46" s="44">
        <v>173172.60668200001</v>
      </c>
      <c r="G46" s="66">
        <v>0.131301</v>
      </c>
      <c r="H46" s="43">
        <v>2154</v>
      </c>
      <c r="I46" s="44">
        <v>173766.713556</v>
      </c>
      <c r="J46" s="74">
        <v>0.13741900000000001</v>
      </c>
      <c r="K46" s="44">
        <v>2964</v>
      </c>
      <c r="L46" s="44">
        <v>172740.85694999999</v>
      </c>
      <c r="M46" s="66">
        <v>0.126856</v>
      </c>
      <c r="N46" s="43">
        <v>0</v>
      </c>
      <c r="O46" s="44">
        <v>0</v>
      </c>
      <c r="P46" s="74">
        <v>0</v>
      </c>
    </row>
    <row r="47" spans="1:16" ht="15" customHeight="1" x14ac:dyDescent="0.2">
      <c r="A47" s="111"/>
      <c r="B47" s="114"/>
      <c r="C47" s="84" t="s">
        <v>49</v>
      </c>
      <c r="D47" s="44">
        <v>13224</v>
      </c>
      <c r="E47" s="53">
        <v>0.105062</v>
      </c>
      <c r="F47" s="44">
        <v>196569.08908000001</v>
      </c>
      <c r="G47" s="66">
        <v>0.31957000000000002</v>
      </c>
      <c r="H47" s="43">
        <v>5737</v>
      </c>
      <c r="I47" s="44">
        <v>197574.056824</v>
      </c>
      <c r="J47" s="74">
        <v>0.32944000000000001</v>
      </c>
      <c r="K47" s="44">
        <v>7487</v>
      </c>
      <c r="L47" s="44">
        <v>195799.02097000001</v>
      </c>
      <c r="M47" s="66">
        <v>0.31200699999999998</v>
      </c>
      <c r="N47" s="43">
        <v>0</v>
      </c>
      <c r="O47" s="44">
        <v>0</v>
      </c>
      <c r="P47" s="74">
        <v>0</v>
      </c>
    </row>
    <row r="48" spans="1:16" ht="15" customHeight="1" x14ac:dyDescent="0.2">
      <c r="A48" s="111"/>
      <c r="B48" s="114"/>
      <c r="C48" s="84" t="s">
        <v>50</v>
      </c>
      <c r="D48" s="44">
        <v>13887</v>
      </c>
      <c r="E48" s="53">
        <v>8.8577000000000003E-2</v>
      </c>
      <c r="F48" s="44">
        <v>229699.97242000001</v>
      </c>
      <c r="G48" s="66">
        <v>0.58867999999999998</v>
      </c>
      <c r="H48" s="43">
        <v>5788</v>
      </c>
      <c r="I48" s="44">
        <v>232492.18728400001</v>
      </c>
      <c r="J48" s="74">
        <v>0.59778900000000001</v>
      </c>
      <c r="K48" s="44">
        <v>8099</v>
      </c>
      <c r="L48" s="44">
        <v>227704.49895000001</v>
      </c>
      <c r="M48" s="66">
        <v>0.58217099999999999</v>
      </c>
      <c r="N48" s="43">
        <v>0</v>
      </c>
      <c r="O48" s="44">
        <v>0</v>
      </c>
      <c r="P48" s="74">
        <v>0</v>
      </c>
    </row>
    <row r="49" spans="1:16" ht="15" customHeight="1" x14ac:dyDescent="0.2">
      <c r="A49" s="111"/>
      <c r="B49" s="114"/>
      <c r="C49" s="84" t="s">
        <v>51</v>
      </c>
      <c r="D49" s="44">
        <v>10656</v>
      </c>
      <c r="E49" s="53">
        <v>7.8431000000000001E-2</v>
      </c>
      <c r="F49" s="44">
        <v>255902.66159900001</v>
      </c>
      <c r="G49" s="66">
        <v>0.84863</v>
      </c>
      <c r="H49" s="43">
        <v>4404</v>
      </c>
      <c r="I49" s="44">
        <v>252857.02861000001</v>
      </c>
      <c r="J49" s="74">
        <v>0.78587600000000002</v>
      </c>
      <c r="K49" s="44">
        <v>6252</v>
      </c>
      <c r="L49" s="44">
        <v>258048.04990400001</v>
      </c>
      <c r="M49" s="66">
        <v>0.89283400000000002</v>
      </c>
      <c r="N49" s="43">
        <v>0</v>
      </c>
      <c r="O49" s="44">
        <v>0</v>
      </c>
      <c r="P49" s="74">
        <v>0</v>
      </c>
    </row>
    <row r="50" spans="1:16" s="3" customFormat="1" ht="15" customHeight="1" x14ac:dyDescent="0.2">
      <c r="A50" s="111"/>
      <c r="B50" s="114"/>
      <c r="C50" s="84" t="s">
        <v>52</v>
      </c>
      <c r="D50" s="35">
        <v>6504</v>
      </c>
      <c r="E50" s="55">
        <v>5.7542999999999997E-2</v>
      </c>
      <c r="F50" s="35">
        <v>269257.92589200003</v>
      </c>
      <c r="G50" s="68">
        <v>0.96540599999999999</v>
      </c>
      <c r="H50" s="43">
        <v>2672</v>
      </c>
      <c r="I50" s="44">
        <v>257449.13772500001</v>
      </c>
      <c r="J50" s="74">
        <v>0.81511999999999996</v>
      </c>
      <c r="K50" s="35">
        <v>3832</v>
      </c>
      <c r="L50" s="35">
        <v>277492.02870600001</v>
      </c>
      <c r="M50" s="68">
        <v>1.070198</v>
      </c>
      <c r="N50" s="43">
        <v>0</v>
      </c>
      <c r="O50" s="44">
        <v>0</v>
      </c>
      <c r="P50" s="74">
        <v>0</v>
      </c>
    </row>
    <row r="51" spans="1:16" ht="15" customHeight="1" x14ac:dyDescent="0.2">
      <c r="A51" s="111"/>
      <c r="B51" s="114"/>
      <c r="C51" s="84" t="s">
        <v>53</v>
      </c>
      <c r="D51" s="44">
        <v>4193</v>
      </c>
      <c r="E51" s="53">
        <v>4.2394000000000001E-2</v>
      </c>
      <c r="F51" s="44">
        <v>264422.32077300001</v>
      </c>
      <c r="G51" s="66">
        <v>0.90674900000000003</v>
      </c>
      <c r="H51" s="43">
        <v>1663</v>
      </c>
      <c r="I51" s="44">
        <v>250008.66987400001</v>
      </c>
      <c r="J51" s="74">
        <v>0.70054099999999997</v>
      </c>
      <c r="K51" s="44">
        <v>2530</v>
      </c>
      <c r="L51" s="44">
        <v>273896.590119</v>
      </c>
      <c r="M51" s="66">
        <v>1.042292</v>
      </c>
      <c r="N51" s="43">
        <v>0</v>
      </c>
      <c r="O51" s="44">
        <v>0</v>
      </c>
      <c r="P51" s="74">
        <v>0</v>
      </c>
    </row>
    <row r="52" spans="1:16" ht="15" customHeight="1" x14ac:dyDescent="0.2">
      <c r="A52" s="111"/>
      <c r="B52" s="114"/>
      <c r="C52" s="84" t="s">
        <v>54</v>
      </c>
      <c r="D52" s="44">
        <v>1718</v>
      </c>
      <c r="E52" s="53">
        <v>2.2265E-2</v>
      </c>
      <c r="F52" s="44">
        <v>277690.951688</v>
      </c>
      <c r="G52" s="66">
        <v>0.75378299999999998</v>
      </c>
      <c r="H52" s="43">
        <v>678</v>
      </c>
      <c r="I52" s="44">
        <v>252283.89970499999</v>
      </c>
      <c r="J52" s="74">
        <v>0.460177</v>
      </c>
      <c r="K52" s="44">
        <v>1040</v>
      </c>
      <c r="L52" s="44">
        <v>294254.39519200003</v>
      </c>
      <c r="M52" s="66">
        <v>0.94519200000000003</v>
      </c>
      <c r="N52" s="43">
        <v>0</v>
      </c>
      <c r="O52" s="44">
        <v>0</v>
      </c>
      <c r="P52" s="74">
        <v>0</v>
      </c>
    </row>
    <row r="53" spans="1:16" ht="15" customHeight="1" x14ac:dyDescent="0.2">
      <c r="A53" s="111"/>
      <c r="B53" s="114"/>
      <c r="C53" s="84" t="s">
        <v>55</v>
      </c>
      <c r="D53" s="44">
        <v>808</v>
      </c>
      <c r="E53" s="53">
        <v>1.2603E-2</v>
      </c>
      <c r="F53" s="44">
        <v>295681.013614</v>
      </c>
      <c r="G53" s="66">
        <v>0.58539600000000003</v>
      </c>
      <c r="H53" s="43">
        <v>324</v>
      </c>
      <c r="I53" s="44">
        <v>255058.28395099999</v>
      </c>
      <c r="J53" s="74">
        <v>0.24691399999999999</v>
      </c>
      <c r="K53" s="44">
        <v>484</v>
      </c>
      <c r="L53" s="44">
        <v>322874.741736</v>
      </c>
      <c r="M53" s="66">
        <v>0.81198300000000001</v>
      </c>
      <c r="N53" s="43">
        <v>0</v>
      </c>
      <c r="O53" s="44">
        <v>0</v>
      </c>
      <c r="P53" s="74">
        <v>0</v>
      </c>
    </row>
    <row r="54" spans="1:16" s="3" customFormat="1" ht="15" customHeight="1" x14ac:dyDescent="0.2">
      <c r="A54" s="111"/>
      <c r="B54" s="114"/>
      <c r="C54" s="84" t="s">
        <v>56</v>
      </c>
      <c r="D54" s="35">
        <v>281</v>
      </c>
      <c r="E54" s="55">
        <v>2.1389999999999998E-3</v>
      </c>
      <c r="F54" s="35">
        <v>348289.14234899997</v>
      </c>
      <c r="G54" s="68">
        <v>0.46263300000000002</v>
      </c>
      <c r="H54" s="43">
        <v>102</v>
      </c>
      <c r="I54" s="44">
        <v>301483.83333300002</v>
      </c>
      <c r="J54" s="74">
        <v>0.117647</v>
      </c>
      <c r="K54" s="35">
        <v>179</v>
      </c>
      <c r="L54" s="35">
        <v>374960.32402200002</v>
      </c>
      <c r="M54" s="68">
        <v>0.65921799999999997</v>
      </c>
      <c r="N54" s="43">
        <v>0</v>
      </c>
      <c r="O54" s="44">
        <v>0</v>
      </c>
      <c r="P54" s="74">
        <v>0</v>
      </c>
    </row>
    <row r="55" spans="1:16" s="3" customFormat="1" ht="15" customHeight="1" x14ac:dyDescent="0.2">
      <c r="A55" s="112"/>
      <c r="B55" s="115"/>
      <c r="C55" s="85" t="s">
        <v>9</v>
      </c>
      <c r="D55" s="46">
        <v>56669</v>
      </c>
      <c r="E55" s="54">
        <v>5.8209999999999998E-2</v>
      </c>
      <c r="F55" s="46">
        <v>231506.66381999999</v>
      </c>
      <c r="G55" s="67">
        <v>0.60260499999999995</v>
      </c>
      <c r="H55" s="87">
        <v>23622</v>
      </c>
      <c r="I55" s="46">
        <v>227337.00033899999</v>
      </c>
      <c r="J55" s="75">
        <v>0.54504300000000006</v>
      </c>
      <c r="K55" s="46">
        <v>33047</v>
      </c>
      <c r="L55" s="46">
        <v>234487.13983100001</v>
      </c>
      <c r="M55" s="67">
        <v>0.64375000000000004</v>
      </c>
      <c r="N55" s="87">
        <v>0</v>
      </c>
      <c r="O55" s="46">
        <v>0</v>
      </c>
      <c r="P55" s="75">
        <v>0</v>
      </c>
    </row>
    <row r="56" spans="1:16" ht="15" customHeight="1" x14ac:dyDescent="0.2">
      <c r="A56" s="110">
        <v>5</v>
      </c>
      <c r="B56" s="113" t="s">
        <v>60</v>
      </c>
      <c r="C56" s="84" t="s">
        <v>46</v>
      </c>
      <c r="D56" s="44">
        <v>1047</v>
      </c>
      <c r="E56" s="53">
        <v>1</v>
      </c>
      <c r="F56" s="44">
        <v>65753.764087999996</v>
      </c>
      <c r="G56" s="66">
        <v>8.5959999999999995E-2</v>
      </c>
      <c r="H56" s="43">
        <v>477</v>
      </c>
      <c r="I56" s="44">
        <v>66294.958071000001</v>
      </c>
      <c r="J56" s="74">
        <v>9.4339999999999993E-2</v>
      </c>
      <c r="K56" s="44">
        <v>570</v>
      </c>
      <c r="L56" s="44">
        <v>65300.870174999996</v>
      </c>
      <c r="M56" s="66">
        <v>7.8947000000000003E-2</v>
      </c>
      <c r="N56" s="43">
        <v>0</v>
      </c>
      <c r="O56" s="44">
        <v>0</v>
      </c>
      <c r="P56" s="74">
        <v>0</v>
      </c>
    </row>
    <row r="57" spans="1:16" ht="15" customHeight="1" x14ac:dyDescent="0.2">
      <c r="A57" s="111"/>
      <c r="B57" s="114"/>
      <c r="C57" s="84" t="s">
        <v>47</v>
      </c>
      <c r="D57" s="44">
        <v>7598</v>
      </c>
      <c r="E57" s="53">
        <v>1</v>
      </c>
      <c r="F57" s="44">
        <v>138327.969992</v>
      </c>
      <c r="G57" s="66">
        <v>8.5811999999999999E-2</v>
      </c>
      <c r="H57" s="43">
        <v>3298</v>
      </c>
      <c r="I57" s="44">
        <v>141820.53729499999</v>
      </c>
      <c r="J57" s="74">
        <v>9.8848000000000005E-2</v>
      </c>
      <c r="K57" s="44">
        <v>4300</v>
      </c>
      <c r="L57" s="44">
        <v>135649.25209299999</v>
      </c>
      <c r="M57" s="66">
        <v>7.5814000000000006E-2</v>
      </c>
      <c r="N57" s="43">
        <v>0</v>
      </c>
      <c r="O57" s="44">
        <v>0</v>
      </c>
      <c r="P57" s="74">
        <v>0</v>
      </c>
    </row>
    <row r="58" spans="1:16" ht="15" customHeight="1" x14ac:dyDescent="0.2">
      <c r="A58" s="111"/>
      <c r="B58" s="114"/>
      <c r="C58" s="84" t="s">
        <v>48</v>
      </c>
      <c r="D58" s="44">
        <v>61801</v>
      </c>
      <c r="E58" s="53">
        <v>1</v>
      </c>
      <c r="F58" s="44">
        <v>165402.94061600001</v>
      </c>
      <c r="G58" s="66">
        <v>8.6245000000000002E-2</v>
      </c>
      <c r="H58" s="43">
        <v>28906</v>
      </c>
      <c r="I58" s="44">
        <v>169008.96533599999</v>
      </c>
      <c r="J58" s="74">
        <v>0.102747</v>
      </c>
      <c r="K58" s="44">
        <v>32895</v>
      </c>
      <c r="L58" s="44">
        <v>162234.19914899999</v>
      </c>
      <c r="M58" s="66">
        <v>7.1743000000000001E-2</v>
      </c>
      <c r="N58" s="43">
        <v>0</v>
      </c>
      <c r="O58" s="44">
        <v>0</v>
      </c>
      <c r="P58" s="74">
        <v>0</v>
      </c>
    </row>
    <row r="59" spans="1:16" ht="15" customHeight="1" x14ac:dyDescent="0.2">
      <c r="A59" s="111"/>
      <c r="B59" s="114"/>
      <c r="C59" s="84" t="s">
        <v>49</v>
      </c>
      <c r="D59" s="44">
        <v>125868</v>
      </c>
      <c r="E59" s="53">
        <v>1</v>
      </c>
      <c r="F59" s="44">
        <v>197500.75775399999</v>
      </c>
      <c r="G59" s="66">
        <v>0.255077</v>
      </c>
      <c r="H59" s="43">
        <v>58349</v>
      </c>
      <c r="I59" s="44">
        <v>204801.73206099999</v>
      </c>
      <c r="J59" s="74">
        <v>0.32321</v>
      </c>
      <c r="K59" s="44">
        <v>67519</v>
      </c>
      <c r="L59" s="44">
        <v>191191.35521899999</v>
      </c>
      <c r="M59" s="66">
        <v>0.19619700000000001</v>
      </c>
      <c r="N59" s="43">
        <v>0</v>
      </c>
      <c r="O59" s="44">
        <v>0</v>
      </c>
      <c r="P59" s="74">
        <v>0</v>
      </c>
    </row>
    <row r="60" spans="1:16" ht="15" customHeight="1" x14ac:dyDescent="0.2">
      <c r="A60" s="111"/>
      <c r="B60" s="114"/>
      <c r="C60" s="84" t="s">
        <v>50</v>
      </c>
      <c r="D60" s="44">
        <v>156779</v>
      </c>
      <c r="E60" s="53">
        <v>1</v>
      </c>
      <c r="F60" s="44">
        <v>235807.68453</v>
      </c>
      <c r="G60" s="66">
        <v>0.504915</v>
      </c>
      <c r="H60" s="43">
        <v>70589</v>
      </c>
      <c r="I60" s="44">
        <v>248711.41614099999</v>
      </c>
      <c r="J60" s="74">
        <v>0.60306800000000005</v>
      </c>
      <c r="K60" s="44">
        <v>86190</v>
      </c>
      <c r="L60" s="44">
        <v>225239.61966600001</v>
      </c>
      <c r="M60" s="66">
        <v>0.42452699999999999</v>
      </c>
      <c r="N60" s="43">
        <v>0</v>
      </c>
      <c r="O60" s="44">
        <v>0</v>
      </c>
      <c r="P60" s="74">
        <v>0</v>
      </c>
    </row>
    <row r="61" spans="1:16" ht="15" customHeight="1" x14ac:dyDescent="0.2">
      <c r="A61" s="111"/>
      <c r="B61" s="114"/>
      <c r="C61" s="84" t="s">
        <v>51</v>
      </c>
      <c r="D61" s="44">
        <v>135865</v>
      </c>
      <c r="E61" s="53">
        <v>1</v>
      </c>
      <c r="F61" s="44">
        <v>269488.346616</v>
      </c>
      <c r="G61" s="66">
        <v>0.762853</v>
      </c>
      <c r="H61" s="43">
        <v>58980</v>
      </c>
      <c r="I61" s="44">
        <v>273945.96046099998</v>
      </c>
      <c r="J61" s="74">
        <v>0.73801300000000003</v>
      </c>
      <c r="K61" s="44">
        <v>76885</v>
      </c>
      <c r="L61" s="44">
        <v>266068.82311200001</v>
      </c>
      <c r="M61" s="66">
        <v>0.78190800000000005</v>
      </c>
      <c r="N61" s="43">
        <v>0</v>
      </c>
      <c r="O61" s="44">
        <v>0</v>
      </c>
      <c r="P61" s="74">
        <v>0</v>
      </c>
    </row>
    <row r="62" spans="1:16" s="3" customFormat="1" ht="15" customHeight="1" x14ac:dyDescent="0.2">
      <c r="A62" s="111"/>
      <c r="B62" s="114"/>
      <c r="C62" s="84" t="s">
        <v>52</v>
      </c>
      <c r="D62" s="35">
        <v>113028</v>
      </c>
      <c r="E62" s="55">
        <v>1</v>
      </c>
      <c r="F62" s="35">
        <v>287487.39238099998</v>
      </c>
      <c r="G62" s="68">
        <v>0.93867</v>
      </c>
      <c r="H62" s="43">
        <v>48570</v>
      </c>
      <c r="I62" s="44">
        <v>275910.61134399998</v>
      </c>
      <c r="J62" s="74">
        <v>0.76186900000000002</v>
      </c>
      <c r="K62" s="35">
        <v>64458</v>
      </c>
      <c r="L62" s="35">
        <v>296210.65799400001</v>
      </c>
      <c r="M62" s="68">
        <v>1.0718920000000001</v>
      </c>
      <c r="N62" s="43">
        <v>0</v>
      </c>
      <c r="O62" s="44">
        <v>0</v>
      </c>
      <c r="P62" s="74">
        <v>0</v>
      </c>
    </row>
    <row r="63" spans="1:16" ht="15" customHeight="1" x14ac:dyDescent="0.2">
      <c r="A63" s="111"/>
      <c r="B63" s="114"/>
      <c r="C63" s="84" t="s">
        <v>53</v>
      </c>
      <c r="D63" s="44">
        <v>98906</v>
      </c>
      <c r="E63" s="53">
        <v>1</v>
      </c>
      <c r="F63" s="44">
        <v>294016.12674699997</v>
      </c>
      <c r="G63" s="66">
        <v>0.98848400000000003</v>
      </c>
      <c r="H63" s="43">
        <v>42459</v>
      </c>
      <c r="I63" s="44">
        <v>270095.450105</v>
      </c>
      <c r="J63" s="74">
        <v>0.71398300000000003</v>
      </c>
      <c r="K63" s="44">
        <v>56447</v>
      </c>
      <c r="L63" s="44">
        <v>312009.076054</v>
      </c>
      <c r="M63" s="66">
        <v>1.1949620000000001</v>
      </c>
      <c r="N63" s="43">
        <v>0</v>
      </c>
      <c r="O63" s="44">
        <v>0</v>
      </c>
      <c r="P63" s="74">
        <v>0</v>
      </c>
    </row>
    <row r="64" spans="1:16" ht="15" customHeight="1" x14ac:dyDescent="0.2">
      <c r="A64" s="111"/>
      <c r="B64" s="114"/>
      <c r="C64" s="84" t="s">
        <v>54</v>
      </c>
      <c r="D64" s="44">
        <v>77161</v>
      </c>
      <c r="E64" s="53">
        <v>1</v>
      </c>
      <c r="F64" s="44">
        <v>289884.90322799998</v>
      </c>
      <c r="G64" s="66">
        <v>0.87287599999999999</v>
      </c>
      <c r="H64" s="43">
        <v>32217</v>
      </c>
      <c r="I64" s="44">
        <v>253758.51209</v>
      </c>
      <c r="J64" s="74">
        <v>0.52463000000000004</v>
      </c>
      <c r="K64" s="44">
        <v>44944</v>
      </c>
      <c r="L64" s="44">
        <v>315781.217382</v>
      </c>
      <c r="M64" s="66">
        <v>1.1225080000000001</v>
      </c>
      <c r="N64" s="43">
        <v>0</v>
      </c>
      <c r="O64" s="44">
        <v>0</v>
      </c>
      <c r="P64" s="74">
        <v>0</v>
      </c>
    </row>
    <row r="65" spans="1:16" ht="15" customHeight="1" x14ac:dyDescent="0.2">
      <c r="A65" s="111"/>
      <c r="B65" s="114"/>
      <c r="C65" s="84" t="s">
        <v>55</v>
      </c>
      <c r="D65" s="44">
        <v>64110</v>
      </c>
      <c r="E65" s="53">
        <v>1</v>
      </c>
      <c r="F65" s="44">
        <v>289384.22837299999</v>
      </c>
      <c r="G65" s="66">
        <v>0.66892799999999997</v>
      </c>
      <c r="H65" s="43">
        <v>25764</v>
      </c>
      <c r="I65" s="44">
        <v>249633.571612</v>
      </c>
      <c r="J65" s="74">
        <v>0.31035600000000002</v>
      </c>
      <c r="K65" s="44">
        <v>38346</v>
      </c>
      <c r="L65" s="44">
        <v>316091.99243699998</v>
      </c>
      <c r="M65" s="66">
        <v>0.90984699999999996</v>
      </c>
      <c r="N65" s="43">
        <v>0</v>
      </c>
      <c r="O65" s="44">
        <v>0</v>
      </c>
      <c r="P65" s="74">
        <v>0</v>
      </c>
    </row>
    <row r="66" spans="1:16" s="3" customFormat="1" ht="15" customHeight="1" x14ac:dyDescent="0.2">
      <c r="A66" s="111"/>
      <c r="B66" s="114"/>
      <c r="C66" s="84" t="s">
        <v>56</v>
      </c>
      <c r="D66" s="35">
        <v>131366</v>
      </c>
      <c r="E66" s="55">
        <v>1</v>
      </c>
      <c r="F66" s="35">
        <v>286640.87322399998</v>
      </c>
      <c r="G66" s="68">
        <v>0.38664500000000002</v>
      </c>
      <c r="H66" s="43">
        <v>58977</v>
      </c>
      <c r="I66" s="44">
        <v>233295.007664</v>
      </c>
      <c r="J66" s="74">
        <v>9.9106E-2</v>
      </c>
      <c r="K66" s="35">
        <v>72389</v>
      </c>
      <c r="L66" s="35">
        <v>330102.98919699999</v>
      </c>
      <c r="M66" s="68">
        <v>0.62090900000000004</v>
      </c>
      <c r="N66" s="43">
        <v>0</v>
      </c>
      <c r="O66" s="44">
        <v>0</v>
      </c>
      <c r="P66" s="74">
        <v>0</v>
      </c>
    </row>
    <row r="67" spans="1:16" s="3" customFormat="1" ht="15" customHeight="1" x14ac:dyDescent="0.2">
      <c r="A67" s="112"/>
      <c r="B67" s="115"/>
      <c r="C67" s="85" t="s">
        <v>9</v>
      </c>
      <c r="D67" s="46">
        <v>973529</v>
      </c>
      <c r="E67" s="54">
        <v>1</v>
      </c>
      <c r="F67" s="46">
        <v>256729.75399</v>
      </c>
      <c r="G67" s="67">
        <v>0.60180500000000003</v>
      </c>
      <c r="H67" s="87">
        <v>428586</v>
      </c>
      <c r="I67" s="46">
        <v>243319.23404899999</v>
      </c>
      <c r="J67" s="75">
        <v>0.48148999999999997</v>
      </c>
      <c r="K67" s="46">
        <v>544943</v>
      </c>
      <c r="L67" s="46">
        <v>267276.84074800002</v>
      </c>
      <c r="M67" s="67">
        <v>0.69643100000000002</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00" priority="30" operator="notEqual">
      <formula>H8+K8+N8</formula>
    </cfRule>
  </conditionalFormatting>
  <conditionalFormatting sqref="D20:D30">
    <cfRule type="cellIs" dxfId="99" priority="29" operator="notEqual">
      <formula>H20+K20+N20</formula>
    </cfRule>
  </conditionalFormatting>
  <conditionalFormatting sqref="D32:D42">
    <cfRule type="cellIs" dxfId="98" priority="28" operator="notEqual">
      <formula>H32+K32+N32</formula>
    </cfRule>
  </conditionalFormatting>
  <conditionalFormatting sqref="D44:D54">
    <cfRule type="cellIs" dxfId="97" priority="27" operator="notEqual">
      <formula>H44+K44+N44</formula>
    </cfRule>
  </conditionalFormatting>
  <conditionalFormatting sqref="D56:D66">
    <cfRule type="cellIs" dxfId="96" priority="26" operator="notEqual">
      <formula>H56+K56+N56</formula>
    </cfRule>
  </conditionalFormatting>
  <conditionalFormatting sqref="D19">
    <cfRule type="cellIs" dxfId="95" priority="25" operator="notEqual">
      <formula>SUM(D8:D18)</formula>
    </cfRule>
  </conditionalFormatting>
  <conditionalFormatting sqref="D31">
    <cfRule type="cellIs" dxfId="94" priority="24" operator="notEqual">
      <formula>H31+K31+N31</formula>
    </cfRule>
  </conditionalFormatting>
  <conditionalFormatting sqref="D31">
    <cfRule type="cellIs" dxfId="93" priority="23" operator="notEqual">
      <formula>SUM(D20:D30)</formula>
    </cfRule>
  </conditionalFormatting>
  <conditionalFormatting sqref="D43">
    <cfRule type="cellIs" dxfId="92" priority="22" operator="notEqual">
      <formula>H43+K43+N43</formula>
    </cfRule>
  </conditionalFormatting>
  <conditionalFormatting sqref="D43">
    <cfRule type="cellIs" dxfId="91" priority="21" operator="notEqual">
      <formula>SUM(D32:D42)</formula>
    </cfRule>
  </conditionalFormatting>
  <conditionalFormatting sqref="D55">
    <cfRule type="cellIs" dxfId="90" priority="20" operator="notEqual">
      <formula>H55+K55+N55</formula>
    </cfRule>
  </conditionalFormatting>
  <conditionalFormatting sqref="D55">
    <cfRule type="cellIs" dxfId="89" priority="19" operator="notEqual">
      <formula>SUM(D44:D54)</formula>
    </cfRule>
  </conditionalFormatting>
  <conditionalFormatting sqref="D67">
    <cfRule type="cellIs" dxfId="88" priority="18" operator="notEqual">
      <formula>H67+K67+N67</formula>
    </cfRule>
  </conditionalFormatting>
  <conditionalFormatting sqref="D67">
    <cfRule type="cellIs" dxfId="87" priority="17" operator="notEqual">
      <formula>SUM(D56:D66)</formula>
    </cfRule>
  </conditionalFormatting>
  <conditionalFormatting sqref="H19">
    <cfRule type="cellIs" dxfId="86" priority="16" operator="notEqual">
      <formula>SUM(H8:H18)</formula>
    </cfRule>
  </conditionalFormatting>
  <conditionalFormatting sqref="K19">
    <cfRule type="cellIs" dxfId="85" priority="15" operator="notEqual">
      <formula>SUM(K8:K18)</formula>
    </cfRule>
  </conditionalFormatting>
  <conditionalFormatting sqref="N19">
    <cfRule type="cellIs" dxfId="84" priority="14" operator="notEqual">
      <formula>SUM(N8:N18)</formula>
    </cfRule>
  </conditionalFormatting>
  <conditionalFormatting sqref="H31">
    <cfRule type="cellIs" dxfId="83" priority="13" operator="notEqual">
      <formula>SUM(H20:H30)</formula>
    </cfRule>
  </conditionalFormatting>
  <conditionalFormatting sqref="K31">
    <cfRule type="cellIs" dxfId="82" priority="12" operator="notEqual">
      <formula>SUM(K20:K30)</formula>
    </cfRule>
  </conditionalFormatting>
  <conditionalFormatting sqref="N31">
    <cfRule type="cellIs" dxfId="81" priority="11" operator="notEqual">
      <formula>SUM(N20:N30)</formula>
    </cfRule>
  </conditionalFormatting>
  <conditionalFormatting sqref="H43">
    <cfRule type="cellIs" dxfId="80" priority="10" operator="notEqual">
      <formula>SUM(H32:H42)</formula>
    </cfRule>
  </conditionalFormatting>
  <conditionalFormatting sqref="K43">
    <cfRule type="cellIs" dxfId="79" priority="9" operator="notEqual">
      <formula>SUM(K32:K42)</formula>
    </cfRule>
  </conditionalFormatting>
  <conditionalFormatting sqref="N43">
    <cfRule type="cellIs" dxfId="78" priority="8" operator="notEqual">
      <formula>SUM(N32:N42)</formula>
    </cfRule>
  </conditionalFormatting>
  <conditionalFormatting sqref="H55">
    <cfRule type="cellIs" dxfId="77" priority="7" operator="notEqual">
      <formula>SUM(H44:H54)</formula>
    </cfRule>
  </conditionalFormatting>
  <conditionalFormatting sqref="K55">
    <cfRule type="cellIs" dxfId="76" priority="6" operator="notEqual">
      <formula>SUM(K44:K54)</formula>
    </cfRule>
  </conditionalFormatting>
  <conditionalFormatting sqref="N55">
    <cfRule type="cellIs" dxfId="75" priority="5" operator="notEqual">
      <formula>SUM(N44:N54)</formula>
    </cfRule>
  </conditionalFormatting>
  <conditionalFormatting sqref="H67">
    <cfRule type="cellIs" dxfId="74" priority="4" operator="notEqual">
      <formula>SUM(H56:H66)</formula>
    </cfRule>
  </conditionalFormatting>
  <conditionalFormatting sqref="K67">
    <cfRule type="cellIs" dxfId="73" priority="3" operator="notEqual">
      <formula>SUM(K56:K66)</formula>
    </cfRule>
  </conditionalFormatting>
  <conditionalFormatting sqref="N67">
    <cfRule type="cellIs" dxfId="72" priority="2" operator="notEqual">
      <formula>SUM(N56:N66)</formula>
    </cfRule>
  </conditionalFormatting>
  <conditionalFormatting sqref="D32:D43">
    <cfRule type="cellIs" dxfId="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M34"/>
  <sheetViews>
    <sheetView workbookViewId="0"/>
  </sheetViews>
  <sheetFormatPr baseColWidth="10" defaultColWidth="15.6640625" defaultRowHeight="11.25" x14ac:dyDescent="0.2"/>
  <cols>
    <col min="1" max="1" width="6.6640625" style="6" customWidth="1"/>
    <col min="2" max="2" width="35.83203125" style="6"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5" customFormat="1" ht="16.149999999999999" customHeight="1" x14ac:dyDescent="0.2">
      <c r="C5" s="99"/>
      <c r="D5" s="99"/>
      <c r="E5" s="99"/>
      <c r="F5" s="99"/>
      <c r="G5" s="99"/>
      <c r="H5" s="99"/>
      <c r="I5" s="99"/>
    </row>
    <row r="6" spans="1:9" ht="15" x14ac:dyDescent="0.2">
      <c r="C6" s="109" t="str">
        <f>CONCATENATE(Indice!D6," ",Indice!E6)</f>
        <v>MARZO 2025 Y MARZO 2026</v>
      </c>
      <c r="D6" s="109"/>
      <c r="E6" s="109"/>
      <c r="F6" s="109"/>
      <c r="G6" s="109"/>
      <c r="H6" s="109"/>
      <c r="I6" s="109"/>
    </row>
    <row r="7" spans="1:9" ht="20.25" x14ac:dyDescent="0.2">
      <c r="A7" s="98"/>
      <c r="B7" s="98"/>
      <c r="C7" s="98"/>
      <c r="D7" s="98"/>
      <c r="E7" s="98"/>
    </row>
    <row r="8" spans="1:9" s="5" customFormat="1" ht="18" x14ac:dyDescent="0.2">
      <c r="B8" s="16" t="s">
        <v>4</v>
      </c>
      <c r="C8" s="12"/>
    </row>
    <row r="9" spans="1:9" x14ac:dyDescent="0.2">
      <c r="B9" s="7"/>
      <c r="C9" s="7"/>
    </row>
    <row r="10" spans="1:9" s="14" customFormat="1" ht="20.45" customHeight="1" thickBot="1" x14ac:dyDescent="0.25">
      <c r="B10" s="25" t="s">
        <v>5</v>
      </c>
      <c r="C10" s="101" t="s">
        <v>6</v>
      </c>
      <c r="D10" s="102"/>
      <c r="E10" s="102"/>
      <c r="F10" s="102"/>
      <c r="G10" s="102"/>
      <c r="H10" s="102"/>
    </row>
    <row r="11" spans="1:9" s="14" customFormat="1" ht="7.15" customHeight="1" thickTop="1" x14ac:dyDescent="0.2">
      <c r="B11" s="18"/>
      <c r="C11" s="29"/>
      <c r="D11" s="18"/>
      <c r="E11" s="18"/>
      <c r="F11" s="30"/>
      <c r="G11" s="30"/>
      <c r="H11" s="30"/>
    </row>
    <row r="12" spans="1:9" s="14" customFormat="1" ht="88.15" customHeight="1" x14ac:dyDescent="0.2">
      <c r="B12" s="31">
        <v>1</v>
      </c>
      <c r="C12" s="105" t="s">
        <v>79</v>
      </c>
      <c r="D12" s="106"/>
      <c r="E12" s="106"/>
      <c r="F12" s="106"/>
      <c r="G12" s="106"/>
      <c r="H12" s="106"/>
    </row>
    <row r="13" spans="1:9" s="14" customFormat="1" ht="88.15" customHeight="1" x14ac:dyDescent="0.2">
      <c r="B13" s="32">
        <v>2</v>
      </c>
      <c r="C13" s="103" t="s">
        <v>80</v>
      </c>
      <c r="D13" s="104"/>
      <c r="E13" s="104"/>
      <c r="F13" s="104"/>
      <c r="G13" s="104"/>
      <c r="H13" s="104"/>
    </row>
    <row r="14" spans="1:9" s="14" customFormat="1" ht="46.15" customHeight="1" x14ac:dyDescent="0.2">
      <c r="B14" s="32">
        <v>3</v>
      </c>
      <c r="C14" s="103" t="s">
        <v>32</v>
      </c>
      <c r="D14" s="104"/>
      <c r="E14" s="104"/>
      <c r="F14" s="104"/>
      <c r="G14" s="104"/>
      <c r="H14" s="104"/>
    </row>
    <row r="15" spans="1:9" s="14" customFormat="1" ht="75.599999999999994" customHeight="1" x14ac:dyDescent="0.2">
      <c r="B15" s="32">
        <v>4</v>
      </c>
      <c r="C15" s="103" t="s">
        <v>81</v>
      </c>
      <c r="D15" s="104"/>
      <c r="E15" s="104"/>
      <c r="F15" s="104"/>
      <c r="G15" s="104"/>
      <c r="H15" s="104"/>
    </row>
    <row r="16" spans="1:9" s="14" customFormat="1" ht="46.9" customHeight="1" x14ac:dyDescent="0.2">
      <c r="B16" s="32">
        <v>5</v>
      </c>
      <c r="C16" s="103" t="s">
        <v>102</v>
      </c>
      <c r="D16" s="104"/>
      <c r="E16" s="104"/>
      <c r="F16" s="104"/>
      <c r="G16" s="104"/>
      <c r="H16" s="104"/>
    </row>
    <row r="17" spans="2:9" s="14" customFormat="1" ht="46.15" customHeight="1" x14ac:dyDescent="0.2">
      <c r="B17" s="32">
        <v>6</v>
      </c>
      <c r="C17" s="107" t="s">
        <v>10</v>
      </c>
      <c r="D17" s="108"/>
      <c r="E17" s="108"/>
      <c r="F17" s="108"/>
      <c r="G17" s="108"/>
      <c r="H17" s="108"/>
    </row>
    <row r="18" spans="2:9" s="14" customFormat="1" ht="46.15" customHeight="1" x14ac:dyDescent="0.2">
      <c r="B18" s="32">
        <v>7</v>
      </c>
      <c r="C18" s="103" t="s">
        <v>7</v>
      </c>
      <c r="D18" s="104"/>
      <c r="E18" s="104"/>
      <c r="F18" s="104"/>
      <c r="G18" s="104"/>
      <c r="H18" s="104"/>
    </row>
    <row r="19" spans="2:9" s="14" customFormat="1" ht="46.15" customHeight="1" x14ac:dyDescent="0.2">
      <c r="B19" s="32">
        <v>8</v>
      </c>
      <c r="C19" s="103" t="s">
        <v>8</v>
      </c>
      <c r="D19" s="104"/>
      <c r="E19" s="104"/>
      <c r="F19" s="104"/>
      <c r="G19" s="104"/>
      <c r="H19" s="104"/>
    </row>
    <row r="20" spans="2:9" ht="10.15" customHeight="1" x14ac:dyDescent="0.2">
      <c r="B20" s="13"/>
      <c r="C20" s="17"/>
      <c r="D20" s="17"/>
      <c r="E20" s="17"/>
      <c r="F20" s="17"/>
      <c r="G20" s="17"/>
      <c r="H20" s="17"/>
      <c r="I20" s="33"/>
    </row>
    <row r="22" spans="2:9" s="22" customFormat="1" ht="15" customHeight="1" x14ac:dyDescent="0.2">
      <c r="B22" s="8"/>
      <c r="C22" s="8"/>
      <c r="D22" s="8"/>
      <c r="E22" s="8"/>
      <c r="F22" s="8"/>
      <c r="G22" s="8"/>
    </row>
    <row r="23" spans="2:9" ht="15" customHeight="1" x14ac:dyDescent="0.2">
      <c r="B23" s="8"/>
      <c r="C23" s="8"/>
      <c r="D23" s="8"/>
      <c r="E23" s="8"/>
      <c r="F23" s="8"/>
      <c r="G23" s="8"/>
    </row>
    <row r="24" spans="2:9" ht="15" customHeight="1" x14ac:dyDescent="0.2">
      <c r="B24" s="8"/>
      <c r="C24" s="8"/>
      <c r="D24" s="8"/>
      <c r="E24" s="8"/>
      <c r="F24" s="8"/>
      <c r="G24" s="8"/>
    </row>
    <row r="31" spans="2:9" x14ac:dyDescent="0.2">
      <c r="F31" s="9"/>
      <c r="G31" s="9"/>
    </row>
    <row r="32" spans="2:9" x14ac:dyDescent="0.2">
      <c r="C32" s="10"/>
      <c r="D32" s="10"/>
      <c r="E32" s="10"/>
      <c r="F32" s="10"/>
      <c r="G32" s="9"/>
    </row>
    <row r="33" spans="3:13" x14ac:dyDescent="0.2">
      <c r="C33" s="10"/>
      <c r="D33" s="10"/>
      <c r="E33" s="10"/>
      <c r="F33" s="10"/>
      <c r="G33" s="9"/>
    </row>
    <row r="34" spans="3:13" x14ac:dyDescent="0.2">
      <c r="C34" s="11"/>
      <c r="D34" s="11"/>
      <c r="E34" s="11"/>
      <c r="F34" s="11"/>
      <c r="G34" s="11"/>
      <c r="H34" s="11"/>
      <c r="I34" s="11"/>
      <c r="J34" s="11"/>
      <c r="K34" s="11"/>
      <c r="L34" s="11"/>
      <c r="M34" s="11"/>
    </row>
  </sheetData>
  <mergeCells count="12">
    <mergeCell ref="C4:I5"/>
    <mergeCell ref="C6:I6"/>
    <mergeCell ref="C15:H15"/>
    <mergeCell ref="C16:H16"/>
    <mergeCell ref="C18:H18"/>
    <mergeCell ref="C19:H19"/>
    <mergeCell ref="A7:E7"/>
    <mergeCell ref="C10:H10"/>
    <mergeCell ref="C12:H12"/>
    <mergeCell ref="C13:H13"/>
    <mergeCell ref="C14:H14"/>
    <mergeCell ref="C17:H17"/>
  </mergeCells>
  <printOptions horizontalCentered="1"/>
  <pageMargins left="0.31496062992125984" right="0.31496062992125984" top="0.74803149606299213" bottom="0.74803149606299213" header="0.31496062992125984" footer="0.31496062992125984"/>
  <pageSetup scale="6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77</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0</v>
      </c>
      <c r="E8" s="53">
        <v>0</v>
      </c>
      <c r="F8" s="44">
        <v>0</v>
      </c>
      <c r="G8" s="66">
        <v>0</v>
      </c>
      <c r="H8" s="43">
        <v>0</v>
      </c>
      <c r="I8" s="44">
        <v>0</v>
      </c>
      <c r="J8" s="74">
        <v>0</v>
      </c>
      <c r="K8" s="44">
        <v>0</v>
      </c>
      <c r="L8" s="44">
        <v>0</v>
      </c>
      <c r="M8" s="66">
        <v>0</v>
      </c>
      <c r="N8" s="43">
        <v>0</v>
      </c>
      <c r="O8" s="44">
        <v>0</v>
      </c>
      <c r="P8" s="74">
        <v>0</v>
      </c>
    </row>
    <row r="9" spans="1:16" ht="15" customHeight="1" x14ac:dyDescent="0.2">
      <c r="A9" s="111"/>
      <c r="B9" s="114"/>
      <c r="C9" s="84" t="s">
        <v>47</v>
      </c>
      <c r="D9" s="44">
        <v>0</v>
      </c>
      <c r="E9" s="53">
        <v>0</v>
      </c>
      <c r="F9" s="44">
        <v>0</v>
      </c>
      <c r="G9" s="66">
        <v>0</v>
      </c>
      <c r="H9" s="43">
        <v>0</v>
      </c>
      <c r="I9" s="44">
        <v>0</v>
      </c>
      <c r="J9" s="74">
        <v>0</v>
      </c>
      <c r="K9" s="44">
        <v>0</v>
      </c>
      <c r="L9" s="44">
        <v>0</v>
      </c>
      <c r="M9" s="66">
        <v>0</v>
      </c>
      <c r="N9" s="43">
        <v>0</v>
      </c>
      <c r="O9" s="44">
        <v>0</v>
      </c>
      <c r="P9" s="74">
        <v>0</v>
      </c>
    </row>
    <row r="10" spans="1:16" ht="15" customHeight="1" x14ac:dyDescent="0.2">
      <c r="A10" s="111"/>
      <c r="B10" s="114"/>
      <c r="C10" s="84" t="s">
        <v>48</v>
      </c>
      <c r="D10" s="44">
        <v>0</v>
      </c>
      <c r="E10" s="53">
        <v>0</v>
      </c>
      <c r="F10" s="44">
        <v>0</v>
      </c>
      <c r="G10" s="66">
        <v>0</v>
      </c>
      <c r="H10" s="43">
        <v>0</v>
      </c>
      <c r="I10" s="44">
        <v>0</v>
      </c>
      <c r="J10" s="74">
        <v>0</v>
      </c>
      <c r="K10" s="44">
        <v>0</v>
      </c>
      <c r="L10" s="44">
        <v>0</v>
      </c>
      <c r="M10" s="66">
        <v>0</v>
      </c>
      <c r="N10" s="43">
        <v>0</v>
      </c>
      <c r="O10" s="44">
        <v>0</v>
      </c>
      <c r="P10" s="74">
        <v>0</v>
      </c>
    </row>
    <row r="11" spans="1:16" ht="15" customHeight="1" x14ac:dyDescent="0.2">
      <c r="A11" s="111"/>
      <c r="B11" s="114"/>
      <c r="C11" s="84" t="s">
        <v>49</v>
      </c>
      <c r="D11" s="44">
        <v>0</v>
      </c>
      <c r="E11" s="53">
        <v>0</v>
      </c>
      <c r="F11" s="44">
        <v>0</v>
      </c>
      <c r="G11" s="66">
        <v>0</v>
      </c>
      <c r="H11" s="43">
        <v>0</v>
      </c>
      <c r="I11" s="44">
        <v>0</v>
      </c>
      <c r="J11" s="74">
        <v>0</v>
      </c>
      <c r="K11" s="44">
        <v>0</v>
      </c>
      <c r="L11" s="44">
        <v>0</v>
      </c>
      <c r="M11" s="66">
        <v>0</v>
      </c>
      <c r="N11" s="43">
        <v>0</v>
      </c>
      <c r="O11" s="44">
        <v>0</v>
      </c>
      <c r="P11" s="74">
        <v>0</v>
      </c>
    </row>
    <row r="12" spans="1:16" ht="15" customHeight="1" x14ac:dyDescent="0.2">
      <c r="A12" s="111"/>
      <c r="B12" s="114"/>
      <c r="C12" s="84" t="s">
        <v>50</v>
      </c>
      <c r="D12" s="44">
        <v>0</v>
      </c>
      <c r="E12" s="53">
        <v>0</v>
      </c>
      <c r="F12" s="44">
        <v>0</v>
      </c>
      <c r="G12" s="66">
        <v>0</v>
      </c>
      <c r="H12" s="43">
        <v>0</v>
      </c>
      <c r="I12" s="44">
        <v>0</v>
      </c>
      <c r="J12" s="74">
        <v>0</v>
      </c>
      <c r="K12" s="44">
        <v>0</v>
      </c>
      <c r="L12" s="44">
        <v>0</v>
      </c>
      <c r="M12" s="66">
        <v>0</v>
      </c>
      <c r="N12" s="43">
        <v>0</v>
      </c>
      <c r="O12" s="44">
        <v>0</v>
      </c>
      <c r="P12" s="74">
        <v>0</v>
      </c>
    </row>
    <row r="13" spans="1:16" ht="15" customHeight="1" x14ac:dyDescent="0.2">
      <c r="A13" s="111"/>
      <c r="B13" s="114"/>
      <c r="C13" s="84" t="s">
        <v>51</v>
      </c>
      <c r="D13" s="44">
        <v>0</v>
      </c>
      <c r="E13" s="53">
        <v>0</v>
      </c>
      <c r="F13" s="44">
        <v>0</v>
      </c>
      <c r="G13" s="66">
        <v>0</v>
      </c>
      <c r="H13" s="43">
        <v>0</v>
      </c>
      <c r="I13" s="44">
        <v>0</v>
      </c>
      <c r="J13" s="74">
        <v>0</v>
      </c>
      <c r="K13" s="44">
        <v>0</v>
      </c>
      <c r="L13" s="44">
        <v>0</v>
      </c>
      <c r="M13" s="66">
        <v>0</v>
      </c>
      <c r="N13" s="43">
        <v>0</v>
      </c>
      <c r="O13" s="44">
        <v>0</v>
      </c>
      <c r="P13" s="74">
        <v>0</v>
      </c>
    </row>
    <row r="14" spans="1:16" s="3" customFormat="1" ht="15" customHeight="1" x14ac:dyDescent="0.2">
      <c r="A14" s="111"/>
      <c r="B14" s="114"/>
      <c r="C14" s="84" t="s">
        <v>52</v>
      </c>
      <c r="D14" s="35">
        <v>0</v>
      </c>
      <c r="E14" s="55">
        <v>0</v>
      </c>
      <c r="F14" s="35">
        <v>0</v>
      </c>
      <c r="G14" s="68">
        <v>0</v>
      </c>
      <c r="H14" s="43">
        <v>0</v>
      </c>
      <c r="I14" s="44">
        <v>0</v>
      </c>
      <c r="J14" s="74">
        <v>0</v>
      </c>
      <c r="K14" s="35">
        <v>0</v>
      </c>
      <c r="L14" s="35">
        <v>0</v>
      </c>
      <c r="M14" s="68">
        <v>0</v>
      </c>
      <c r="N14" s="43">
        <v>0</v>
      </c>
      <c r="O14" s="44">
        <v>0</v>
      </c>
      <c r="P14" s="74">
        <v>0</v>
      </c>
    </row>
    <row r="15" spans="1:16" ht="15" customHeight="1" x14ac:dyDescent="0.2">
      <c r="A15" s="111"/>
      <c r="B15" s="114"/>
      <c r="C15" s="84" t="s">
        <v>53</v>
      </c>
      <c r="D15" s="44">
        <v>0</v>
      </c>
      <c r="E15" s="53">
        <v>0</v>
      </c>
      <c r="F15" s="44">
        <v>0</v>
      </c>
      <c r="G15" s="66">
        <v>0</v>
      </c>
      <c r="H15" s="43">
        <v>0</v>
      </c>
      <c r="I15" s="44">
        <v>0</v>
      </c>
      <c r="J15" s="74">
        <v>0</v>
      </c>
      <c r="K15" s="44">
        <v>0</v>
      </c>
      <c r="L15" s="44">
        <v>0</v>
      </c>
      <c r="M15" s="66">
        <v>0</v>
      </c>
      <c r="N15" s="43">
        <v>0</v>
      </c>
      <c r="O15" s="44">
        <v>0</v>
      </c>
      <c r="P15" s="74">
        <v>0</v>
      </c>
    </row>
    <row r="16" spans="1:16" ht="15" customHeight="1" x14ac:dyDescent="0.2">
      <c r="A16" s="111"/>
      <c r="B16" s="114"/>
      <c r="C16" s="84" t="s">
        <v>54</v>
      </c>
      <c r="D16" s="44">
        <v>0</v>
      </c>
      <c r="E16" s="53">
        <v>0</v>
      </c>
      <c r="F16" s="44">
        <v>0</v>
      </c>
      <c r="G16" s="66">
        <v>0</v>
      </c>
      <c r="H16" s="43">
        <v>0</v>
      </c>
      <c r="I16" s="44">
        <v>0</v>
      </c>
      <c r="J16" s="74">
        <v>0</v>
      </c>
      <c r="K16" s="44">
        <v>0</v>
      </c>
      <c r="L16" s="44">
        <v>0</v>
      </c>
      <c r="M16" s="66">
        <v>0</v>
      </c>
      <c r="N16" s="43">
        <v>0</v>
      </c>
      <c r="O16" s="44">
        <v>0</v>
      </c>
      <c r="P16" s="74">
        <v>0</v>
      </c>
    </row>
    <row r="17" spans="1:16" ht="15" customHeight="1" x14ac:dyDescent="0.2">
      <c r="A17" s="111"/>
      <c r="B17" s="114"/>
      <c r="C17" s="84" t="s">
        <v>55</v>
      </c>
      <c r="D17" s="44">
        <v>0</v>
      </c>
      <c r="E17" s="53">
        <v>0</v>
      </c>
      <c r="F17" s="44">
        <v>0</v>
      </c>
      <c r="G17" s="66">
        <v>0</v>
      </c>
      <c r="H17" s="43">
        <v>0</v>
      </c>
      <c r="I17" s="44">
        <v>0</v>
      </c>
      <c r="J17" s="74">
        <v>0</v>
      </c>
      <c r="K17" s="44">
        <v>0</v>
      </c>
      <c r="L17" s="44">
        <v>0</v>
      </c>
      <c r="M17" s="66">
        <v>0</v>
      </c>
      <c r="N17" s="43">
        <v>0</v>
      </c>
      <c r="O17" s="44">
        <v>0</v>
      </c>
      <c r="P17" s="74">
        <v>0</v>
      </c>
    </row>
    <row r="18" spans="1:16" s="3" customFormat="1" ht="15" customHeight="1" x14ac:dyDescent="0.2">
      <c r="A18" s="111"/>
      <c r="B18" s="114"/>
      <c r="C18" s="84" t="s">
        <v>56</v>
      </c>
      <c r="D18" s="35">
        <v>0</v>
      </c>
      <c r="E18" s="55">
        <v>0</v>
      </c>
      <c r="F18" s="35">
        <v>0</v>
      </c>
      <c r="G18" s="68">
        <v>0</v>
      </c>
      <c r="H18" s="43">
        <v>0</v>
      </c>
      <c r="I18" s="44">
        <v>0</v>
      </c>
      <c r="J18" s="74">
        <v>0</v>
      </c>
      <c r="K18" s="35">
        <v>0</v>
      </c>
      <c r="L18" s="35">
        <v>0</v>
      </c>
      <c r="M18" s="68">
        <v>0</v>
      </c>
      <c r="N18" s="43">
        <v>0</v>
      </c>
      <c r="O18" s="44">
        <v>0</v>
      </c>
      <c r="P18" s="74">
        <v>0</v>
      </c>
    </row>
    <row r="19" spans="1:16" s="3" customFormat="1" ht="15" customHeight="1" x14ac:dyDescent="0.2">
      <c r="A19" s="112"/>
      <c r="B19" s="115"/>
      <c r="C19" s="85" t="s">
        <v>9</v>
      </c>
      <c r="D19" s="46">
        <v>0</v>
      </c>
      <c r="E19" s="54">
        <v>0</v>
      </c>
      <c r="F19" s="46">
        <v>0</v>
      </c>
      <c r="G19" s="67">
        <v>0</v>
      </c>
      <c r="H19" s="87">
        <v>0</v>
      </c>
      <c r="I19" s="46">
        <v>0</v>
      </c>
      <c r="J19" s="75">
        <v>0</v>
      </c>
      <c r="K19" s="46">
        <v>0</v>
      </c>
      <c r="L19" s="46">
        <v>0</v>
      </c>
      <c r="M19" s="67">
        <v>0</v>
      </c>
      <c r="N19" s="87">
        <v>0</v>
      </c>
      <c r="O19" s="46">
        <v>0</v>
      </c>
      <c r="P19" s="75">
        <v>0</v>
      </c>
    </row>
    <row r="20" spans="1:16" ht="15" customHeight="1" x14ac:dyDescent="0.2">
      <c r="A20" s="110">
        <v>2</v>
      </c>
      <c r="B20" s="113"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11"/>
      <c r="B21" s="114"/>
      <c r="C21" s="84" t="s">
        <v>47</v>
      </c>
      <c r="D21" s="44">
        <v>0</v>
      </c>
      <c r="E21" s="53">
        <v>0</v>
      </c>
      <c r="F21" s="44">
        <v>0</v>
      </c>
      <c r="G21" s="66">
        <v>0</v>
      </c>
      <c r="H21" s="43">
        <v>0</v>
      </c>
      <c r="I21" s="44">
        <v>0</v>
      </c>
      <c r="J21" s="74">
        <v>0</v>
      </c>
      <c r="K21" s="44">
        <v>0</v>
      </c>
      <c r="L21" s="44">
        <v>0</v>
      </c>
      <c r="M21" s="66">
        <v>0</v>
      </c>
      <c r="N21" s="43">
        <v>0</v>
      </c>
      <c r="O21" s="44">
        <v>0</v>
      </c>
      <c r="P21" s="74">
        <v>0</v>
      </c>
    </row>
    <row r="22" spans="1:16" ht="15" customHeight="1" x14ac:dyDescent="0.2">
      <c r="A22" s="111"/>
      <c r="B22" s="114"/>
      <c r="C22" s="84" t="s">
        <v>48</v>
      </c>
      <c r="D22" s="44">
        <v>0</v>
      </c>
      <c r="E22" s="53">
        <v>0</v>
      </c>
      <c r="F22" s="44">
        <v>0</v>
      </c>
      <c r="G22" s="66">
        <v>0</v>
      </c>
      <c r="H22" s="43">
        <v>0</v>
      </c>
      <c r="I22" s="44">
        <v>0</v>
      </c>
      <c r="J22" s="74">
        <v>0</v>
      </c>
      <c r="K22" s="44">
        <v>0</v>
      </c>
      <c r="L22" s="44">
        <v>0</v>
      </c>
      <c r="M22" s="66">
        <v>0</v>
      </c>
      <c r="N22" s="43">
        <v>0</v>
      </c>
      <c r="O22" s="44">
        <v>0</v>
      </c>
      <c r="P22" s="74">
        <v>0</v>
      </c>
    </row>
    <row r="23" spans="1:16" ht="15" customHeight="1" x14ac:dyDescent="0.2">
      <c r="A23" s="111"/>
      <c r="B23" s="114"/>
      <c r="C23" s="84" t="s">
        <v>49</v>
      </c>
      <c r="D23" s="44">
        <v>0</v>
      </c>
      <c r="E23" s="53">
        <v>0</v>
      </c>
      <c r="F23" s="44">
        <v>0</v>
      </c>
      <c r="G23" s="66">
        <v>0</v>
      </c>
      <c r="H23" s="43">
        <v>0</v>
      </c>
      <c r="I23" s="44">
        <v>0</v>
      </c>
      <c r="J23" s="74">
        <v>0</v>
      </c>
      <c r="K23" s="44">
        <v>0</v>
      </c>
      <c r="L23" s="44">
        <v>0</v>
      </c>
      <c r="M23" s="66">
        <v>0</v>
      </c>
      <c r="N23" s="43">
        <v>0</v>
      </c>
      <c r="O23" s="44">
        <v>0</v>
      </c>
      <c r="P23" s="74">
        <v>0</v>
      </c>
    </row>
    <row r="24" spans="1:16" ht="15" customHeight="1" x14ac:dyDescent="0.2">
      <c r="A24" s="111"/>
      <c r="B24" s="114"/>
      <c r="C24" s="84" t="s">
        <v>50</v>
      </c>
      <c r="D24" s="44">
        <v>0</v>
      </c>
      <c r="E24" s="53">
        <v>0</v>
      </c>
      <c r="F24" s="44">
        <v>0</v>
      </c>
      <c r="G24" s="66">
        <v>0</v>
      </c>
      <c r="H24" s="43">
        <v>0</v>
      </c>
      <c r="I24" s="44">
        <v>0</v>
      </c>
      <c r="J24" s="74">
        <v>0</v>
      </c>
      <c r="K24" s="44">
        <v>0</v>
      </c>
      <c r="L24" s="44">
        <v>0</v>
      </c>
      <c r="M24" s="66">
        <v>0</v>
      </c>
      <c r="N24" s="43">
        <v>0</v>
      </c>
      <c r="O24" s="44">
        <v>0</v>
      </c>
      <c r="P24" s="74">
        <v>0</v>
      </c>
    </row>
    <row r="25" spans="1:16" ht="15" customHeight="1" x14ac:dyDescent="0.2">
      <c r="A25" s="111"/>
      <c r="B25" s="114"/>
      <c r="C25" s="84" t="s">
        <v>51</v>
      </c>
      <c r="D25" s="44">
        <v>0</v>
      </c>
      <c r="E25" s="53">
        <v>0</v>
      </c>
      <c r="F25" s="44">
        <v>0</v>
      </c>
      <c r="G25" s="66">
        <v>0</v>
      </c>
      <c r="H25" s="43">
        <v>0</v>
      </c>
      <c r="I25" s="44">
        <v>0</v>
      </c>
      <c r="J25" s="74">
        <v>0</v>
      </c>
      <c r="K25" s="44">
        <v>0</v>
      </c>
      <c r="L25" s="44">
        <v>0</v>
      </c>
      <c r="M25" s="66">
        <v>0</v>
      </c>
      <c r="N25" s="43">
        <v>0</v>
      </c>
      <c r="O25" s="44">
        <v>0</v>
      </c>
      <c r="P25" s="74">
        <v>0</v>
      </c>
    </row>
    <row r="26" spans="1:16" s="3" customFormat="1" ht="15" customHeight="1" x14ac:dyDescent="0.2">
      <c r="A26" s="111"/>
      <c r="B26" s="114"/>
      <c r="C26" s="84" t="s">
        <v>52</v>
      </c>
      <c r="D26" s="35">
        <v>0</v>
      </c>
      <c r="E26" s="55">
        <v>0</v>
      </c>
      <c r="F26" s="35">
        <v>0</v>
      </c>
      <c r="G26" s="68">
        <v>0</v>
      </c>
      <c r="H26" s="43">
        <v>0</v>
      </c>
      <c r="I26" s="44">
        <v>0</v>
      </c>
      <c r="J26" s="74">
        <v>0</v>
      </c>
      <c r="K26" s="35">
        <v>0</v>
      </c>
      <c r="L26" s="35">
        <v>0</v>
      </c>
      <c r="M26" s="68">
        <v>0</v>
      </c>
      <c r="N26" s="43">
        <v>0</v>
      </c>
      <c r="O26" s="44">
        <v>0</v>
      </c>
      <c r="P26" s="74">
        <v>0</v>
      </c>
    </row>
    <row r="27" spans="1:16" ht="15" customHeight="1" x14ac:dyDescent="0.2">
      <c r="A27" s="111"/>
      <c r="B27" s="114"/>
      <c r="C27" s="84" t="s">
        <v>53</v>
      </c>
      <c r="D27" s="44">
        <v>0</v>
      </c>
      <c r="E27" s="53">
        <v>0</v>
      </c>
      <c r="F27" s="44">
        <v>0</v>
      </c>
      <c r="G27" s="66">
        <v>0</v>
      </c>
      <c r="H27" s="43">
        <v>0</v>
      </c>
      <c r="I27" s="44">
        <v>0</v>
      </c>
      <c r="J27" s="74">
        <v>0</v>
      </c>
      <c r="K27" s="44">
        <v>0</v>
      </c>
      <c r="L27" s="44">
        <v>0</v>
      </c>
      <c r="M27" s="66">
        <v>0</v>
      </c>
      <c r="N27" s="43">
        <v>0</v>
      </c>
      <c r="O27" s="44">
        <v>0</v>
      </c>
      <c r="P27" s="74">
        <v>0</v>
      </c>
    </row>
    <row r="28" spans="1:16" ht="15" customHeight="1" x14ac:dyDescent="0.2">
      <c r="A28" s="111"/>
      <c r="B28" s="114"/>
      <c r="C28" s="84" t="s">
        <v>54</v>
      </c>
      <c r="D28" s="44">
        <v>0</v>
      </c>
      <c r="E28" s="53">
        <v>0</v>
      </c>
      <c r="F28" s="44">
        <v>0</v>
      </c>
      <c r="G28" s="66">
        <v>0</v>
      </c>
      <c r="H28" s="43">
        <v>0</v>
      </c>
      <c r="I28" s="44">
        <v>0</v>
      </c>
      <c r="J28" s="74">
        <v>0</v>
      </c>
      <c r="K28" s="44">
        <v>0</v>
      </c>
      <c r="L28" s="44">
        <v>0</v>
      </c>
      <c r="M28" s="66">
        <v>0</v>
      </c>
      <c r="N28" s="43">
        <v>0</v>
      </c>
      <c r="O28" s="44">
        <v>0</v>
      </c>
      <c r="P28" s="74">
        <v>0</v>
      </c>
    </row>
    <row r="29" spans="1:16" ht="15" customHeight="1" x14ac:dyDescent="0.2">
      <c r="A29" s="111"/>
      <c r="B29" s="114"/>
      <c r="C29" s="84" t="s">
        <v>55</v>
      </c>
      <c r="D29" s="44">
        <v>0</v>
      </c>
      <c r="E29" s="53">
        <v>0</v>
      </c>
      <c r="F29" s="44">
        <v>0</v>
      </c>
      <c r="G29" s="66">
        <v>0</v>
      </c>
      <c r="H29" s="43">
        <v>0</v>
      </c>
      <c r="I29" s="44">
        <v>0</v>
      </c>
      <c r="J29" s="74">
        <v>0</v>
      </c>
      <c r="K29" s="44">
        <v>0</v>
      </c>
      <c r="L29" s="44">
        <v>0</v>
      </c>
      <c r="M29" s="66">
        <v>0</v>
      </c>
      <c r="N29" s="43">
        <v>0</v>
      </c>
      <c r="O29" s="44">
        <v>0</v>
      </c>
      <c r="P29" s="74">
        <v>0</v>
      </c>
    </row>
    <row r="30" spans="1:16" s="3" customFormat="1" ht="15" customHeight="1" x14ac:dyDescent="0.2">
      <c r="A30" s="111"/>
      <c r="B30" s="114"/>
      <c r="C30" s="84" t="s">
        <v>56</v>
      </c>
      <c r="D30" s="35">
        <v>0</v>
      </c>
      <c r="E30" s="55">
        <v>0</v>
      </c>
      <c r="F30" s="35">
        <v>0</v>
      </c>
      <c r="G30" s="68">
        <v>0</v>
      </c>
      <c r="H30" s="43">
        <v>0</v>
      </c>
      <c r="I30" s="44">
        <v>0</v>
      </c>
      <c r="J30" s="74">
        <v>0</v>
      </c>
      <c r="K30" s="35">
        <v>0</v>
      </c>
      <c r="L30" s="35">
        <v>0</v>
      </c>
      <c r="M30" s="68">
        <v>0</v>
      </c>
      <c r="N30" s="43">
        <v>0</v>
      </c>
      <c r="O30" s="44">
        <v>0</v>
      </c>
      <c r="P30" s="74">
        <v>0</v>
      </c>
    </row>
    <row r="31" spans="1:16" s="3" customFormat="1" ht="15" customHeight="1" x14ac:dyDescent="0.2">
      <c r="A31" s="112"/>
      <c r="B31" s="115"/>
      <c r="C31" s="85" t="s">
        <v>9</v>
      </c>
      <c r="D31" s="46">
        <v>0</v>
      </c>
      <c r="E31" s="54">
        <v>0</v>
      </c>
      <c r="F31" s="46">
        <v>0</v>
      </c>
      <c r="G31" s="67">
        <v>0</v>
      </c>
      <c r="H31" s="87">
        <v>0</v>
      </c>
      <c r="I31" s="46">
        <v>0</v>
      </c>
      <c r="J31" s="75">
        <v>0</v>
      </c>
      <c r="K31" s="46">
        <v>0</v>
      </c>
      <c r="L31" s="46">
        <v>0</v>
      </c>
      <c r="M31" s="67">
        <v>0</v>
      </c>
      <c r="N31" s="87">
        <v>0</v>
      </c>
      <c r="O31" s="46">
        <v>0</v>
      </c>
      <c r="P31" s="75">
        <v>0</v>
      </c>
    </row>
    <row r="32" spans="1:16" ht="15" customHeight="1" x14ac:dyDescent="0.2">
      <c r="A32" s="110">
        <v>3</v>
      </c>
      <c r="B32" s="113" t="s">
        <v>58</v>
      </c>
      <c r="C32" s="84" t="s">
        <v>46</v>
      </c>
      <c r="D32" s="44">
        <v>0</v>
      </c>
      <c r="E32" s="44">
        <v>0</v>
      </c>
      <c r="F32" s="44">
        <v>0</v>
      </c>
      <c r="G32" s="66">
        <v>0</v>
      </c>
      <c r="H32" s="43">
        <v>0</v>
      </c>
      <c r="I32" s="44">
        <v>0</v>
      </c>
      <c r="J32" s="74">
        <v>0</v>
      </c>
      <c r="K32" s="44">
        <v>0</v>
      </c>
      <c r="L32" s="44">
        <v>0</v>
      </c>
      <c r="M32" s="66">
        <v>0</v>
      </c>
      <c r="N32" s="43">
        <v>0</v>
      </c>
      <c r="O32" s="44">
        <v>0</v>
      </c>
      <c r="P32" s="74">
        <v>0</v>
      </c>
    </row>
    <row r="33" spans="1:16" ht="15" customHeight="1" x14ac:dyDescent="0.2">
      <c r="A33" s="111"/>
      <c r="B33" s="114"/>
      <c r="C33" s="84" t="s">
        <v>47</v>
      </c>
      <c r="D33" s="44">
        <v>0</v>
      </c>
      <c r="E33" s="44">
        <v>0</v>
      </c>
      <c r="F33" s="44">
        <v>0</v>
      </c>
      <c r="G33" s="66">
        <v>0</v>
      </c>
      <c r="H33" s="43">
        <v>0</v>
      </c>
      <c r="I33" s="44">
        <v>0</v>
      </c>
      <c r="J33" s="74">
        <v>0</v>
      </c>
      <c r="K33" s="44">
        <v>0</v>
      </c>
      <c r="L33" s="44">
        <v>0</v>
      </c>
      <c r="M33" s="66">
        <v>0</v>
      </c>
      <c r="N33" s="43">
        <v>0</v>
      </c>
      <c r="O33" s="44">
        <v>0</v>
      </c>
      <c r="P33" s="74">
        <v>0</v>
      </c>
    </row>
    <row r="34" spans="1:16" ht="15" customHeight="1" x14ac:dyDescent="0.2">
      <c r="A34" s="111"/>
      <c r="B34" s="114"/>
      <c r="C34" s="84" t="s">
        <v>48</v>
      </c>
      <c r="D34" s="44">
        <v>0</v>
      </c>
      <c r="E34" s="44">
        <v>0</v>
      </c>
      <c r="F34" s="44">
        <v>0</v>
      </c>
      <c r="G34" s="66">
        <v>0</v>
      </c>
      <c r="H34" s="43">
        <v>0</v>
      </c>
      <c r="I34" s="44">
        <v>0</v>
      </c>
      <c r="J34" s="74">
        <v>0</v>
      </c>
      <c r="K34" s="44">
        <v>0</v>
      </c>
      <c r="L34" s="44">
        <v>0</v>
      </c>
      <c r="M34" s="66">
        <v>0</v>
      </c>
      <c r="N34" s="43">
        <v>0</v>
      </c>
      <c r="O34" s="44">
        <v>0</v>
      </c>
      <c r="P34" s="74">
        <v>0</v>
      </c>
    </row>
    <row r="35" spans="1:16" ht="15" customHeight="1" x14ac:dyDescent="0.2">
      <c r="A35" s="111"/>
      <c r="B35" s="114"/>
      <c r="C35" s="84" t="s">
        <v>49</v>
      </c>
      <c r="D35" s="44">
        <v>0</v>
      </c>
      <c r="E35" s="44">
        <v>0</v>
      </c>
      <c r="F35" s="44">
        <v>0</v>
      </c>
      <c r="G35" s="66">
        <v>0</v>
      </c>
      <c r="H35" s="43">
        <v>0</v>
      </c>
      <c r="I35" s="44">
        <v>0</v>
      </c>
      <c r="J35" s="74">
        <v>0</v>
      </c>
      <c r="K35" s="44">
        <v>0</v>
      </c>
      <c r="L35" s="44">
        <v>0</v>
      </c>
      <c r="M35" s="66">
        <v>0</v>
      </c>
      <c r="N35" s="43">
        <v>0</v>
      </c>
      <c r="O35" s="44">
        <v>0</v>
      </c>
      <c r="P35" s="74">
        <v>0</v>
      </c>
    </row>
    <row r="36" spans="1:16" ht="15" customHeight="1" x14ac:dyDescent="0.2">
      <c r="A36" s="111"/>
      <c r="B36" s="114"/>
      <c r="C36" s="84" t="s">
        <v>50</v>
      </c>
      <c r="D36" s="44">
        <v>0</v>
      </c>
      <c r="E36" s="44">
        <v>0</v>
      </c>
      <c r="F36" s="44">
        <v>0</v>
      </c>
      <c r="G36" s="66">
        <v>0</v>
      </c>
      <c r="H36" s="43">
        <v>0</v>
      </c>
      <c r="I36" s="44">
        <v>0</v>
      </c>
      <c r="J36" s="74">
        <v>0</v>
      </c>
      <c r="K36" s="44">
        <v>0</v>
      </c>
      <c r="L36" s="44">
        <v>0</v>
      </c>
      <c r="M36" s="66">
        <v>0</v>
      </c>
      <c r="N36" s="43">
        <v>0</v>
      </c>
      <c r="O36" s="44">
        <v>0</v>
      </c>
      <c r="P36" s="74">
        <v>0</v>
      </c>
    </row>
    <row r="37" spans="1:16" ht="15" customHeight="1" x14ac:dyDescent="0.2">
      <c r="A37" s="111"/>
      <c r="B37" s="114"/>
      <c r="C37" s="84" t="s">
        <v>51</v>
      </c>
      <c r="D37" s="44">
        <v>0</v>
      </c>
      <c r="E37" s="44">
        <v>0</v>
      </c>
      <c r="F37" s="44">
        <v>0</v>
      </c>
      <c r="G37" s="66">
        <v>0</v>
      </c>
      <c r="H37" s="43">
        <v>0</v>
      </c>
      <c r="I37" s="44">
        <v>0</v>
      </c>
      <c r="J37" s="74">
        <v>0</v>
      </c>
      <c r="K37" s="44">
        <v>0</v>
      </c>
      <c r="L37" s="44">
        <v>0</v>
      </c>
      <c r="M37" s="66">
        <v>0</v>
      </c>
      <c r="N37" s="43">
        <v>0</v>
      </c>
      <c r="O37" s="44">
        <v>0</v>
      </c>
      <c r="P37" s="74">
        <v>0</v>
      </c>
    </row>
    <row r="38" spans="1:16" s="3" customFormat="1" ht="15" customHeight="1" x14ac:dyDescent="0.2">
      <c r="A38" s="111"/>
      <c r="B38" s="114"/>
      <c r="C38" s="84" t="s">
        <v>52</v>
      </c>
      <c r="D38" s="35">
        <v>0</v>
      </c>
      <c r="E38" s="35">
        <v>0</v>
      </c>
      <c r="F38" s="35">
        <v>0</v>
      </c>
      <c r="G38" s="68">
        <v>0</v>
      </c>
      <c r="H38" s="43">
        <v>0</v>
      </c>
      <c r="I38" s="44">
        <v>0</v>
      </c>
      <c r="J38" s="74">
        <v>0</v>
      </c>
      <c r="K38" s="35">
        <v>0</v>
      </c>
      <c r="L38" s="35">
        <v>0</v>
      </c>
      <c r="M38" s="68">
        <v>0</v>
      </c>
      <c r="N38" s="43">
        <v>0</v>
      </c>
      <c r="O38" s="44">
        <v>0</v>
      </c>
      <c r="P38" s="74">
        <v>0</v>
      </c>
    </row>
    <row r="39" spans="1:16" ht="15" customHeight="1" x14ac:dyDescent="0.2">
      <c r="A39" s="111"/>
      <c r="B39" s="114"/>
      <c r="C39" s="84" t="s">
        <v>53</v>
      </c>
      <c r="D39" s="44">
        <v>0</v>
      </c>
      <c r="E39" s="44">
        <v>0</v>
      </c>
      <c r="F39" s="44">
        <v>0</v>
      </c>
      <c r="G39" s="66">
        <v>0</v>
      </c>
      <c r="H39" s="43">
        <v>0</v>
      </c>
      <c r="I39" s="44">
        <v>0</v>
      </c>
      <c r="J39" s="74">
        <v>0</v>
      </c>
      <c r="K39" s="44">
        <v>0</v>
      </c>
      <c r="L39" s="44">
        <v>0</v>
      </c>
      <c r="M39" s="66">
        <v>0</v>
      </c>
      <c r="N39" s="43">
        <v>0</v>
      </c>
      <c r="O39" s="44">
        <v>0</v>
      </c>
      <c r="P39" s="74">
        <v>0</v>
      </c>
    </row>
    <row r="40" spans="1:16" ht="15" customHeight="1" x14ac:dyDescent="0.2">
      <c r="A40" s="111"/>
      <c r="B40" s="114"/>
      <c r="C40" s="84" t="s">
        <v>54</v>
      </c>
      <c r="D40" s="44">
        <v>0</v>
      </c>
      <c r="E40" s="44">
        <v>0</v>
      </c>
      <c r="F40" s="44">
        <v>0</v>
      </c>
      <c r="G40" s="66">
        <v>0</v>
      </c>
      <c r="H40" s="43">
        <v>0</v>
      </c>
      <c r="I40" s="44">
        <v>0</v>
      </c>
      <c r="J40" s="74">
        <v>0</v>
      </c>
      <c r="K40" s="44">
        <v>0</v>
      </c>
      <c r="L40" s="44">
        <v>0</v>
      </c>
      <c r="M40" s="66">
        <v>0</v>
      </c>
      <c r="N40" s="43">
        <v>0</v>
      </c>
      <c r="O40" s="44">
        <v>0</v>
      </c>
      <c r="P40" s="74">
        <v>0</v>
      </c>
    </row>
    <row r="41" spans="1:16" ht="15" customHeight="1" x14ac:dyDescent="0.2">
      <c r="A41" s="111"/>
      <c r="B41" s="114"/>
      <c r="C41" s="84" t="s">
        <v>55</v>
      </c>
      <c r="D41" s="44">
        <v>0</v>
      </c>
      <c r="E41" s="44">
        <v>0</v>
      </c>
      <c r="F41" s="44">
        <v>0</v>
      </c>
      <c r="G41" s="66">
        <v>0</v>
      </c>
      <c r="H41" s="43">
        <v>0</v>
      </c>
      <c r="I41" s="44">
        <v>0</v>
      </c>
      <c r="J41" s="74">
        <v>0</v>
      </c>
      <c r="K41" s="44">
        <v>0</v>
      </c>
      <c r="L41" s="44">
        <v>0</v>
      </c>
      <c r="M41" s="66">
        <v>0</v>
      </c>
      <c r="N41" s="43">
        <v>0</v>
      </c>
      <c r="O41" s="44">
        <v>0</v>
      </c>
      <c r="P41" s="74">
        <v>0</v>
      </c>
    </row>
    <row r="42" spans="1:16" s="3" customFormat="1" ht="15" customHeight="1" x14ac:dyDescent="0.2">
      <c r="A42" s="111"/>
      <c r="B42" s="114"/>
      <c r="C42" s="84" t="s">
        <v>56</v>
      </c>
      <c r="D42" s="35">
        <v>0</v>
      </c>
      <c r="E42" s="35">
        <v>0</v>
      </c>
      <c r="F42" s="35">
        <v>0</v>
      </c>
      <c r="G42" s="68">
        <v>0</v>
      </c>
      <c r="H42" s="43">
        <v>0</v>
      </c>
      <c r="I42" s="44">
        <v>0</v>
      </c>
      <c r="J42" s="74">
        <v>0</v>
      </c>
      <c r="K42" s="35">
        <v>0</v>
      </c>
      <c r="L42" s="35">
        <v>0</v>
      </c>
      <c r="M42" s="68">
        <v>0</v>
      </c>
      <c r="N42" s="43">
        <v>0</v>
      </c>
      <c r="O42" s="44">
        <v>0</v>
      </c>
      <c r="P42" s="74">
        <v>0</v>
      </c>
    </row>
    <row r="43" spans="1:16" s="3" customFormat="1" ht="15" customHeight="1" x14ac:dyDescent="0.2">
      <c r="A43" s="112"/>
      <c r="B43" s="115"/>
      <c r="C43" s="85" t="s">
        <v>9</v>
      </c>
      <c r="D43" s="46">
        <v>0</v>
      </c>
      <c r="E43" s="46">
        <v>0</v>
      </c>
      <c r="F43" s="46">
        <v>0</v>
      </c>
      <c r="G43" s="67">
        <v>0</v>
      </c>
      <c r="H43" s="87">
        <v>0</v>
      </c>
      <c r="I43" s="46">
        <v>0</v>
      </c>
      <c r="J43" s="75">
        <v>0</v>
      </c>
      <c r="K43" s="46">
        <v>0</v>
      </c>
      <c r="L43" s="46">
        <v>0</v>
      </c>
      <c r="M43" s="67">
        <v>0</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0</v>
      </c>
      <c r="E46" s="53">
        <v>0</v>
      </c>
      <c r="F46" s="44">
        <v>0</v>
      </c>
      <c r="G46" s="66">
        <v>0</v>
      </c>
      <c r="H46" s="43">
        <v>0</v>
      </c>
      <c r="I46" s="44">
        <v>0</v>
      </c>
      <c r="J46" s="74">
        <v>0</v>
      </c>
      <c r="K46" s="44">
        <v>0</v>
      </c>
      <c r="L46" s="44">
        <v>0</v>
      </c>
      <c r="M46" s="66">
        <v>0</v>
      </c>
      <c r="N46" s="43">
        <v>0</v>
      </c>
      <c r="O46" s="44">
        <v>0</v>
      </c>
      <c r="P46" s="74">
        <v>0</v>
      </c>
    </row>
    <row r="47" spans="1:16" ht="15" customHeight="1" x14ac:dyDescent="0.2">
      <c r="A47" s="111"/>
      <c r="B47" s="114"/>
      <c r="C47" s="84" t="s">
        <v>49</v>
      </c>
      <c r="D47" s="44">
        <v>0</v>
      </c>
      <c r="E47" s="53">
        <v>0</v>
      </c>
      <c r="F47" s="44">
        <v>0</v>
      </c>
      <c r="G47" s="66">
        <v>0</v>
      </c>
      <c r="H47" s="43">
        <v>0</v>
      </c>
      <c r="I47" s="44">
        <v>0</v>
      </c>
      <c r="J47" s="74">
        <v>0</v>
      </c>
      <c r="K47" s="44">
        <v>0</v>
      </c>
      <c r="L47" s="44">
        <v>0</v>
      </c>
      <c r="M47" s="66">
        <v>0</v>
      </c>
      <c r="N47" s="43">
        <v>0</v>
      </c>
      <c r="O47" s="44">
        <v>0</v>
      </c>
      <c r="P47" s="74">
        <v>0</v>
      </c>
    </row>
    <row r="48" spans="1:16" ht="15" customHeight="1" x14ac:dyDescent="0.2">
      <c r="A48" s="111"/>
      <c r="B48" s="114"/>
      <c r="C48" s="84" t="s">
        <v>50</v>
      </c>
      <c r="D48" s="44">
        <v>0</v>
      </c>
      <c r="E48" s="53">
        <v>0</v>
      </c>
      <c r="F48" s="44">
        <v>0</v>
      </c>
      <c r="G48" s="66">
        <v>0</v>
      </c>
      <c r="H48" s="43">
        <v>0</v>
      </c>
      <c r="I48" s="44">
        <v>0</v>
      </c>
      <c r="J48" s="74">
        <v>0</v>
      </c>
      <c r="K48" s="44">
        <v>0</v>
      </c>
      <c r="L48" s="44">
        <v>0</v>
      </c>
      <c r="M48" s="66">
        <v>0</v>
      </c>
      <c r="N48" s="43">
        <v>0</v>
      </c>
      <c r="O48" s="44">
        <v>0</v>
      </c>
      <c r="P48" s="74">
        <v>0</v>
      </c>
    </row>
    <row r="49" spans="1:16" ht="15" customHeight="1" x14ac:dyDescent="0.2">
      <c r="A49" s="111"/>
      <c r="B49" s="114"/>
      <c r="C49" s="84" t="s">
        <v>51</v>
      </c>
      <c r="D49" s="44">
        <v>0</v>
      </c>
      <c r="E49" s="53">
        <v>0</v>
      </c>
      <c r="F49" s="44">
        <v>0</v>
      </c>
      <c r="G49" s="66">
        <v>0</v>
      </c>
      <c r="H49" s="43">
        <v>0</v>
      </c>
      <c r="I49" s="44">
        <v>0</v>
      </c>
      <c r="J49" s="74">
        <v>0</v>
      </c>
      <c r="K49" s="44">
        <v>0</v>
      </c>
      <c r="L49" s="44">
        <v>0</v>
      </c>
      <c r="M49" s="66">
        <v>0</v>
      </c>
      <c r="N49" s="43">
        <v>0</v>
      </c>
      <c r="O49" s="44">
        <v>0</v>
      </c>
      <c r="P49" s="74">
        <v>0</v>
      </c>
    </row>
    <row r="50" spans="1:16" s="3" customFormat="1" ht="15" customHeight="1" x14ac:dyDescent="0.2">
      <c r="A50" s="111"/>
      <c r="B50" s="114"/>
      <c r="C50" s="84" t="s">
        <v>52</v>
      </c>
      <c r="D50" s="35">
        <v>0</v>
      </c>
      <c r="E50" s="55">
        <v>0</v>
      </c>
      <c r="F50" s="35">
        <v>0</v>
      </c>
      <c r="G50" s="68">
        <v>0</v>
      </c>
      <c r="H50" s="43">
        <v>0</v>
      </c>
      <c r="I50" s="44">
        <v>0</v>
      </c>
      <c r="J50" s="74">
        <v>0</v>
      </c>
      <c r="K50" s="35">
        <v>0</v>
      </c>
      <c r="L50" s="35">
        <v>0</v>
      </c>
      <c r="M50" s="68">
        <v>0</v>
      </c>
      <c r="N50" s="43">
        <v>0</v>
      </c>
      <c r="O50" s="44">
        <v>0</v>
      </c>
      <c r="P50" s="74">
        <v>0</v>
      </c>
    </row>
    <row r="51" spans="1:16" ht="15" customHeight="1" x14ac:dyDescent="0.2">
      <c r="A51" s="111"/>
      <c r="B51" s="114"/>
      <c r="C51" s="84" t="s">
        <v>53</v>
      </c>
      <c r="D51" s="44">
        <v>0</v>
      </c>
      <c r="E51" s="53">
        <v>0</v>
      </c>
      <c r="F51" s="44">
        <v>0</v>
      </c>
      <c r="G51" s="66">
        <v>0</v>
      </c>
      <c r="H51" s="43">
        <v>0</v>
      </c>
      <c r="I51" s="44">
        <v>0</v>
      </c>
      <c r="J51" s="74">
        <v>0</v>
      </c>
      <c r="K51" s="44">
        <v>0</v>
      </c>
      <c r="L51" s="44">
        <v>0</v>
      </c>
      <c r="M51" s="66">
        <v>0</v>
      </c>
      <c r="N51" s="43">
        <v>0</v>
      </c>
      <c r="O51" s="44">
        <v>0</v>
      </c>
      <c r="P51" s="74">
        <v>0</v>
      </c>
    </row>
    <row r="52" spans="1:16" ht="15" customHeight="1" x14ac:dyDescent="0.2">
      <c r="A52" s="111"/>
      <c r="B52" s="114"/>
      <c r="C52" s="84" t="s">
        <v>54</v>
      </c>
      <c r="D52" s="44">
        <v>0</v>
      </c>
      <c r="E52" s="53">
        <v>0</v>
      </c>
      <c r="F52" s="44">
        <v>0</v>
      </c>
      <c r="G52" s="66">
        <v>0</v>
      </c>
      <c r="H52" s="43">
        <v>0</v>
      </c>
      <c r="I52" s="44">
        <v>0</v>
      </c>
      <c r="J52" s="74">
        <v>0</v>
      </c>
      <c r="K52" s="44">
        <v>0</v>
      </c>
      <c r="L52" s="44">
        <v>0</v>
      </c>
      <c r="M52" s="66">
        <v>0</v>
      </c>
      <c r="N52" s="43">
        <v>0</v>
      </c>
      <c r="O52" s="44">
        <v>0</v>
      </c>
      <c r="P52" s="74">
        <v>0</v>
      </c>
    </row>
    <row r="53" spans="1:16" ht="15" customHeight="1" x14ac:dyDescent="0.2">
      <c r="A53" s="111"/>
      <c r="B53" s="114"/>
      <c r="C53" s="84" t="s">
        <v>55</v>
      </c>
      <c r="D53" s="44">
        <v>0</v>
      </c>
      <c r="E53" s="53">
        <v>0</v>
      </c>
      <c r="F53" s="44">
        <v>0</v>
      </c>
      <c r="G53" s="66">
        <v>0</v>
      </c>
      <c r="H53" s="43">
        <v>0</v>
      </c>
      <c r="I53" s="44">
        <v>0</v>
      </c>
      <c r="J53" s="74">
        <v>0</v>
      </c>
      <c r="K53" s="44">
        <v>0</v>
      </c>
      <c r="L53" s="44">
        <v>0</v>
      </c>
      <c r="M53" s="66">
        <v>0</v>
      </c>
      <c r="N53" s="43">
        <v>0</v>
      </c>
      <c r="O53" s="44">
        <v>0</v>
      </c>
      <c r="P53" s="74">
        <v>0</v>
      </c>
    </row>
    <row r="54" spans="1:16" s="3" customFormat="1" ht="15" customHeight="1" x14ac:dyDescent="0.2">
      <c r="A54" s="111"/>
      <c r="B54" s="114"/>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12"/>
      <c r="B55" s="115"/>
      <c r="C55" s="85" t="s">
        <v>9</v>
      </c>
      <c r="D55" s="46">
        <v>0</v>
      </c>
      <c r="E55" s="54">
        <v>0</v>
      </c>
      <c r="F55" s="46">
        <v>0</v>
      </c>
      <c r="G55" s="67">
        <v>0</v>
      </c>
      <c r="H55" s="87">
        <v>0</v>
      </c>
      <c r="I55" s="46">
        <v>0</v>
      </c>
      <c r="J55" s="75">
        <v>0</v>
      </c>
      <c r="K55" s="46">
        <v>0</v>
      </c>
      <c r="L55" s="46">
        <v>0</v>
      </c>
      <c r="M55" s="67">
        <v>0</v>
      </c>
      <c r="N55" s="87">
        <v>0</v>
      </c>
      <c r="O55" s="46">
        <v>0</v>
      </c>
      <c r="P55" s="75">
        <v>0</v>
      </c>
    </row>
    <row r="56" spans="1:16" ht="15" customHeight="1" x14ac:dyDescent="0.2">
      <c r="A56" s="110">
        <v>5</v>
      </c>
      <c r="B56" s="113" t="s">
        <v>60</v>
      </c>
      <c r="C56" s="84" t="s">
        <v>46</v>
      </c>
      <c r="D56" s="44">
        <v>0</v>
      </c>
      <c r="E56" s="53">
        <v>0</v>
      </c>
      <c r="F56" s="44">
        <v>0</v>
      </c>
      <c r="G56" s="66">
        <v>0</v>
      </c>
      <c r="H56" s="43">
        <v>0</v>
      </c>
      <c r="I56" s="44">
        <v>0</v>
      </c>
      <c r="J56" s="74">
        <v>0</v>
      </c>
      <c r="K56" s="44">
        <v>0</v>
      </c>
      <c r="L56" s="44">
        <v>0</v>
      </c>
      <c r="M56" s="66">
        <v>0</v>
      </c>
      <c r="N56" s="43">
        <v>0</v>
      </c>
      <c r="O56" s="44">
        <v>0</v>
      </c>
      <c r="P56" s="74">
        <v>0</v>
      </c>
    </row>
    <row r="57" spans="1:16" ht="15" customHeight="1" x14ac:dyDescent="0.2">
      <c r="A57" s="111"/>
      <c r="B57" s="114"/>
      <c r="C57" s="84" t="s">
        <v>47</v>
      </c>
      <c r="D57" s="44">
        <v>0</v>
      </c>
      <c r="E57" s="53">
        <v>0</v>
      </c>
      <c r="F57" s="44">
        <v>0</v>
      </c>
      <c r="G57" s="66">
        <v>0</v>
      </c>
      <c r="H57" s="43">
        <v>0</v>
      </c>
      <c r="I57" s="44">
        <v>0</v>
      </c>
      <c r="J57" s="74">
        <v>0</v>
      </c>
      <c r="K57" s="44">
        <v>0</v>
      </c>
      <c r="L57" s="44">
        <v>0</v>
      </c>
      <c r="M57" s="66">
        <v>0</v>
      </c>
      <c r="N57" s="43">
        <v>0</v>
      </c>
      <c r="O57" s="44">
        <v>0</v>
      </c>
      <c r="P57" s="74">
        <v>0</v>
      </c>
    </row>
    <row r="58" spans="1:16" ht="15" customHeight="1" x14ac:dyDescent="0.2">
      <c r="A58" s="111"/>
      <c r="B58" s="114"/>
      <c r="C58" s="84" t="s">
        <v>48</v>
      </c>
      <c r="D58" s="44">
        <v>0</v>
      </c>
      <c r="E58" s="53">
        <v>0</v>
      </c>
      <c r="F58" s="44">
        <v>0</v>
      </c>
      <c r="G58" s="66">
        <v>0</v>
      </c>
      <c r="H58" s="43">
        <v>0</v>
      </c>
      <c r="I58" s="44">
        <v>0</v>
      </c>
      <c r="J58" s="74">
        <v>0</v>
      </c>
      <c r="K58" s="44">
        <v>0</v>
      </c>
      <c r="L58" s="44">
        <v>0</v>
      </c>
      <c r="M58" s="66">
        <v>0</v>
      </c>
      <c r="N58" s="43">
        <v>0</v>
      </c>
      <c r="O58" s="44">
        <v>0</v>
      </c>
      <c r="P58" s="74">
        <v>0</v>
      </c>
    </row>
    <row r="59" spans="1:16" ht="15" customHeight="1" x14ac:dyDescent="0.2">
      <c r="A59" s="111"/>
      <c r="B59" s="114"/>
      <c r="C59" s="84" t="s">
        <v>49</v>
      </c>
      <c r="D59" s="44">
        <v>0</v>
      </c>
      <c r="E59" s="53">
        <v>0</v>
      </c>
      <c r="F59" s="44">
        <v>0</v>
      </c>
      <c r="G59" s="66">
        <v>0</v>
      </c>
      <c r="H59" s="43">
        <v>0</v>
      </c>
      <c r="I59" s="44">
        <v>0</v>
      </c>
      <c r="J59" s="74">
        <v>0</v>
      </c>
      <c r="K59" s="44">
        <v>0</v>
      </c>
      <c r="L59" s="44">
        <v>0</v>
      </c>
      <c r="M59" s="66">
        <v>0</v>
      </c>
      <c r="N59" s="43">
        <v>0</v>
      </c>
      <c r="O59" s="44">
        <v>0</v>
      </c>
      <c r="P59" s="74">
        <v>0</v>
      </c>
    </row>
    <row r="60" spans="1:16" ht="15" customHeight="1" x14ac:dyDescent="0.2">
      <c r="A60" s="111"/>
      <c r="B60" s="114"/>
      <c r="C60" s="84" t="s">
        <v>50</v>
      </c>
      <c r="D60" s="44">
        <v>0</v>
      </c>
      <c r="E60" s="53">
        <v>0</v>
      </c>
      <c r="F60" s="44">
        <v>0</v>
      </c>
      <c r="G60" s="66">
        <v>0</v>
      </c>
      <c r="H60" s="43">
        <v>0</v>
      </c>
      <c r="I60" s="44">
        <v>0</v>
      </c>
      <c r="J60" s="74">
        <v>0</v>
      </c>
      <c r="K60" s="44">
        <v>0</v>
      </c>
      <c r="L60" s="44">
        <v>0</v>
      </c>
      <c r="M60" s="66">
        <v>0</v>
      </c>
      <c r="N60" s="43">
        <v>0</v>
      </c>
      <c r="O60" s="44">
        <v>0</v>
      </c>
      <c r="P60" s="74">
        <v>0</v>
      </c>
    </row>
    <row r="61" spans="1:16" ht="15" customHeight="1" x14ac:dyDescent="0.2">
      <c r="A61" s="111"/>
      <c r="B61" s="114"/>
      <c r="C61" s="84" t="s">
        <v>51</v>
      </c>
      <c r="D61" s="44">
        <v>0</v>
      </c>
      <c r="E61" s="53">
        <v>0</v>
      </c>
      <c r="F61" s="44">
        <v>0</v>
      </c>
      <c r="G61" s="66">
        <v>0</v>
      </c>
      <c r="H61" s="43">
        <v>0</v>
      </c>
      <c r="I61" s="44">
        <v>0</v>
      </c>
      <c r="J61" s="74">
        <v>0</v>
      </c>
      <c r="K61" s="44">
        <v>0</v>
      </c>
      <c r="L61" s="44">
        <v>0</v>
      </c>
      <c r="M61" s="66">
        <v>0</v>
      </c>
      <c r="N61" s="43">
        <v>0</v>
      </c>
      <c r="O61" s="44">
        <v>0</v>
      </c>
      <c r="P61" s="74">
        <v>0</v>
      </c>
    </row>
    <row r="62" spans="1:16" s="3" customFormat="1" ht="15" customHeight="1" x14ac:dyDescent="0.2">
      <c r="A62" s="111"/>
      <c r="B62" s="114"/>
      <c r="C62" s="84" t="s">
        <v>52</v>
      </c>
      <c r="D62" s="35">
        <v>0</v>
      </c>
      <c r="E62" s="55">
        <v>0</v>
      </c>
      <c r="F62" s="35">
        <v>0</v>
      </c>
      <c r="G62" s="68">
        <v>0</v>
      </c>
      <c r="H62" s="43">
        <v>0</v>
      </c>
      <c r="I62" s="44">
        <v>0</v>
      </c>
      <c r="J62" s="74">
        <v>0</v>
      </c>
      <c r="K62" s="35">
        <v>0</v>
      </c>
      <c r="L62" s="35">
        <v>0</v>
      </c>
      <c r="M62" s="68">
        <v>0</v>
      </c>
      <c r="N62" s="43">
        <v>0</v>
      </c>
      <c r="O62" s="44">
        <v>0</v>
      </c>
      <c r="P62" s="74">
        <v>0</v>
      </c>
    </row>
    <row r="63" spans="1:16" ht="15" customHeight="1" x14ac:dyDescent="0.2">
      <c r="A63" s="111"/>
      <c r="B63" s="114"/>
      <c r="C63" s="84" t="s">
        <v>53</v>
      </c>
      <c r="D63" s="44">
        <v>0</v>
      </c>
      <c r="E63" s="53">
        <v>0</v>
      </c>
      <c r="F63" s="44">
        <v>0</v>
      </c>
      <c r="G63" s="66">
        <v>0</v>
      </c>
      <c r="H63" s="43">
        <v>0</v>
      </c>
      <c r="I63" s="44">
        <v>0</v>
      </c>
      <c r="J63" s="74">
        <v>0</v>
      </c>
      <c r="K63" s="44">
        <v>0</v>
      </c>
      <c r="L63" s="44">
        <v>0</v>
      </c>
      <c r="M63" s="66">
        <v>0</v>
      </c>
      <c r="N63" s="43">
        <v>0</v>
      </c>
      <c r="O63" s="44">
        <v>0</v>
      </c>
      <c r="P63" s="74">
        <v>0</v>
      </c>
    </row>
    <row r="64" spans="1:16" ht="15" customHeight="1" x14ac:dyDescent="0.2">
      <c r="A64" s="111"/>
      <c r="B64" s="114"/>
      <c r="C64" s="84" t="s">
        <v>54</v>
      </c>
      <c r="D64" s="44">
        <v>0</v>
      </c>
      <c r="E64" s="53">
        <v>0</v>
      </c>
      <c r="F64" s="44">
        <v>0</v>
      </c>
      <c r="G64" s="66">
        <v>0</v>
      </c>
      <c r="H64" s="43">
        <v>0</v>
      </c>
      <c r="I64" s="44">
        <v>0</v>
      </c>
      <c r="J64" s="74">
        <v>0</v>
      </c>
      <c r="K64" s="44">
        <v>0</v>
      </c>
      <c r="L64" s="44">
        <v>0</v>
      </c>
      <c r="M64" s="66">
        <v>0</v>
      </c>
      <c r="N64" s="43">
        <v>0</v>
      </c>
      <c r="O64" s="44">
        <v>0</v>
      </c>
      <c r="P64" s="74">
        <v>0</v>
      </c>
    </row>
    <row r="65" spans="1:16" ht="15" customHeight="1" x14ac:dyDescent="0.2">
      <c r="A65" s="111"/>
      <c r="B65" s="114"/>
      <c r="C65" s="84" t="s">
        <v>55</v>
      </c>
      <c r="D65" s="44">
        <v>0</v>
      </c>
      <c r="E65" s="53">
        <v>0</v>
      </c>
      <c r="F65" s="44">
        <v>0</v>
      </c>
      <c r="G65" s="66">
        <v>0</v>
      </c>
      <c r="H65" s="43">
        <v>0</v>
      </c>
      <c r="I65" s="44">
        <v>0</v>
      </c>
      <c r="J65" s="74">
        <v>0</v>
      </c>
      <c r="K65" s="44">
        <v>0</v>
      </c>
      <c r="L65" s="44">
        <v>0</v>
      </c>
      <c r="M65" s="66">
        <v>0</v>
      </c>
      <c r="N65" s="43">
        <v>0</v>
      </c>
      <c r="O65" s="44">
        <v>0</v>
      </c>
      <c r="P65" s="74">
        <v>0</v>
      </c>
    </row>
    <row r="66" spans="1:16" s="3" customFormat="1" ht="15" customHeight="1" x14ac:dyDescent="0.2">
      <c r="A66" s="111"/>
      <c r="B66" s="114"/>
      <c r="C66" s="84" t="s">
        <v>56</v>
      </c>
      <c r="D66" s="35">
        <v>0</v>
      </c>
      <c r="E66" s="55">
        <v>0</v>
      </c>
      <c r="F66" s="35">
        <v>0</v>
      </c>
      <c r="G66" s="68">
        <v>0</v>
      </c>
      <c r="H66" s="43">
        <v>0</v>
      </c>
      <c r="I66" s="44">
        <v>0</v>
      </c>
      <c r="J66" s="74">
        <v>0</v>
      </c>
      <c r="K66" s="35">
        <v>0</v>
      </c>
      <c r="L66" s="35">
        <v>0</v>
      </c>
      <c r="M66" s="68">
        <v>0</v>
      </c>
      <c r="N66" s="43">
        <v>0</v>
      </c>
      <c r="O66" s="44">
        <v>0</v>
      </c>
      <c r="P66" s="74">
        <v>0</v>
      </c>
    </row>
    <row r="67" spans="1:16" s="3" customFormat="1" ht="15" customHeight="1" x14ac:dyDescent="0.2">
      <c r="A67" s="112"/>
      <c r="B67" s="115"/>
      <c r="C67" s="85" t="s">
        <v>9</v>
      </c>
      <c r="D67" s="46">
        <v>0</v>
      </c>
      <c r="E67" s="54">
        <v>0</v>
      </c>
      <c r="F67" s="46">
        <v>0</v>
      </c>
      <c r="G67" s="67">
        <v>0</v>
      </c>
      <c r="H67" s="87">
        <v>0</v>
      </c>
      <c r="I67" s="46">
        <v>0</v>
      </c>
      <c r="J67" s="75">
        <v>0</v>
      </c>
      <c r="K67" s="46">
        <v>0</v>
      </c>
      <c r="L67" s="46">
        <v>0</v>
      </c>
      <c r="M67" s="67">
        <v>0</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70" priority="30" operator="notEqual">
      <formula>H8+K8+N8</formula>
    </cfRule>
  </conditionalFormatting>
  <conditionalFormatting sqref="D20:D30">
    <cfRule type="cellIs" dxfId="69" priority="29" operator="notEqual">
      <formula>H20+K20+N20</formula>
    </cfRule>
  </conditionalFormatting>
  <conditionalFormatting sqref="D32:D42">
    <cfRule type="cellIs" dxfId="68" priority="28" operator="notEqual">
      <formula>H32+K32+N32</formula>
    </cfRule>
  </conditionalFormatting>
  <conditionalFormatting sqref="D44:D54">
    <cfRule type="cellIs" dxfId="67" priority="27" operator="notEqual">
      <formula>H44+K44+N44</formula>
    </cfRule>
  </conditionalFormatting>
  <conditionalFormatting sqref="D56:D66">
    <cfRule type="cellIs" dxfId="66" priority="26" operator="notEqual">
      <formula>H56+K56+N56</formula>
    </cfRule>
  </conditionalFormatting>
  <conditionalFormatting sqref="D19">
    <cfRule type="cellIs" dxfId="65" priority="25" operator="notEqual">
      <formula>SUM(D8:D18)</formula>
    </cfRule>
  </conditionalFormatting>
  <conditionalFormatting sqref="D31">
    <cfRule type="cellIs" dxfId="64" priority="24" operator="notEqual">
      <formula>H31+K31+N31</formula>
    </cfRule>
  </conditionalFormatting>
  <conditionalFormatting sqref="D31">
    <cfRule type="cellIs" dxfId="63" priority="23" operator="notEqual">
      <formula>SUM(D20:D30)</formula>
    </cfRule>
  </conditionalFormatting>
  <conditionalFormatting sqref="D43">
    <cfRule type="cellIs" dxfId="62" priority="22" operator="notEqual">
      <formula>H43+K43+N43</formula>
    </cfRule>
  </conditionalFormatting>
  <conditionalFormatting sqref="D43">
    <cfRule type="cellIs" dxfId="61" priority="21" operator="notEqual">
      <formula>SUM(D32:D42)</formula>
    </cfRule>
  </conditionalFormatting>
  <conditionalFormatting sqref="D55">
    <cfRule type="cellIs" dxfId="60" priority="20" operator="notEqual">
      <formula>H55+K55+N55</formula>
    </cfRule>
  </conditionalFormatting>
  <conditionalFormatting sqref="D55">
    <cfRule type="cellIs" dxfId="59" priority="19" operator="notEqual">
      <formula>SUM(D44:D54)</formula>
    </cfRule>
  </conditionalFormatting>
  <conditionalFormatting sqref="D67">
    <cfRule type="cellIs" dxfId="58" priority="18" operator="notEqual">
      <formula>H67+K67+N67</formula>
    </cfRule>
  </conditionalFormatting>
  <conditionalFormatting sqref="D67">
    <cfRule type="cellIs" dxfId="57" priority="17" operator="notEqual">
      <formula>SUM(D56:D66)</formula>
    </cfRule>
  </conditionalFormatting>
  <conditionalFormatting sqref="H19">
    <cfRule type="cellIs" dxfId="56" priority="16" operator="notEqual">
      <formula>SUM(H8:H18)</formula>
    </cfRule>
  </conditionalFormatting>
  <conditionalFormatting sqref="K19">
    <cfRule type="cellIs" dxfId="55" priority="15" operator="notEqual">
      <formula>SUM(K8:K18)</formula>
    </cfRule>
  </conditionalFormatting>
  <conditionalFormatting sqref="N19">
    <cfRule type="cellIs" dxfId="54" priority="14" operator="notEqual">
      <formula>SUM(N8:N18)</formula>
    </cfRule>
  </conditionalFormatting>
  <conditionalFormatting sqref="H31">
    <cfRule type="cellIs" dxfId="53" priority="13" operator="notEqual">
      <formula>SUM(H20:H30)</formula>
    </cfRule>
  </conditionalFormatting>
  <conditionalFormatting sqref="K31">
    <cfRule type="cellIs" dxfId="52" priority="12" operator="notEqual">
      <formula>SUM(K20:K30)</formula>
    </cfRule>
  </conditionalFormatting>
  <conditionalFormatting sqref="N31">
    <cfRule type="cellIs" dxfId="51" priority="11" operator="notEqual">
      <formula>SUM(N20:N30)</formula>
    </cfRule>
  </conditionalFormatting>
  <conditionalFormatting sqref="H43">
    <cfRule type="cellIs" dxfId="50" priority="10" operator="notEqual">
      <formula>SUM(H32:H42)</formula>
    </cfRule>
  </conditionalFormatting>
  <conditionalFormatting sqref="K43">
    <cfRule type="cellIs" dxfId="49" priority="9" operator="notEqual">
      <formula>SUM(K32:K42)</formula>
    </cfRule>
  </conditionalFormatting>
  <conditionalFormatting sqref="N43">
    <cfRule type="cellIs" dxfId="48" priority="8" operator="notEqual">
      <formula>SUM(N32:N42)</formula>
    </cfRule>
  </conditionalFormatting>
  <conditionalFormatting sqref="H55">
    <cfRule type="cellIs" dxfId="47" priority="7" operator="notEqual">
      <formula>SUM(H44:H54)</formula>
    </cfRule>
  </conditionalFormatting>
  <conditionalFormatting sqref="K55">
    <cfRule type="cellIs" dxfId="46" priority="6" operator="notEqual">
      <formula>SUM(K44:K54)</formula>
    </cfRule>
  </conditionalFormatting>
  <conditionalFormatting sqref="N55">
    <cfRule type="cellIs" dxfId="45" priority="5" operator="notEqual">
      <formula>SUM(N44:N54)</formula>
    </cfRule>
  </conditionalFormatting>
  <conditionalFormatting sqref="H67">
    <cfRule type="cellIs" dxfId="44" priority="4" operator="notEqual">
      <formula>SUM(H56:H66)</formula>
    </cfRule>
  </conditionalFormatting>
  <conditionalFormatting sqref="K67">
    <cfRule type="cellIs" dxfId="43" priority="3" operator="notEqual">
      <formula>SUM(K56:K66)</formula>
    </cfRule>
  </conditionalFormatting>
  <conditionalFormatting sqref="N67">
    <cfRule type="cellIs" dxfId="42" priority="2" operator="notEqual">
      <formula>SUM(N56:N66)</formula>
    </cfRule>
  </conditionalFormatting>
  <conditionalFormatting sqref="D32:D43">
    <cfRule type="cellIs" dxfId="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4:M30"/>
  <sheetViews>
    <sheetView workbookViewId="0"/>
  </sheetViews>
  <sheetFormatPr baseColWidth="10" defaultColWidth="15.6640625" defaultRowHeight="11.25" x14ac:dyDescent="0.2"/>
  <cols>
    <col min="1" max="1" width="6.6640625" style="6" customWidth="1"/>
    <col min="2" max="2" width="35.83203125" style="8"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2:8" s="4" customFormat="1" ht="27.6" customHeight="1" x14ac:dyDescent="0.2">
      <c r="B4" s="89"/>
      <c r="C4" s="99" t="s">
        <v>104</v>
      </c>
      <c r="D4" s="99"/>
      <c r="E4" s="99"/>
      <c r="F4" s="99"/>
      <c r="G4" s="99"/>
      <c r="H4" s="99"/>
    </row>
    <row r="5" spans="2:8" s="5" customFormat="1" ht="15" x14ac:dyDescent="0.2">
      <c r="B5" s="90"/>
      <c r="C5" s="99"/>
      <c r="D5" s="99"/>
      <c r="E5" s="99"/>
      <c r="F5" s="99"/>
      <c r="G5" s="99"/>
      <c r="H5" s="99"/>
    </row>
    <row r="6" spans="2:8" ht="15" x14ac:dyDescent="0.2">
      <c r="D6" s="15"/>
      <c r="E6" s="91"/>
      <c r="F6" s="92"/>
      <c r="G6" s="92"/>
      <c r="H6" s="92"/>
    </row>
    <row r="7" spans="2:8" x14ac:dyDescent="0.2">
      <c r="B7" s="93"/>
      <c r="C7" s="7"/>
    </row>
    <row r="8" spans="2:8" s="14" customFormat="1" ht="20.45" customHeight="1" thickBot="1" x14ac:dyDescent="0.25">
      <c r="B8" s="94" t="s">
        <v>105</v>
      </c>
      <c r="C8" s="101" t="s">
        <v>106</v>
      </c>
      <c r="D8" s="102"/>
      <c r="E8" s="102"/>
      <c r="F8" s="102"/>
      <c r="G8" s="102"/>
      <c r="H8" s="102"/>
    </row>
    <row r="9" spans="2:8" s="14" customFormat="1" ht="7.15" customHeight="1" thickTop="1" x14ac:dyDescent="0.2">
      <c r="B9" s="95"/>
      <c r="C9" s="29"/>
      <c r="D9" s="18"/>
      <c r="E9" s="18"/>
      <c r="F9" s="30"/>
      <c r="G9" s="30"/>
      <c r="H9" s="30"/>
    </row>
    <row r="10" spans="2:8" s="14" customFormat="1" ht="46.15" customHeight="1" x14ac:dyDescent="0.2">
      <c r="B10" s="96" t="s">
        <v>107</v>
      </c>
      <c r="C10" s="127" t="s">
        <v>121</v>
      </c>
      <c r="D10" s="128"/>
      <c r="E10" s="128"/>
      <c r="F10" s="128"/>
      <c r="G10" s="128"/>
      <c r="H10" s="128"/>
    </row>
    <row r="11" spans="2:8" s="14" customFormat="1" ht="46.15" customHeight="1" x14ac:dyDescent="0.2">
      <c r="B11" s="97" t="s">
        <v>108</v>
      </c>
      <c r="C11" s="125" t="s">
        <v>122</v>
      </c>
      <c r="D11" s="126"/>
      <c r="E11" s="126"/>
      <c r="F11" s="126"/>
      <c r="G11" s="126"/>
      <c r="H11" s="126"/>
    </row>
    <row r="12" spans="2:8" s="14" customFormat="1" ht="46.15" customHeight="1" x14ac:dyDescent="0.2">
      <c r="B12" s="97" t="s">
        <v>109</v>
      </c>
      <c r="C12" s="125" t="s">
        <v>110</v>
      </c>
      <c r="D12" s="126"/>
      <c r="E12" s="126"/>
      <c r="F12" s="126"/>
      <c r="G12" s="126"/>
      <c r="H12" s="126"/>
    </row>
    <row r="13" spans="2:8" s="14" customFormat="1" ht="46.15" customHeight="1" x14ac:dyDescent="0.2">
      <c r="B13" s="97" t="s">
        <v>111</v>
      </c>
      <c r="C13" s="125" t="s">
        <v>123</v>
      </c>
      <c r="D13" s="126"/>
      <c r="E13" s="126"/>
      <c r="F13" s="126"/>
      <c r="G13" s="126"/>
      <c r="H13" s="126"/>
    </row>
    <row r="14" spans="2:8" s="14" customFormat="1" ht="46.15" customHeight="1" x14ac:dyDescent="0.2">
      <c r="B14" s="97" t="s">
        <v>112</v>
      </c>
      <c r="C14" s="125" t="s">
        <v>124</v>
      </c>
      <c r="D14" s="126"/>
      <c r="E14" s="126"/>
      <c r="F14" s="126"/>
      <c r="G14" s="126"/>
      <c r="H14" s="126"/>
    </row>
    <row r="15" spans="2:8" s="14" customFormat="1" ht="46.15" customHeight="1" x14ac:dyDescent="0.2">
      <c r="B15" s="97" t="s">
        <v>113</v>
      </c>
      <c r="C15" s="125" t="s">
        <v>114</v>
      </c>
      <c r="D15" s="126"/>
      <c r="E15" s="126"/>
      <c r="F15" s="126"/>
      <c r="G15" s="126"/>
      <c r="H15" s="126"/>
    </row>
    <row r="16" spans="2:8" s="14" customFormat="1" ht="46.15" customHeight="1" x14ac:dyDescent="0.2">
      <c r="B16" s="97" t="s">
        <v>115</v>
      </c>
      <c r="C16" s="125" t="s">
        <v>114</v>
      </c>
      <c r="D16" s="126"/>
      <c r="E16" s="126"/>
      <c r="F16" s="126"/>
      <c r="G16" s="126"/>
      <c r="H16" s="126"/>
    </row>
    <row r="17" spans="2:13" s="14" customFormat="1" ht="46.15" customHeight="1" x14ac:dyDescent="0.2">
      <c r="B17" s="97" t="s">
        <v>116</v>
      </c>
      <c r="C17" s="125" t="s">
        <v>117</v>
      </c>
      <c r="D17" s="126"/>
      <c r="E17" s="126"/>
      <c r="F17" s="126"/>
      <c r="G17" s="126"/>
      <c r="H17" s="126"/>
    </row>
    <row r="18" spans="2:13" s="14" customFormat="1" ht="46.15" customHeight="1" x14ac:dyDescent="0.2">
      <c r="B18" s="97" t="s">
        <v>118</v>
      </c>
      <c r="C18" s="125" t="s">
        <v>119</v>
      </c>
      <c r="D18" s="126"/>
      <c r="E18" s="126"/>
      <c r="F18" s="126"/>
      <c r="G18" s="126"/>
      <c r="H18" s="126"/>
    </row>
    <row r="19" spans="2:13" s="14" customFormat="1" ht="46.15" customHeight="1" x14ac:dyDescent="0.2">
      <c r="B19" s="97" t="s">
        <v>120</v>
      </c>
      <c r="C19" s="125" t="s">
        <v>125</v>
      </c>
      <c r="D19" s="126"/>
      <c r="E19" s="126"/>
      <c r="F19" s="126"/>
      <c r="G19" s="126"/>
      <c r="H19" s="126"/>
    </row>
    <row r="20" spans="2:13" ht="15" customHeight="1" x14ac:dyDescent="0.2">
      <c r="C20" s="8"/>
      <c r="D20" s="8"/>
      <c r="E20" s="8"/>
      <c r="F20" s="8"/>
      <c r="G20" s="8"/>
    </row>
    <row r="27" spans="2:13" x14ac:dyDescent="0.2">
      <c r="F27" s="9"/>
      <c r="G27" s="9"/>
    </row>
    <row r="28" spans="2:13" x14ac:dyDescent="0.2">
      <c r="C28" s="10"/>
      <c r="D28" s="10"/>
      <c r="E28" s="10"/>
      <c r="F28" s="10"/>
      <c r="G28" s="9"/>
    </row>
    <row r="29" spans="2:13" x14ac:dyDescent="0.2">
      <c r="C29" s="10"/>
      <c r="D29" s="10"/>
      <c r="E29" s="10"/>
      <c r="F29" s="10"/>
      <c r="G29" s="9"/>
    </row>
    <row r="30" spans="2:13" x14ac:dyDescent="0.2">
      <c r="C30" s="11"/>
      <c r="D30" s="11"/>
      <c r="E30" s="11"/>
      <c r="F30" s="11"/>
      <c r="G30" s="11"/>
      <c r="H30" s="11"/>
      <c r="I30" s="11"/>
      <c r="J30" s="11"/>
      <c r="K30" s="11"/>
      <c r="L30" s="11"/>
      <c r="M30" s="11"/>
    </row>
  </sheetData>
  <mergeCells count="12">
    <mergeCell ref="C19:H19"/>
    <mergeCell ref="C4:H5"/>
    <mergeCell ref="C8:H8"/>
    <mergeCell ref="C10:H10"/>
    <mergeCell ref="C11:H11"/>
    <mergeCell ref="C12:H12"/>
    <mergeCell ref="C13:H13"/>
    <mergeCell ref="C14:H14"/>
    <mergeCell ref="C15:H15"/>
    <mergeCell ref="C16:H16"/>
    <mergeCell ref="C17:H17"/>
    <mergeCell ref="C18:H18"/>
  </mergeCells>
  <printOptions horizontalCentered="1"/>
  <pageMargins left="0.31496062992125984" right="0.31496062992125984" top="0.74803149606299213" bottom="0.74803149606299213" header="0.31496062992125984" footer="0.31496062992125984"/>
  <pageSetup scale="7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4.66406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78</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f>+XV!D8+I!D8+II!D8+III!D8+IV!D8+V!D8+VI!D8+VII!D8+XVI!D8+VIII!D8+IX!D8+XIV!D8+X!D8+XI!D8+XII!D8+RM!D8+SI!D8</f>
        <v>192</v>
      </c>
      <c r="E8" s="53"/>
      <c r="F8" s="44"/>
      <c r="G8" s="66"/>
      <c r="H8" s="43">
        <f>+XV!H8+I!H8+II!H8+III!H8+IV!H8+V!H8+VI!H8+VII!H8+XVI!H8+VIII!H8+IX!H8+XIV!H8+X!H8+XI!H8+XII!H8+RM!H8+SI!H8</f>
        <v>97</v>
      </c>
      <c r="I8" s="44"/>
      <c r="J8" s="74"/>
      <c r="K8" s="44">
        <f>+XV!K8+I!K8+II!K8+III!K8+IV!K8+V!K8+VI!K8+VII!K8+XVI!K8+VIII!K8+IX!K8+XIV!K8+X!K8+XI!K8+XII!K8+RM!K8+SI!K8</f>
        <v>95</v>
      </c>
      <c r="L8" s="44"/>
      <c r="M8" s="66"/>
      <c r="N8" s="44">
        <f>+XV!N8+I!N8+II!N8+III!N8+IV!N8+V!N8+VI!N8+VII!N8+XVI!N8+VIII!N8+IX!N8+XIV!N8+X!N8+XI!N8+XII!N8+RM!N8+SI!N8</f>
        <v>0</v>
      </c>
      <c r="O8" s="44"/>
      <c r="P8" s="74"/>
    </row>
    <row r="9" spans="1:16" ht="15" customHeight="1" x14ac:dyDescent="0.2">
      <c r="A9" s="111"/>
      <c r="B9" s="114"/>
      <c r="C9" s="84" t="s">
        <v>47</v>
      </c>
      <c r="D9" s="44">
        <f>+XV!D9+I!D9+II!D9+III!D9+IV!D9+V!D9+VI!D9+VII!D9+XVI!D9+VIII!D9+IX!D9+XIV!D9+X!D9+XI!D9+XII!D9+RM!D9+SI!D9</f>
        <v>1508</v>
      </c>
      <c r="E9" s="53"/>
      <c r="F9" s="44"/>
      <c r="G9" s="66"/>
      <c r="H9" s="43">
        <f>+XV!H9+I!H9+II!H9+III!H9+IV!H9+V!H9+VI!H9+VII!H9+XVI!H9+VIII!H9+IX!H9+XIV!H9+X!H9+XI!H9+XII!H9+RM!H9+SI!H9</f>
        <v>535</v>
      </c>
      <c r="I9" s="44"/>
      <c r="J9" s="74"/>
      <c r="K9" s="44">
        <f>+XV!K9+I!K9+II!K9+III!K9+IV!K9+V!K9+VI!K9+VII!K9+XVI!K9+VIII!K9+IX!K9+XIV!K9+X!K9+XI!K9+XII!K9+RM!K9+SI!K9</f>
        <v>973</v>
      </c>
      <c r="L9" s="44"/>
      <c r="M9" s="66"/>
      <c r="N9" s="44">
        <f>+XV!N9+I!N9+II!N9+III!N9+IV!N9+V!N9+VI!N9+VII!N9+XVI!N9+VIII!N9+IX!N9+XIV!N9+X!N9+XI!N9+XII!N9+RM!N9+SI!N9</f>
        <v>0</v>
      </c>
      <c r="O9" s="44"/>
      <c r="P9" s="74"/>
    </row>
    <row r="10" spans="1:16" ht="15" customHeight="1" x14ac:dyDescent="0.2">
      <c r="A10" s="111"/>
      <c r="B10" s="114"/>
      <c r="C10" s="84" t="s">
        <v>48</v>
      </c>
      <c r="D10" s="44">
        <f>+XV!D10+I!D10+II!D10+III!D10+IV!D10+V!D10+VI!D10+VII!D10+XVI!D10+VIII!D10+IX!D10+XIV!D10+X!D10+XI!D10+XII!D10+RM!D10+SI!D10</f>
        <v>9111</v>
      </c>
      <c r="E10" s="53"/>
      <c r="F10" s="44"/>
      <c r="G10" s="66"/>
      <c r="H10" s="43">
        <f>+XV!H10+I!H10+II!H10+III!H10+IV!H10+V!H10+VI!H10+VII!H10+XVI!H10+VIII!H10+IX!H10+XIV!H10+X!H10+XI!H10+XII!H10+RM!H10+SI!H10</f>
        <v>3792</v>
      </c>
      <c r="I10" s="44"/>
      <c r="J10" s="74"/>
      <c r="K10" s="44">
        <f>+XV!K10+I!K10+II!K10+III!K10+IV!K10+V!K10+VI!K10+VII!K10+XVI!K10+VIII!K10+IX!K10+XIV!K10+X!K10+XI!K10+XII!K10+RM!K10+SI!K10</f>
        <v>5319</v>
      </c>
      <c r="L10" s="44"/>
      <c r="M10" s="66"/>
      <c r="N10" s="44">
        <f>+XV!N10+I!N10+II!N10+III!N10+IV!N10+V!N10+VI!N10+VII!N10+XVI!N10+VIII!N10+IX!N10+XIV!N10+X!N10+XI!N10+XII!N10+RM!N10+SI!N10</f>
        <v>0</v>
      </c>
      <c r="O10" s="44"/>
      <c r="P10" s="74"/>
    </row>
    <row r="11" spans="1:16" ht="15" customHeight="1" x14ac:dyDescent="0.2">
      <c r="A11" s="111"/>
      <c r="B11" s="114"/>
      <c r="C11" s="84" t="s">
        <v>49</v>
      </c>
      <c r="D11" s="44">
        <f>+XV!D11+I!D11+II!D11+III!D11+IV!D11+V!D11+VI!D11+VII!D11+XVI!D11+VIII!D11+IX!D11+XIV!D11+X!D11+XI!D11+XII!D11+RM!D11+SI!D11</f>
        <v>19074</v>
      </c>
      <c r="E11" s="53"/>
      <c r="F11" s="44"/>
      <c r="G11" s="66"/>
      <c r="H11" s="43">
        <f>+XV!H11+I!H11+II!H11+III!H11+IV!H11+V!H11+VI!H11+VII!H11+XVI!H11+VIII!H11+IX!H11+XIV!H11+X!H11+XI!H11+XII!H11+RM!H11+SI!H11</f>
        <v>7628</v>
      </c>
      <c r="I11" s="44"/>
      <c r="J11" s="74"/>
      <c r="K11" s="44">
        <f>+XV!K11+I!K11+II!K11+III!K11+IV!K11+V!K11+VI!K11+VII!K11+XVI!K11+VIII!K11+IX!K11+XIV!K11+X!K11+XI!K11+XII!K11+RM!K11+SI!K11</f>
        <v>11446</v>
      </c>
      <c r="L11" s="44"/>
      <c r="M11" s="66"/>
      <c r="N11" s="44">
        <f>+XV!N11+I!N11+II!N11+III!N11+IV!N11+V!N11+VI!N11+VII!N11+XVI!N11+VIII!N11+IX!N11+XIV!N11+X!N11+XI!N11+XII!N11+RM!N11+SI!N11</f>
        <v>0</v>
      </c>
      <c r="O11" s="44"/>
      <c r="P11" s="74"/>
    </row>
    <row r="12" spans="1:16" ht="15" customHeight="1" x14ac:dyDescent="0.2">
      <c r="A12" s="111"/>
      <c r="B12" s="114"/>
      <c r="C12" s="84" t="s">
        <v>50</v>
      </c>
      <c r="D12" s="44">
        <f>+XV!D12+I!D12+II!D12+III!D12+IV!D12+V!D12+VI!D12+VII!D12+XVI!D12+VIII!D12+IX!D12+XIV!D12+X!D12+XI!D12+XII!D12+RM!D12+SI!D12</f>
        <v>20895</v>
      </c>
      <c r="E12" s="53"/>
      <c r="F12" s="44"/>
      <c r="G12" s="66"/>
      <c r="H12" s="43">
        <f>+XV!H12+I!H12+II!H12+III!H12+IV!H12+V!H12+VI!H12+VII!H12+XVI!H12+VIII!H12+IX!H12+XIV!H12+X!H12+XI!H12+XII!H12+RM!H12+SI!H12</f>
        <v>8091</v>
      </c>
      <c r="I12" s="44"/>
      <c r="J12" s="74"/>
      <c r="K12" s="44">
        <f>+XV!K12+I!K12+II!K12+III!K12+IV!K12+V!K12+VI!K12+VII!K12+XVI!K12+VIII!K12+IX!K12+XIV!K12+X!K12+XI!K12+XII!K12+RM!K12+SI!K12</f>
        <v>12804</v>
      </c>
      <c r="L12" s="44"/>
      <c r="M12" s="66"/>
      <c r="N12" s="44">
        <f>+XV!N12+I!N12+II!N12+III!N12+IV!N12+V!N12+VI!N12+VII!N12+XVI!N12+VIII!N12+IX!N12+XIV!N12+X!N12+XI!N12+XII!N12+RM!N12+SI!N12</f>
        <v>0</v>
      </c>
      <c r="O12" s="44"/>
      <c r="P12" s="74"/>
    </row>
    <row r="13" spans="1:16" ht="15" customHeight="1" x14ac:dyDescent="0.2">
      <c r="A13" s="111"/>
      <c r="B13" s="114"/>
      <c r="C13" s="84" t="s">
        <v>51</v>
      </c>
      <c r="D13" s="44">
        <f>+XV!D13+I!D13+II!D13+III!D13+IV!D13+V!D13+VI!D13+VII!D13+XVI!D13+VIII!D13+IX!D13+XIV!D13+X!D13+XI!D13+XII!D13+RM!D13+SI!D13</f>
        <v>16416</v>
      </c>
      <c r="E13" s="53"/>
      <c r="F13" s="44"/>
      <c r="G13" s="66"/>
      <c r="H13" s="43">
        <f>+XV!H13+I!H13+II!H13+III!H13+IV!H13+V!H13+VI!H13+VII!H13+XVI!H13+VIII!H13+IX!H13+XIV!H13+X!H13+XI!H13+XII!H13+RM!H13+SI!H13</f>
        <v>5814</v>
      </c>
      <c r="I13" s="44"/>
      <c r="J13" s="74"/>
      <c r="K13" s="44">
        <f>+XV!K13+I!K13+II!K13+III!K13+IV!K13+V!K13+VI!K13+VII!K13+XVI!K13+VIII!K13+IX!K13+XIV!K13+X!K13+XI!K13+XII!K13+RM!K13+SI!K13</f>
        <v>10602</v>
      </c>
      <c r="L13" s="44"/>
      <c r="M13" s="66"/>
      <c r="N13" s="44">
        <f>+XV!N13+I!N13+II!N13+III!N13+IV!N13+V!N13+VI!N13+VII!N13+XVI!N13+VIII!N13+IX!N13+XIV!N13+X!N13+XI!N13+XII!N13+RM!N13+SI!N13</f>
        <v>0</v>
      </c>
      <c r="O13" s="44"/>
      <c r="P13" s="74"/>
    </row>
    <row r="14" spans="1:16" s="3" customFormat="1" ht="15" customHeight="1" x14ac:dyDescent="0.2">
      <c r="A14" s="111"/>
      <c r="B14" s="114"/>
      <c r="C14" s="84" t="s">
        <v>52</v>
      </c>
      <c r="D14" s="35">
        <f>+XV!D14+I!D14+II!D14+III!D14+IV!D14+V!D14+VI!D14+VII!D14+XVI!D14+VIII!D14+IX!D14+XIV!D14+X!D14+XI!D14+XII!D14+RM!D14+SI!D14</f>
        <v>12498</v>
      </c>
      <c r="E14" s="55"/>
      <c r="F14" s="35"/>
      <c r="G14" s="68"/>
      <c r="H14" s="43">
        <f>+XV!H14+I!H14+II!H14+III!H14+IV!H14+V!H14+VI!H14+VII!H14+XVI!H14+VIII!H14+IX!H14+XIV!H14+X!H14+XI!H14+XII!H14+RM!H14+SI!H14</f>
        <v>4270</v>
      </c>
      <c r="I14" s="44"/>
      <c r="J14" s="74"/>
      <c r="K14" s="35">
        <f>+XV!K14+I!K14+II!K14+III!K14+IV!K14+V!K14+VI!K14+VII!K14+XVI!K14+VIII!K14+IX!K14+XIV!K14+X!K14+XI!K14+XII!K14+RM!K14+SI!K14</f>
        <v>8228</v>
      </c>
      <c r="L14" s="35"/>
      <c r="M14" s="68"/>
      <c r="N14" s="35">
        <f>+XV!N14+I!N14+II!N14+III!N14+IV!N14+V!N14+VI!N14+VII!N14+XVI!N14+VIII!N14+IX!N14+XIV!N14+X!N14+XI!N14+XII!N14+RM!N14+SI!N14</f>
        <v>0</v>
      </c>
      <c r="O14" s="44"/>
      <c r="P14" s="74"/>
    </row>
    <row r="15" spans="1:16" ht="15" customHeight="1" x14ac:dyDescent="0.2">
      <c r="A15" s="111"/>
      <c r="B15" s="114"/>
      <c r="C15" s="84" t="s">
        <v>53</v>
      </c>
      <c r="D15" s="44">
        <f>+XV!D15+I!D15+II!D15+III!D15+IV!D15+V!D15+VI!D15+VII!D15+XVI!D15+VIII!D15+IX!D15+XIV!D15+X!D15+XI!D15+XII!D15+RM!D15+SI!D15</f>
        <v>10269</v>
      </c>
      <c r="E15" s="53"/>
      <c r="F15" s="44"/>
      <c r="G15" s="66"/>
      <c r="H15" s="43">
        <f>+XV!H15+I!H15+II!H15+III!H15+IV!H15+V!H15+VI!H15+VII!H15+XVI!H15+VIII!H15+IX!H15+XIV!H15+X!H15+XI!H15+XII!H15+RM!H15+SI!H15</f>
        <v>3421</v>
      </c>
      <c r="I15" s="44"/>
      <c r="J15" s="74"/>
      <c r="K15" s="44">
        <f>+XV!K15+I!K15+II!K15+III!K15+IV!K15+V!K15+VI!K15+VII!K15+XVI!K15+VIII!K15+IX!K15+XIV!K15+X!K15+XI!K15+XII!K15+RM!K15+SI!K15</f>
        <v>6848</v>
      </c>
      <c r="L15" s="44"/>
      <c r="M15" s="66"/>
      <c r="N15" s="44">
        <f>+XV!N15+I!N15+II!N15+III!N15+IV!N15+V!N15+VI!N15+VII!N15+XVI!N15+VIII!N15+IX!N15+XIV!N15+X!N15+XI!N15+XII!N15+RM!N15+SI!N15</f>
        <v>0</v>
      </c>
      <c r="O15" s="44"/>
      <c r="P15" s="74"/>
    </row>
    <row r="16" spans="1:16" ht="15" customHeight="1" x14ac:dyDescent="0.2">
      <c r="A16" s="111"/>
      <c r="B16" s="114"/>
      <c r="C16" s="84" t="s">
        <v>54</v>
      </c>
      <c r="D16" s="44">
        <f>+XV!D16+I!D16+II!D16+III!D16+IV!D16+V!D16+VI!D16+VII!D16+XVI!D16+VIII!D16+IX!D16+XIV!D16+X!D16+XI!D16+XII!D16+RM!D16+SI!D16</f>
        <v>7646</v>
      </c>
      <c r="E16" s="53"/>
      <c r="F16" s="44"/>
      <c r="G16" s="66"/>
      <c r="H16" s="43">
        <f>+XV!H16+I!H16+II!H16+III!H16+IV!H16+V!H16+VI!H16+VII!H16+XVI!H16+VIII!H16+IX!H16+XIV!H16+X!H16+XI!H16+XII!H16+RM!H16+SI!H16</f>
        <v>2589</v>
      </c>
      <c r="I16" s="44"/>
      <c r="J16" s="74"/>
      <c r="K16" s="44">
        <f>+XV!K16+I!K16+II!K16+III!K16+IV!K16+V!K16+VI!K16+VII!K16+XVI!K16+VIII!K16+IX!K16+XIV!K16+X!K16+XI!K16+XII!K16+RM!K16+SI!K16</f>
        <v>5057</v>
      </c>
      <c r="L16" s="44"/>
      <c r="M16" s="66"/>
      <c r="N16" s="44">
        <f>+XV!N16+I!N16+II!N16+III!N16+IV!N16+V!N16+VI!N16+VII!N16+XVI!N16+VIII!N16+IX!N16+XIV!N16+X!N16+XI!N16+XII!N16+RM!N16+SI!N16</f>
        <v>0</v>
      </c>
      <c r="O16" s="44"/>
      <c r="P16" s="74"/>
    </row>
    <row r="17" spans="1:16" ht="15" customHeight="1" x14ac:dyDescent="0.2">
      <c r="A17" s="111"/>
      <c r="B17" s="114"/>
      <c r="C17" s="84" t="s">
        <v>55</v>
      </c>
      <c r="D17" s="44">
        <f>+XV!D17+I!D17+II!D17+III!D17+IV!D17+V!D17+VI!D17+VII!D17+XVI!D17+VIII!D17+IX!D17+XIV!D17+X!D17+XI!D17+XII!D17+RM!D17+SI!D17</f>
        <v>7522</v>
      </c>
      <c r="E17" s="53"/>
      <c r="F17" s="44"/>
      <c r="G17" s="66"/>
      <c r="H17" s="43">
        <f>+XV!H17+I!H17+II!H17+III!H17+IV!H17+V!H17+VI!H17+VII!H17+XVI!H17+VIII!H17+IX!H17+XIV!H17+X!H17+XI!H17+XII!H17+RM!H17+SI!H17</f>
        <v>2949</v>
      </c>
      <c r="I17" s="44"/>
      <c r="J17" s="74"/>
      <c r="K17" s="44">
        <f>+XV!K17+I!K17+II!K17+III!K17+IV!K17+V!K17+VI!K17+VII!K17+XVI!K17+VIII!K17+IX!K17+XIV!K17+X!K17+XI!K17+XII!K17+RM!K17+SI!K17</f>
        <v>4573</v>
      </c>
      <c r="L17" s="44"/>
      <c r="M17" s="66"/>
      <c r="N17" s="44">
        <f>+XV!N17+I!N17+II!N17+III!N17+IV!N17+V!N17+VI!N17+VII!N17+XVI!N17+VIII!N17+IX!N17+XIV!N17+X!N17+XI!N17+XII!N17+RM!N17+SI!N17</f>
        <v>0</v>
      </c>
      <c r="O17" s="44"/>
      <c r="P17" s="74"/>
    </row>
    <row r="18" spans="1:16" s="3" customFormat="1" ht="15" customHeight="1" x14ac:dyDescent="0.2">
      <c r="A18" s="111"/>
      <c r="B18" s="114"/>
      <c r="C18" s="84" t="s">
        <v>56</v>
      </c>
      <c r="D18" s="35">
        <f>+XV!D18+I!D18+II!D18+III!D18+IV!D18+V!D18+VI!D18+VII!D18+XVI!D18+VIII!D18+IX!D18+XIV!D18+X!D18+XI!D18+XII!D18+RM!D18+SI!D18</f>
        <v>11750</v>
      </c>
      <c r="E18" s="55"/>
      <c r="F18" s="35"/>
      <c r="G18" s="68"/>
      <c r="H18" s="43">
        <f>+XV!H18+I!H18+II!H18+III!H18+IV!H18+V!H18+VI!H18+VII!H18+XVI!H18+VIII!H18+IX!H18+XIV!H18+X!H18+XI!H18+XII!H18+RM!H18+SI!H18</f>
        <v>4402</v>
      </c>
      <c r="I18" s="44"/>
      <c r="J18" s="74"/>
      <c r="K18" s="35">
        <f>+XV!K18+I!K18+II!K18+III!K18+IV!K18+V!K18+VI!K18+VII!K18+XVI!K18+VIII!K18+IX!K18+XIV!K18+X!K18+XI!K18+XII!K18+RM!K18+SI!K18</f>
        <v>7348</v>
      </c>
      <c r="L18" s="35"/>
      <c r="M18" s="68"/>
      <c r="N18" s="35">
        <f>+XV!N18+I!N18+II!N18+III!N18+IV!N18+V!N18+VI!N18+VII!N18+XVI!N18+VIII!N18+IX!N18+XIV!N18+X!N18+XI!N18+XII!N18+RM!N18+SI!N18</f>
        <v>0</v>
      </c>
      <c r="O18" s="44"/>
      <c r="P18" s="74"/>
    </row>
    <row r="19" spans="1:16" s="3" customFormat="1" ht="15" customHeight="1" x14ac:dyDescent="0.2">
      <c r="A19" s="112"/>
      <c r="B19" s="115"/>
      <c r="C19" s="85" t="s">
        <v>9</v>
      </c>
      <c r="D19" s="46">
        <f>+XV!D19+I!D19+II!D19+III!D19+IV!D19+V!D19+VI!D19+VII!D19+XVI!D19+VIII!D19+IX!D19+XIV!D19+X!D19+XI!D19+XII!D19+RM!D19+SI!D19</f>
        <v>116881</v>
      </c>
      <c r="E19" s="54"/>
      <c r="F19" s="46"/>
      <c r="G19" s="67"/>
      <c r="H19" s="87">
        <f>+XV!H19+I!H19+II!H19+III!H19+IV!H19+V!H19+VI!H19+VII!H19+XVI!H19+VIII!H19+IX!H19+XIV!H19+X!H19+XI!H19+XII!H19+RM!H19+SI!H19</f>
        <v>43588</v>
      </c>
      <c r="I19" s="46"/>
      <c r="J19" s="75"/>
      <c r="K19" s="46">
        <f>+XV!K19+I!K19+II!K19+III!K19+IV!K19+V!K19+VI!K19+VII!K19+XVI!K19+VIII!K19+IX!K19+XIV!K19+X!K19+XI!K19+XII!K19+RM!K19+SI!K19</f>
        <v>73293</v>
      </c>
      <c r="L19" s="46"/>
      <c r="M19" s="67"/>
      <c r="N19" s="46">
        <f>+XV!N19+I!N19+II!N19+III!N19+IV!N19+V!N19+VI!N19+VII!N19+XVI!N19+VIII!N19+IX!N19+XIV!N19+X!N19+XI!N19+XII!N19+RM!N19+SI!N19</f>
        <v>0</v>
      </c>
      <c r="O19" s="46"/>
      <c r="P19" s="75"/>
    </row>
    <row r="20" spans="1:16" ht="15" customHeight="1" x14ac:dyDescent="0.2">
      <c r="A20" s="110">
        <v>2</v>
      </c>
      <c r="B20" s="113" t="s">
        <v>57</v>
      </c>
      <c r="C20" s="84" t="s">
        <v>46</v>
      </c>
      <c r="D20" s="44">
        <f>+XV!D20+I!D20+II!D20+III!D20+IV!D20+V!D20+VI!D20+VII!D20+XVI!D20+VIII!D20+IX!D20+XIV!D20+X!D20+XI!D20+XII!D20+RM!D20+SI!D20</f>
        <v>587</v>
      </c>
      <c r="E20" s="53"/>
      <c r="F20" s="44"/>
      <c r="G20" s="66"/>
      <c r="H20" s="43">
        <f>+XV!H20+I!H20+II!H20+III!H20+IV!H20+V!H20+VI!H20+VII!H20+XVI!H20+VIII!H20+IX!H20+XIV!H20+X!H20+XI!H20+XII!H20+RM!H20+SI!H20</f>
        <v>234</v>
      </c>
      <c r="I20" s="44"/>
      <c r="J20" s="74"/>
      <c r="K20" s="44">
        <f>+XV!K20+I!K20+II!K20+III!K20+IV!K20+V!K20+VI!K20+VII!K20+XVI!K20+VIII!K20+IX!K20+XIV!K20+X!K20+XI!K20+XII!K20+RM!K20+SI!K20</f>
        <v>353</v>
      </c>
      <c r="L20" s="44"/>
      <c r="M20" s="66"/>
      <c r="N20" s="44">
        <f>+XV!N20+I!N20+II!N20+III!N20+IV!N20+V!N20+VI!N20+VII!N20+XVI!N20+VIII!N20+IX!N20+XIV!N20+X!N20+XI!N20+XII!N20+RM!N20+SI!N20</f>
        <v>0</v>
      </c>
      <c r="O20" s="44"/>
      <c r="P20" s="74"/>
    </row>
    <row r="21" spans="1:16" ht="15" customHeight="1" x14ac:dyDescent="0.2">
      <c r="A21" s="111"/>
      <c r="B21" s="114"/>
      <c r="C21" s="84" t="s">
        <v>47</v>
      </c>
      <c r="D21" s="44">
        <f>+XV!D21+I!D21+II!D21+III!D21+IV!D21+V!D21+VI!D21+VII!D21+XVI!D21+VIII!D21+IX!D21+XIV!D21+X!D21+XI!D21+XII!D21+RM!D21+SI!D21</f>
        <v>5604</v>
      </c>
      <c r="E21" s="53"/>
      <c r="F21" s="44"/>
      <c r="G21" s="66"/>
      <c r="H21" s="43">
        <f>+XV!H21+I!H21+II!H21+III!H21+IV!H21+V!H21+VI!H21+VII!H21+XVI!H21+VIII!H21+IX!H21+XIV!H21+X!H21+XI!H21+XII!H21+RM!H21+SI!H21</f>
        <v>2284</v>
      </c>
      <c r="I21" s="44"/>
      <c r="J21" s="74"/>
      <c r="K21" s="44">
        <f>+XV!K21+I!K21+II!K21+III!K21+IV!K21+V!K21+VI!K21+VII!K21+XVI!K21+VIII!K21+IX!K21+XIV!K21+X!K21+XI!K21+XII!K21+RM!K21+SI!K21</f>
        <v>3320</v>
      </c>
      <c r="L21" s="44"/>
      <c r="M21" s="66"/>
      <c r="N21" s="44">
        <f>+XV!N21+I!N21+II!N21+III!N21+IV!N21+V!N21+VI!N21+VII!N21+XVI!N21+VIII!N21+IX!N21+XIV!N21+X!N21+XI!N21+XII!N21+RM!N21+SI!N21</f>
        <v>0</v>
      </c>
      <c r="O21" s="44"/>
      <c r="P21" s="74"/>
    </row>
    <row r="22" spans="1:16" ht="15" customHeight="1" x14ac:dyDescent="0.2">
      <c r="A22" s="111"/>
      <c r="B22" s="114"/>
      <c r="C22" s="84" t="s">
        <v>48</v>
      </c>
      <c r="D22" s="44">
        <f>+XV!D22+I!D22+II!D22+III!D22+IV!D22+V!D22+VI!D22+VII!D22+XVI!D22+VIII!D22+IX!D22+XIV!D22+X!D22+XI!D22+XII!D22+RM!D22+SI!D22</f>
        <v>23403</v>
      </c>
      <c r="E22" s="53"/>
      <c r="F22" s="44"/>
      <c r="G22" s="66"/>
      <c r="H22" s="43">
        <f>+XV!H22+I!H22+II!H22+III!H22+IV!H22+V!H22+VI!H22+VII!H22+XVI!H22+VIII!H22+IX!H22+XIV!H22+X!H22+XI!H22+XII!H22+RM!H22+SI!H22</f>
        <v>10675</v>
      </c>
      <c r="I22" s="44"/>
      <c r="J22" s="74"/>
      <c r="K22" s="44">
        <f>+XV!K22+I!K22+II!K22+III!K22+IV!K22+V!K22+VI!K22+VII!K22+XVI!K22+VIII!K22+IX!K22+XIV!K22+X!K22+XI!K22+XII!K22+RM!K22+SI!K22</f>
        <v>12728</v>
      </c>
      <c r="L22" s="44"/>
      <c r="M22" s="66"/>
      <c r="N22" s="44">
        <f>+XV!N22+I!N22+II!N22+III!N22+IV!N22+V!N22+VI!N22+VII!N22+XVI!N22+VIII!N22+IX!N22+XIV!N22+X!N22+XI!N22+XII!N22+RM!N22+SI!N22</f>
        <v>0</v>
      </c>
      <c r="O22" s="44"/>
      <c r="P22" s="74"/>
    </row>
    <row r="23" spans="1:16" ht="15" customHeight="1" x14ac:dyDescent="0.2">
      <c r="A23" s="111"/>
      <c r="B23" s="114"/>
      <c r="C23" s="84" t="s">
        <v>49</v>
      </c>
      <c r="D23" s="44">
        <f>+XV!D23+I!D23+II!D23+III!D23+IV!D23+V!D23+VI!D23+VII!D23+XVI!D23+VIII!D23+IX!D23+XIV!D23+X!D23+XI!D23+XII!D23+RM!D23+SI!D23</f>
        <v>18263</v>
      </c>
      <c r="E23" s="53"/>
      <c r="F23" s="44"/>
      <c r="G23" s="66"/>
      <c r="H23" s="43">
        <f>+XV!H23+I!H23+II!H23+III!H23+IV!H23+V!H23+VI!H23+VII!H23+XVI!H23+VIII!H23+IX!H23+XIV!H23+X!H23+XI!H23+XII!H23+RM!H23+SI!H23</f>
        <v>8043</v>
      </c>
      <c r="I23" s="44"/>
      <c r="J23" s="74"/>
      <c r="K23" s="44">
        <f>+XV!K23+I!K23+II!K23+III!K23+IV!K23+V!K23+VI!K23+VII!K23+XVI!K23+VIII!K23+IX!K23+XIV!K23+X!K23+XI!K23+XII!K23+RM!K23+SI!K23</f>
        <v>10220</v>
      </c>
      <c r="L23" s="44"/>
      <c r="M23" s="66"/>
      <c r="N23" s="44">
        <f>+XV!N23+I!N23+II!N23+III!N23+IV!N23+V!N23+VI!N23+VII!N23+XVI!N23+VIII!N23+IX!N23+XIV!N23+X!N23+XI!N23+XII!N23+RM!N23+SI!N23</f>
        <v>0</v>
      </c>
      <c r="O23" s="44"/>
      <c r="P23" s="74"/>
    </row>
    <row r="24" spans="1:16" ht="15" customHeight="1" x14ac:dyDescent="0.2">
      <c r="A24" s="111"/>
      <c r="B24" s="114"/>
      <c r="C24" s="84" t="s">
        <v>50</v>
      </c>
      <c r="D24" s="44">
        <f>+XV!D24+I!D24+II!D24+III!D24+IV!D24+V!D24+VI!D24+VII!D24+XVI!D24+VIII!D24+IX!D24+XIV!D24+X!D24+XI!D24+XII!D24+RM!D24+SI!D24</f>
        <v>12559</v>
      </c>
      <c r="E24" s="53"/>
      <c r="F24" s="44"/>
      <c r="G24" s="66"/>
      <c r="H24" s="43">
        <f>+XV!H24+I!H24+II!H24+III!H24+IV!H24+V!H24+VI!H24+VII!H24+XVI!H24+VIII!H24+IX!H24+XIV!H24+X!H24+XI!H24+XII!H24+RM!H24+SI!H24</f>
        <v>5164</v>
      </c>
      <c r="I24" s="44"/>
      <c r="J24" s="74"/>
      <c r="K24" s="44">
        <f>+XV!K24+I!K24+II!K24+III!K24+IV!K24+V!K24+VI!K24+VII!K24+XVI!K24+VIII!K24+IX!K24+XIV!K24+X!K24+XI!K24+XII!K24+RM!K24+SI!K24</f>
        <v>7395</v>
      </c>
      <c r="L24" s="44"/>
      <c r="M24" s="66"/>
      <c r="N24" s="44">
        <f>+XV!N24+I!N24+II!N24+III!N24+IV!N24+V!N24+VI!N24+VII!N24+XVI!N24+VIII!N24+IX!N24+XIV!N24+X!N24+XI!N24+XII!N24+RM!N24+SI!N24</f>
        <v>0</v>
      </c>
      <c r="O24" s="44"/>
      <c r="P24" s="74"/>
    </row>
    <row r="25" spans="1:16" ht="15" customHeight="1" x14ac:dyDescent="0.2">
      <c r="A25" s="111"/>
      <c r="B25" s="114"/>
      <c r="C25" s="84" t="s">
        <v>51</v>
      </c>
      <c r="D25" s="44">
        <f>+XV!D25+I!D25+II!D25+III!D25+IV!D25+V!D25+VI!D25+VII!D25+XVI!D25+VIII!D25+IX!D25+XIV!D25+X!D25+XI!D25+XII!D25+RM!D25+SI!D25</f>
        <v>8577</v>
      </c>
      <c r="E25" s="53"/>
      <c r="F25" s="44"/>
      <c r="G25" s="66"/>
      <c r="H25" s="43">
        <f>+XV!H25+I!H25+II!H25+III!H25+IV!H25+V!H25+VI!H25+VII!H25+XVI!H25+VIII!H25+IX!H25+XIV!H25+X!H25+XI!H25+XII!H25+RM!H25+SI!H25</f>
        <v>3305</v>
      </c>
      <c r="I25" s="44"/>
      <c r="J25" s="74"/>
      <c r="K25" s="44">
        <f>+XV!K25+I!K25+II!K25+III!K25+IV!K25+V!K25+VI!K25+VII!K25+XVI!K25+VIII!K25+IX!K25+XIV!K25+X!K25+XI!K25+XII!K25+RM!K25+SI!K25</f>
        <v>5272</v>
      </c>
      <c r="L25" s="44"/>
      <c r="M25" s="66"/>
      <c r="N25" s="44">
        <f>+XV!N25+I!N25+II!N25+III!N25+IV!N25+V!N25+VI!N25+VII!N25+XVI!N25+VIII!N25+IX!N25+XIV!N25+X!N25+XI!N25+XII!N25+RM!N25+SI!N25</f>
        <v>0</v>
      </c>
      <c r="O25" s="44"/>
      <c r="P25" s="74"/>
    </row>
    <row r="26" spans="1:16" s="3" customFormat="1" ht="15" customHeight="1" x14ac:dyDescent="0.2">
      <c r="A26" s="111"/>
      <c r="B26" s="114"/>
      <c r="C26" s="84" t="s">
        <v>52</v>
      </c>
      <c r="D26" s="35">
        <f>+XV!D26+I!D26+II!D26+III!D26+IV!D26+V!D26+VI!D26+VII!D26+XVI!D26+VIII!D26+IX!D26+XIV!D26+X!D26+XI!D26+XII!D26+RM!D26+SI!D26</f>
        <v>5591</v>
      </c>
      <c r="E26" s="55"/>
      <c r="F26" s="35"/>
      <c r="G26" s="68"/>
      <c r="H26" s="43">
        <f>+XV!H26+I!H26+II!H26+III!H26+IV!H26+V!H26+VI!H26+VII!H26+XVI!H26+VIII!H26+IX!H26+XIV!H26+X!H26+XI!H26+XII!H26+RM!H26+SI!H26</f>
        <v>2250</v>
      </c>
      <c r="I26" s="44"/>
      <c r="J26" s="74"/>
      <c r="K26" s="35">
        <f>+XV!K26+I!K26+II!K26+III!K26+IV!K26+V!K26+VI!K26+VII!K26+XVI!K26+VIII!K26+IX!K26+XIV!K26+X!K26+XI!K26+XII!K26+RM!K26+SI!K26</f>
        <v>3341</v>
      </c>
      <c r="L26" s="35"/>
      <c r="M26" s="68"/>
      <c r="N26" s="35">
        <f>+XV!N26+I!N26+II!N26+III!N26+IV!N26+V!N26+VI!N26+VII!N26+XVI!N26+VIII!N26+IX!N26+XIV!N26+X!N26+XI!N26+XII!N26+RM!N26+SI!N26</f>
        <v>0</v>
      </c>
      <c r="O26" s="44"/>
      <c r="P26" s="74"/>
    </row>
    <row r="27" spans="1:16" ht="15" customHeight="1" x14ac:dyDescent="0.2">
      <c r="A27" s="111"/>
      <c r="B27" s="114"/>
      <c r="C27" s="84" t="s">
        <v>53</v>
      </c>
      <c r="D27" s="44">
        <f>+XV!D27+I!D27+II!D27+III!D27+IV!D27+V!D27+VI!D27+VII!D27+XVI!D27+VIII!D27+IX!D27+XIV!D27+X!D27+XI!D27+XII!D27+RM!D27+SI!D27</f>
        <v>4180</v>
      </c>
      <c r="E27" s="53"/>
      <c r="F27" s="44"/>
      <c r="G27" s="66"/>
      <c r="H27" s="43">
        <f>+XV!H27+I!H27+II!H27+III!H27+IV!H27+V!H27+VI!H27+VII!H27+XVI!H27+VIII!H27+IX!H27+XIV!H27+X!H27+XI!H27+XII!H27+RM!H27+SI!H27</f>
        <v>1637</v>
      </c>
      <c r="I27" s="44"/>
      <c r="J27" s="74"/>
      <c r="K27" s="44">
        <f>+XV!K27+I!K27+II!K27+III!K27+IV!K27+V!K27+VI!K27+VII!K27+XVI!K27+VIII!K27+IX!K27+XIV!K27+X!K27+XI!K27+XII!K27+RM!K27+SI!K27</f>
        <v>2543</v>
      </c>
      <c r="L27" s="44"/>
      <c r="M27" s="66"/>
      <c r="N27" s="44">
        <f>+XV!N27+I!N27+II!N27+III!N27+IV!N27+V!N27+VI!N27+VII!N27+XVI!N27+VIII!N27+IX!N27+XIV!N27+X!N27+XI!N27+XII!N27+RM!N27+SI!N27</f>
        <v>0</v>
      </c>
      <c r="O27" s="44"/>
      <c r="P27" s="74"/>
    </row>
    <row r="28" spans="1:16" ht="15" customHeight="1" x14ac:dyDescent="0.2">
      <c r="A28" s="111"/>
      <c r="B28" s="114"/>
      <c r="C28" s="84" t="s">
        <v>54</v>
      </c>
      <c r="D28" s="44">
        <f>+XV!D28+I!D28+II!D28+III!D28+IV!D28+V!D28+VI!D28+VII!D28+XVI!D28+VIII!D28+IX!D28+XIV!D28+X!D28+XI!D28+XII!D28+RM!D28+SI!D28</f>
        <v>1863</v>
      </c>
      <c r="E28" s="53"/>
      <c r="F28" s="44"/>
      <c r="G28" s="66"/>
      <c r="H28" s="43">
        <f>+XV!H28+I!H28+II!H28+III!H28+IV!H28+V!H28+VI!H28+VII!H28+XVI!H28+VIII!H28+IX!H28+XIV!H28+X!H28+XI!H28+XII!H28+RM!H28+SI!H28</f>
        <v>737</v>
      </c>
      <c r="I28" s="44"/>
      <c r="J28" s="74"/>
      <c r="K28" s="44">
        <f>+XV!K28+I!K28+II!K28+III!K28+IV!K28+V!K28+VI!K28+VII!K28+XVI!K28+VIII!K28+IX!K28+XIV!K28+X!K28+XI!K28+XII!K28+RM!K28+SI!K28</f>
        <v>1126</v>
      </c>
      <c r="L28" s="44"/>
      <c r="M28" s="66"/>
      <c r="N28" s="44">
        <f>+XV!N28+I!N28+II!N28+III!N28+IV!N28+V!N28+VI!N28+VII!N28+XVI!N28+VIII!N28+IX!N28+XIV!N28+X!N28+XI!N28+XII!N28+RM!N28+SI!N28</f>
        <v>0</v>
      </c>
      <c r="O28" s="44"/>
      <c r="P28" s="74"/>
    </row>
    <row r="29" spans="1:16" ht="15" customHeight="1" x14ac:dyDescent="0.2">
      <c r="A29" s="111"/>
      <c r="B29" s="114"/>
      <c r="C29" s="84" t="s">
        <v>55</v>
      </c>
      <c r="D29" s="44">
        <f>+XV!D29+I!D29+II!D29+III!D29+IV!D29+V!D29+VI!D29+VII!D29+XVI!D29+VIII!D29+IX!D29+XIV!D29+X!D29+XI!D29+XII!D29+RM!D29+SI!D29</f>
        <v>890</v>
      </c>
      <c r="E29" s="53"/>
      <c r="F29" s="44"/>
      <c r="G29" s="66"/>
      <c r="H29" s="43">
        <f>+XV!H29+I!H29+II!H29+III!H29+IV!H29+V!H29+VI!H29+VII!H29+XVI!H29+VIII!H29+IX!H29+XIV!H29+X!H29+XI!H29+XII!H29+RM!H29+SI!H29</f>
        <v>432</v>
      </c>
      <c r="I29" s="44"/>
      <c r="J29" s="74"/>
      <c r="K29" s="44">
        <f>+XV!K29+I!K29+II!K29+III!K29+IV!K29+V!K29+VI!K29+VII!K29+XVI!K29+VIII!K29+IX!K29+XIV!K29+X!K29+XI!K29+XII!K29+RM!K29+SI!K29</f>
        <v>458</v>
      </c>
      <c r="L29" s="44"/>
      <c r="M29" s="66"/>
      <c r="N29" s="44">
        <f>+XV!N29+I!N29+II!N29+III!N29+IV!N29+V!N29+VI!N29+VII!N29+XVI!N29+VIII!N29+IX!N29+XIV!N29+X!N29+XI!N29+XII!N29+RM!N29+SI!N29</f>
        <v>0</v>
      </c>
      <c r="O29" s="44"/>
      <c r="P29" s="74"/>
    </row>
    <row r="30" spans="1:16" s="3" customFormat="1" ht="15" customHeight="1" x14ac:dyDescent="0.2">
      <c r="A30" s="111"/>
      <c r="B30" s="114"/>
      <c r="C30" s="84" t="s">
        <v>56</v>
      </c>
      <c r="D30" s="35">
        <f>+XV!D30+I!D30+II!D30+III!D30+IV!D30+V!D30+VI!D30+VII!D30+XVI!D30+VIII!D30+IX!D30+XIV!D30+X!D30+XI!D30+XII!D30+RM!D30+SI!D30</f>
        <v>1302</v>
      </c>
      <c r="E30" s="55"/>
      <c r="F30" s="35"/>
      <c r="G30" s="68"/>
      <c r="H30" s="43">
        <f>+XV!H30+I!H30+II!H30+III!H30+IV!H30+V!H30+VI!H30+VII!H30+XVI!H30+VIII!H30+IX!H30+XIV!H30+X!H30+XI!H30+XII!H30+RM!H30+SI!H30</f>
        <v>1085</v>
      </c>
      <c r="I30" s="44"/>
      <c r="J30" s="74"/>
      <c r="K30" s="35">
        <f>+XV!K30+I!K30+II!K30+III!K30+IV!K30+V!K30+VI!K30+VII!K30+XVI!K30+VIII!K30+IX!K30+XIV!K30+X!K30+XI!K30+XII!K30+RM!K30+SI!K30</f>
        <v>217</v>
      </c>
      <c r="L30" s="35"/>
      <c r="M30" s="68"/>
      <c r="N30" s="35">
        <f>+XV!N30+I!N30+II!N30+III!N30+IV!N30+V!N30+VI!N30+VII!N30+XVI!N30+VIII!N30+IX!N30+XIV!N30+X!N30+XI!N30+XII!N30+RM!N30+SI!N30</f>
        <v>0</v>
      </c>
      <c r="O30" s="44"/>
      <c r="P30" s="74"/>
    </row>
    <row r="31" spans="1:16" s="3" customFormat="1" ht="15" customHeight="1" x14ac:dyDescent="0.2">
      <c r="A31" s="112"/>
      <c r="B31" s="115"/>
      <c r="C31" s="85" t="s">
        <v>9</v>
      </c>
      <c r="D31" s="46">
        <f>+XV!D31+I!D31+II!D31+III!D31+IV!D31+V!D31+VI!D31+VII!D31+XVI!D31+VIII!D31+IX!D31+XIV!D31+X!D31+XI!D31+XII!D31+RM!D31+SI!D31</f>
        <v>82819</v>
      </c>
      <c r="E31" s="54"/>
      <c r="F31" s="46"/>
      <c r="G31" s="67"/>
      <c r="H31" s="87">
        <f>+XV!H31+I!H31+II!H31+III!H31+IV!H31+V!H31+VI!H31+VII!H31+XVI!H31+VIII!H31+IX!H31+XIV!H31+X!H31+XI!H31+XII!H31+RM!H31+SI!H31</f>
        <v>35846</v>
      </c>
      <c r="I31" s="46"/>
      <c r="J31" s="75"/>
      <c r="K31" s="46">
        <f>+XV!K31+I!K31+II!K31+III!K31+IV!K31+V!K31+VI!K31+VII!K31+XVI!K31+VIII!K31+IX!K31+XIV!K31+X!K31+XI!K31+XII!K31+RM!K31+SI!K31</f>
        <v>46973</v>
      </c>
      <c r="L31" s="46"/>
      <c r="M31" s="67"/>
      <c r="N31" s="46">
        <f>+XV!N31+I!N31+II!N31+III!N31+IV!N31+V!N31+VI!N31+VII!N31+XVI!N31+VIII!N31+IX!N31+XIV!N31+X!N31+XI!N31+XII!N31+RM!N31+SI!N31</f>
        <v>0</v>
      </c>
      <c r="O31" s="46"/>
      <c r="P31" s="75"/>
    </row>
    <row r="32" spans="1:16" ht="15" customHeight="1" x14ac:dyDescent="0.2">
      <c r="A32" s="110">
        <v>3</v>
      </c>
      <c r="B32" s="113" t="s">
        <v>58</v>
      </c>
      <c r="C32" s="84" t="s">
        <v>46</v>
      </c>
      <c r="D32" s="44">
        <f>+XV!D32+I!D32+II!D32+III!D32+IV!D32+V!D32+VI!D32+VII!D32+XVI!D32+VIII!D32+IX!D32+XIV!D32+X!D32+XI!D32+XII!D32+RM!D32+SI!D32</f>
        <v>395</v>
      </c>
      <c r="E32" s="44"/>
      <c r="F32" s="44"/>
      <c r="G32" s="66"/>
      <c r="H32" s="43">
        <f>+XV!H32+I!H32+II!H32+III!H32+IV!H32+V!H32+VI!H32+VII!H32+XVI!H32+VIII!H32+IX!H32+XIV!H32+X!H32+XI!H32+XII!H32+RM!H32+SI!H32</f>
        <v>137</v>
      </c>
      <c r="I32" s="44"/>
      <c r="J32" s="74"/>
      <c r="K32" s="44">
        <f>+XV!K32+I!K32+II!K32+III!K32+IV!K32+V!K32+VI!K32+VII!K32+XVI!K32+VIII!K32+IX!K32+XIV!K32+X!K32+XI!K32+XII!K32+RM!K32+SI!K32</f>
        <v>258</v>
      </c>
      <c r="L32" s="44"/>
      <c r="M32" s="66"/>
      <c r="N32" s="44">
        <f>+XV!N32+I!N32+II!N32+III!N32+IV!N32+V!N32+VI!N32+VII!N32+XVI!N32+VIII!N32+IX!N32+XIV!N32+X!N32+XI!N32+XII!N32+RM!N32+SI!N32</f>
        <v>0</v>
      </c>
      <c r="O32" s="44"/>
      <c r="P32" s="74"/>
    </row>
    <row r="33" spans="1:16" ht="15" customHeight="1" x14ac:dyDescent="0.2">
      <c r="A33" s="111"/>
      <c r="B33" s="114"/>
      <c r="C33" s="84" t="s">
        <v>47</v>
      </c>
      <c r="D33" s="44">
        <f>+XV!D33+I!D33+II!D33+III!D33+IV!D33+V!D33+VI!D33+VII!D33+XVI!D33+VIII!D33+IX!D33+XIV!D33+X!D33+XI!D33+XII!D33+RM!D33+SI!D33</f>
        <v>4096</v>
      </c>
      <c r="E33" s="44"/>
      <c r="F33" s="44"/>
      <c r="G33" s="66"/>
      <c r="H33" s="43">
        <f>+XV!H33+I!H33+II!H33+III!H33+IV!H33+V!H33+VI!H33+VII!H33+XVI!H33+VIII!H33+IX!H33+XIV!H33+X!H33+XI!H33+XII!H33+RM!H33+SI!H33</f>
        <v>1749</v>
      </c>
      <c r="I33" s="44"/>
      <c r="J33" s="74"/>
      <c r="K33" s="44">
        <f>+XV!K33+I!K33+II!K33+III!K33+IV!K33+V!K33+VI!K33+VII!K33+XVI!K33+VIII!K33+IX!K33+XIV!K33+X!K33+XI!K33+XII!K33+RM!K33+SI!K33</f>
        <v>2347</v>
      </c>
      <c r="L33" s="44"/>
      <c r="M33" s="66"/>
      <c r="N33" s="44">
        <f>+XV!N33+I!N33+II!N33+III!N33+IV!N33+V!N33+VI!N33+VII!N33+XVI!N33+VIII!N33+IX!N33+XIV!N33+X!N33+XI!N33+XII!N33+RM!N33+SI!N33</f>
        <v>0</v>
      </c>
      <c r="O33" s="44"/>
      <c r="P33" s="74"/>
    </row>
    <row r="34" spans="1:16" ht="15" customHeight="1" x14ac:dyDescent="0.2">
      <c r="A34" s="111"/>
      <c r="B34" s="114"/>
      <c r="C34" s="84" t="s">
        <v>48</v>
      </c>
      <c r="D34" s="44">
        <f>+XV!D34+I!D34+II!D34+III!D34+IV!D34+V!D34+VI!D34+VII!D34+XVI!D34+VIII!D34+IX!D34+XIV!D34+X!D34+XI!D34+XII!D34+RM!D34+SI!D34</f>
        <v>14292</v>
      </c>
      <c r="E34" s="44"/>
      <c r="F34" s="44"/>
      <c r="G34" s="66"/>
      <c r="H34" s="43">
        <f>+XV!H34+I!H34+II!H34+III!H34+IV!H34+V!H34+VI!H34+VII!H34+XVI!H34+VIII!H34+IX!H34+XIV!H34+X!H34+XI!H34+XII!H34+RM!H34+SI!H34</f>
        <v>6883</v>
      </c>
      <c r="I34" s="44"/>
      <c r="J34" s="74"/>
      <c r="K34" s="44">
        <f>+XV!K34+I!K34+II!K34+III!K34+IV!K34+V!K34+VI!K34+VII!K34+XVI!K34+VIII!K34+IX!K34+XIV!K34+X!K34+XI!K34+XII!K34+RM!K34+SI!K34</f>
        <v>7409</v>
      </c>
      <c r="L34" s="44"/>
      <c r="M34" s="66"/>
      <c r="N34" s="44">
        <f>+XV!N34+I!N34+II!N34+III!N34+IV!N34+V!N34+VI!N34+VII!N34+XVI!N34+VIII!N34+IX!N34+XIV!N34+X!N34+XI!N34+XII!N34+RM!N34+SI!N34</f>
        <v>0</v>
      </c>
      <c r="O34" s="44"/>
      <c r="P34" s="74"/>
    </row>
    <row r="35" spans="1:16" ht="15" customHeight="1" x14ac:dyDescent="0.2">
      <c r="A35" s="111"/>
      <c r="B35" s="114"/>
      <c r="C35" s="84" t="s">
        <v>49</v>
      </c>
      <c r="D35" s="44">
        <f>+XV!D35+I!D35+II!D35+III!D35+IV!D35+V!D35+VI!D35+VII!D35+XVI!D35+VIII!D35+IX!D35+XIV!D35+X!D35+XI!D35+XII!D35+RM!D35+SI!D35</f>
        <v>-811</v>
      </c>
      <c r="E35" s="44"/>
      <c r="F35" s="44"/>
      <c r="G35" s="66"/>
      <c r="H35" s="43">
        <f>+XV!H35+I!H35+II!H35+III!H35+IV!H35+V!H35+VI!H35+VII!H35+XVI!H35+VIII!H35+IX!H35+XIV!H35+X!H35+XI!H35+XII!H35+RM!H35+SI!H35</f>
        <v>415</v>
      </c>
      <c r="I35" s="44"/>
      <c r="J35" s="74"/>
      <c r="K35" s="44">
        <f>+XV!K35+I!K35+II!K35+III!K35+IV!K35+V!K35+VI!K35+VII!K35+XVI!K35+VIII!K35+IX!K35+XIV!K35+X!K35+XI!K35+XII!K35+RM!K35+SI!K35</f>
        <v>-1226</v>
      </c>
      <c r="L35" s="44"/>
      <c r="M35" s="66"/>
      <c r="N35" s="44">
        <f>+XV!N35+I!N35+II!N35+III!N35+IV!N35+V!N35+VI!N35+VII!N35+XVI!N35+VIII!N35+IX!N35+XIV!N35+X!N35+XI!N35+XII!N35+RM!N35+SI!N35</f>
        <v>0</v>
      </c>
      <c r="O35" s="44"/>
      <c r="P35" s="74"/>
    </row>
    <row r="36" spans="1:16" ht="15" customHeight="1" x14ac:dyDescent="0.2">
      <c r="A36" s="111"/>
      <c r="B36" s="114"/>
      <c r="C36" s="84" t="s">
        <v>50</v>
      </c>
      <c r="D36" s="44">
        <f>+XV!D36+I!D36+II!D36+III!D36+IV!D36+V!D36+VI!D36+VII!D36+XVI!D36+VIII!D36+IX!D36+XIV!D36+X!D36+XI!D36+XII!D36+RM!D36+SI!D36</f>
        <v>-8336</v>
      </c>
      <c r="E36" s="44"/>
      <c r="F36" s="44"/>
      <c r="G36" s="66"/>
      <c r="H36" s="43">
        <f>+XV!H36+I!H36+II!H36+III!H36+IV!H36+V!H36+VI!H36+VII!H36+XVI!H36+VIII!H36+IX!H36+XIV!H36+X!H36+XI!H36+XII!H36+RM!H36+SI!H36</f>
        <v>-2927</v>
      </c>
      <c r="I36" s="44"/>
      <c r="J36" s="74"/>
      <c r="K36" s="44">
        <f>+XV!K36+I!K36+II!K36+III!K36+IV!K36+V!K36+VI!K36+VII!K36+XVI!K36+VIII!K36+IX!K36+XIV!K36+X!K36+XI!K36+XII!K36+RM!K36+SI!K36</f>
        <v>-5409</v>
      </c>
      <c r="L36" s="44"/>
      <c r="M36" s="66"/>
      <c r="N36" s="44">
        <f>+XV!N36+I!N36+II!N36+III!N36+IV!N36+V!N36+VI!N36+VII!N36+XVI!N36+VIII!N36+IX!N36+XIV!N36+X!N36+XI!N36+XII!N36+RM!N36+SI!N36</f>
        <v>0</v>
      </c>
      <c r="O36" s="44"/>
      <c r="P36" s="74"/>
    </row>
    <row r="37" spans="1:16" ht="15" customHeight="1" x14ac:dyDescent="0.2">
      <c r="A37" s="111"/>
      <c r="B37" s="114"/>
      <c r="C37" s="84" t="s">
        <v>51</v>
      </c>
      <c r="D37" s="44">
        <f>+XV!D37+I!D37+II!D37+III!D37+IV!D37+V!D37+VI!D37+VII!D37+XVI!D37+VIII!D37+IX!D37+XIV!D37+X!D37+XI!D37+XII!D37+RM!D37+SI!D37</f>
        <v>-7839</v>
      </c>
      <c r="E37" s="44"/>
      <c r="F37" s="44"/>
      <c r="G37" s="66"/>
      <c r="H37" s="43">
        <f>+XV!H37+I!H37+II!H37+III!H37+IV!H37+V!H37+VI!H37+VII!H37+XVI!H37+VIII!H37+IX!H37+XIV!H37+X!H37+XI!H37+XII!H37+RM!H37+SI!H37</f>
        <v>-2509</v>
      </c>
      <c r="I37" s="44"/>
      <c r="J37" s="74"/>
      <c r="K37" s="44">
        <f>+XV!K37+I!K37+II!K37+III!K37+IV!K37+V!K37+VI!K37+VII!K37+XVI!K37+VIII!K37+IX!K37+XIV!K37+X!K37+XI!K37+XII!K37+RM!K37+SI!K37</f>
        <v>-5330</v>
      </c>
      <c r="L37" s="44"/>
      <c r="M37" s="66"/>
      <c r="N37" s="44">
        <f>+XV!N37+I!N37+II!N37+III!N37+IV!N37+V!N37+VI!N37+VII!N37+XVI!N37+VIII!N37+IX!N37+XIV!N37+X!N37+XI!N37+XII!N37+RM!N37+SI!N37</f>
        <v>0</v>
      </c>
      <c r="O37" s="44"/>
      <c r="P37" s="74"/>
    </row>
    <row r="38" spans="1:16" s="3" customFormat="1" ht="15" customHeight="1" x14ac:dyDescent="0.2">
      <c r="A38" s="111"/>
      <c r="B38" s="114"/>
      <c r="C38" s="84" t="s">
        <v>52</v>
      </c>
      <c r="D38" s="35">
        <f>+XV!D38+I!D38+II!D38+III!D38+IV!D38+V!D38+VI!D38+VII!D38+XVI!D38+VIII!D38+IX!D38+XIV!D38+X!D38+XI!D38+XII!D38+RM!D38+SI!D38</f>
        <v>-6907</v>
      </c>
      <c r="E38" s="35"/>
      <c r="F38" s="35"/>
      <c r="G38" s="68"/>
      <c r="H38" s="43">
        <f>+XV!H38+I!H38+II!H38+III!H38+IV!H38+V!H38+VI!H38+VII!H38+XVI!H38+VIII!H38+IX!H38+XIV!H38+X!H38+XI!H38+XII!H38+RM!H38+SI!H38</f>
        <v>-2020</v>
      </c>
      <c r="I38" s="44"/>
      <c r="J38" s="74"/>
      <c r="K38" s="35">
        <f>+XV!K38+I!K38+II!K38+III!K38+IV!K38+V!K38+VI!K38+VII!K38+XVI!K38+VIII!K38+IX!K38+XIV!K38+X!K38+XI!K38+XII!K38+RM!K38+SI!K38</f>
        <v>-4887</v>
      </c>
      <c r="L38" s="35"/>
      <c r="M38" s="68"/>
      <c r="N38" s="35">
        <f>+XV!N38+I!N38+II!N38+III!N38+IV!N38+V!N38+VI!N38+VII!N38+XVI!N38+VIII!N38+IX!N38+XIV!N38+X!N38+XI!N38+XII!N38+RM!N38+SI!N38</f>
        <v>0</v>
      </c>
      <c r="O38" s="44"/>
      <c r="P38" s="74"/>
    </row>
    <row r="39" spans="1:16" ht="15" customHeight="1" x14ac:dyDescent="0.2">
      <c r="A39" s="111"/>
      <c r="B39" s="114"/>
      <c r="C39" s="84" t="s">
        <v>53</v>
      </c>
      <c r="D39" s="44">
        <f>+XV!D39+I!D39+II!D39+III!D39+IV!D39+V!D39+VI!D39+VII!D39+XVI!D39+VIII!D39+IX!D39+XIV!D39+X!D39+XI!D39+XII!D39+RM!D39+SI!D39</f>
        <v>-6089</v>
      </c>
      <c r="E39" s="44"/>
      <c r="F39" s="44"/>
      <c r="G39" s="66"/>
      <c r="H39" s="43">
        <f>+XV!H39+I!H39+II!H39+III!H39+IV!H39+V!H39+VI!H39+VII!H39+XVI!H39+VIII!H39+IX!H39+XIV!H39+X!H39+XI!H39+XII!H39+RM!H39+SI!H39</f>
        <v>-1784</v>
      </c>
      <c r="I39" s="44"/>
      <c r="J39" s="74"/>
      <c r="K39" s="44">
        <f>+XV!K39+I!K39+II!K39+III!K39+IV!K39+V!K39+VI!K39+VII!K39+XVI!K39+VIII!K39+IX!K39+XIV!K39+X!K39+XI!K39+XII!K39+RM!K39+SI!K39</f>
        <v>-4305</v>
      </c>
      <c r="L39" s="44"/>
      <c r="M39" s="66"/>
      <c r="N39" s="44">
        <f>+XV!N39+I!N39+II!N39+III!N39+IV!N39+V!N39+VI!N39+VII!N39+XVI!N39+VIII!N39+IX!N39+XIV!N39+X!N39+XI!N39+XII!N39+RM!N39+SI!N39</f>
        <v>0</v>
      </c>
      <c r="O39" s="44"/>
      <c r="P39" s="74"/>
    </row>
    <row r="40" spans="1:16" ht="15" customHeight="1" x14ac:dyDescent="0.2">
      <c r="A40" s="111"/>
      <c r="B40" s="114"/>
      <c r="C40" s="84" t="s">
        <v>54</v>
      </c>
      <c r="D40" s="44">
        <f>+XV!D40+I!D40+II!D40+III!D40+IV!D40+V!D40+VI!D40+VII!D40+XVI!D40+VIII!D40+IX!D40+XIV!D40+X!D40+XI!D40+XII!D40+RM!D40+SI!D40</f>
        <v>-5783</v>
      </c>
      <c r="E40" s="44"/>
      <c r="F40" s="44"/>
      <c r="G40" s="66"/>
      <c r="H40" s="43">
        <f>+XV!H40+I!H40+II!H40+III!H40+IV!H40+V!H40+VI!H40+VII!H40+XVI!H40+VIII!H40+IX!H40+XIV!H40+X!H40+XI!H40+XII!H40+RM!H40+SI!H40</f>
        <v>-1852</v>
      </c>
      <c r="I40" s="44"/>
      <c r="J40" s="74"/>
      <c r="K40" s="44">
        <f>+XV!K40+I!K40+II!K40+III!K40+IV!K40+V!K40+VI!K40+VII!K40+XVI!K40+VIII!K40+IX!K40+XIV!K40+X!K40+XI!K40+XII!K40+RM!K40+SI!K40</f>
        <v>-3931</v>
      </c>
      <c r="L40" s="44"/>
      <c r="M40" s="66"/>
      <c r="N40" s="44">
        <f>+XV!N40+I!N40+II!N40+III!N40+IV!N40+V!N40+VI!N40+VII!N40+XVI!N40+VIII!N40+IX!N40+XIV!N40+X!N40+XI!N40+XII!N40+RM!N40+SI!N40</f>
        <v>0</v>
      </c>
      <c r="O40" s="44"/>
      <c r="P40" s="74"/>
    </row>
    <row r="41" spans="1:16" ht="15" customHeight="1" x14ac:dyDescent="0.2">
      <c r="A41" s="111"/>
      <c r="B41" s="114"/>
      <c r="C41" s="84" t="s">
        <v>55</v>
      </c>
      <c r="D41" s="44">
        <f>+XV!D41+I!D41+II!D41+III!D41+IV!D41+V!D41+VI!D41+VII!D41+XVI!D41+VIII!D41+IX!D41+XIV!D41+X!D41+XI!D41+XII!D41+RM!D41+SI!D41</f>
        <v>-6632</v>
      </c>
      <c r="E41" s="44"/>
      <c r="F41" s="44"/>
      <c r="G41" s="66"/>
      <c r="H41" s="43">
        <f>+XV!H41+I!H41+II!H41+III!H41+IV!H41+V!H41+VI!H41+VII!H41+XVI!H41+VIII!H41+IX!H41+XIV!H41+X!H41+XI!H41+XII!H41+RM!H41+SI!H41</f>
        <v>-2517</v>
      </c>
      <c r="I41" s="44"/>
      <c r="J41" s="74"/>
      <c r="K41" s="44">
        <f>+XV!K41+I!K41+II!K41+III!K41+IV!K41+V!K41+VI!K41+VII!K41+XVI!K41+VIII!K41+IX!K41+XIV!K41+X!K41+XI!K41+XII!K41+RM!K41+SI!K41</f>
        <v>-4115</v>
      </c>
      <c r="L41" s="44"/>
      <c r="M41" s="66"/>
      <c r="N41" s="44">
        <f>+XV!N41+I!N41+II!N41+III!N41+IV!N41+V!N41+VI!N41+VII!N41+XVI!N41+VIII!N41+IX!N41+XIV!N41+X!N41+XI!N41+XII!N41+RM!N41+SI!N41</f>
        <v>0</v>
      </c>
      <c r="O41" s="44"/>
      <c r="P41" s="74"/>
    </row>
    <row r="42" spans="1:16" s="3" customFormat="1" ht="15" customHeight="1" x14ac:dyDescent="0.2">
      <c r="A42" s="111"/>
      <c r="B42" s="114"/>
      <c r="C42" s="84" t="s">
        <v>56</v>
      </c>
      <c r="D42" s="35">
        <f>+XV!D42+I!D42+II!D42+III!D42+IV!D42+V!D42+VI!D42+VII!D42+XVI!D42+VIII!D42+IX!D42+XIV!D42+X!D42+XI!D42+XII!D42+RM!D42+SI!D42</f>
        <v>-10448</v>
      </c>
      <c r="E42" s="35"/>
      <c r="F42" s="35"/>
      <c r="G42" s="68"/>
      <c r="H42" s="43">
        <f>+XV!H42+I!H42+II!H42+III!H42+IV!H42+V!H42+VI!H42+VII!H42+XVI!H42+VIII!H42+IX!H42+XIV!H42+X!H42+XI!H42+XII!H42+RM!H42+SI!H42</f>
        <v>-3317</v>
      </c>
      <c r="I42" s="44"/>
      <c r="J42" s="74"/>
      <c r="K42" s="35">
        <f>+XV!K42+I!K42+II!K42+III!K42+IV!K42+V!K42+VI!K42+VII!K42+XVI!K42+VIII!K42+IX!K42+XIV!K42+X!K42+XI!K42+XII!K42+RM!K42+SI!K42</f>
        <v>-7131</v>
      </c>
      <c r="L42" s="35"/>
      <c r="M42" s="68"/>
      <c r="N42" s="35">
        <f>+XV!N42+I!N42+II!N42+III!N42+IV!N42+V!N42+VI!N42+VII!N42+XVI!N42+VIII!N42+IX!N42+XIV!N42+X!N42+XI!N42+XII!N42+RM!N42+SI!N42</f>
        <v>0</v>
      </c>
      <c r="O42" s="44"/>
      <c r="P42" s="74"/>
    </row>
    <row r="43" spans="1:16" s="3" customFormat="1" ht="15" customHeight="1" x14ac:dyDescent="0.2">
      <c r="A43" s="112"/>
      <c r="B43" s="115"/>
      <c r="C43" s="85" t="s">
        <v>9</v>
      </c>
      <c r="D43" s="46">
        <f>+XV!D43+I!D43+II!D43+III!D43+IV!D43+V!D43+VI!D43+VII!D43+XVI!D43+VIII!D43+IX!D43+XIV!D43+X!D43+XI!D43+XII!D43+RM!D43+SI!D43</f>
        <v>-34062</v>
      </c>
      <c r="E43" s="46"/>
      <c r="F43" s="46"/>
      <c r="G43" s="67"/>
      <c r="H43" s="87">
        <f>+XV!H43+I!H43+II!H43+III!H43+IV!H43+V!H43+VI!H43+VII!H43+XVI!H43+VIII!H43+IX!H43+XIV!H43+X!H43+XI!H43+XII!H43+RM!H43+SI!H43</f>
        <v>-7742</v>
      </c>
      <c r="I43" s="46"/>
      <c r="J43" s="75"/>
      <c r="K43" s="46">
        <f>+XV!K43+I!K43+II!K43+III!K43+IV!K43+V!K43+VI!K43+VII!K43+XVI!K43+VIII!K43+IX!K43+XIV!K43+X!K43+XI!K43+XII!K43+RM!K43+SI!K43</f>
        <v>-26320</v>
      </c>
      <c r="L43" s="46"/>
      <c r="M43" s="67"/>
      <c r="N43" s="46">
        <f>+XV!N43+I!N43+II!N43+III!N43+IV!N43+V!N43+VI!N43+VII!N43+XVI!N43+VIII!N43+IX!N43+XIV!N43+X!N43+XI!N43+XII!N43+RM!N43+SI!N43</f>
        <v>0</v>
      </c>
      <c r="O43" s="46"/>
      <c r="P43" s="75"/>
    </row>
    <row r="44" spans="1:16" ht="15" customHeight="1" x14ac:dyDescent="0.2">
      <c r="A44" s="110">
        <v>4</v>
      </c>
      <c r="B44" s="113" t="s">
        <v>59</v>
      </c>
      <c r="C44" s="84" t="s">
        <v>46</v>
      </c>
      <c r="D44" s="44">
        <f>+XV!D44+I!D44+II!D44+III!D44+IV!D44+V!D44+VI!D44+VII!D44+XVI!D44+VIII!D44+IX!D44+XIV!D44+X!D44+XI!D44+XII!D44+RM!D44+SI!D44</f>
        <v>3</v>
      </c>
      <c r="E44" s="53"/>
      <c r="F44" s="44"/>
      <c r="G44" s="66"/>
      <c r="H44" s="43">
        <f>+XV!H44+I!H44+II!H44+III!H44+IV!H44+V!H44+VI!H44+VII!H44+XVI!H44+VIII!H44+IX!H44+XIV!H44+X!H44+XI!H44+XII!H44+RM!H44+SI!H44</f>
        <v>1</v>
      </c>
      <c r="I44" s="44"/>
      <c r="J44" s="74"/>
      <c r="K44" s="44">
        <f>+XV!K44+I!K44+II!K44+III!K44+IV!K44+V!K44+VI!K44+VII!K44+XVI!K44+VIII!K44+IX!K44+XIV!K44+X!K44+XI!K44+XII!K44+RM!K44+SI!K44</f>
        <v>2</v>
      </c>
      <c r="L44" s="44"/>
      <c r="M44" s="66"/>
      <c r="N44" s="44">
        <f>+XV!N44+I!N44+II!N44+III!N44+IV!N44+V!N44+VI!N44+VII!N44+XVI!N44+VIII!N44+IX!N44+XIV!N44+X!N44+XI!N44+XII!N44+RM!N44+SI!N44</f>
        <v>0</v>
      </c>
      <c r="O44" s="44"/>
      <c r="P44" s="74"/>
    </row>
    <row r="45" spans="1:16" ht="15" customHeight="1" x14ac:dyDescent="0.2">
      <c r="A45" s="111"/>
      <c r="B45" s="114"/>
      <c r="C45" s="84" t="s">
        <v>47</v>
      </c>
      <c r="D45" s="44">
        <f>+XV!D45+I!D45+II!D45+III!D45+IV!D45+V!D45+VI!D45+VII!D45+XVI!D45+VIII!D45+IX!D45+XIV!D45+X!D45+XI!D45+XII!D45+RM!D45+SI!D45</f>
        <v>409</v>
      </c>
      <c r="E45" s="53"/>
      <c r="F45" s="44"/>
      <c r="G45" s="66"/>
      <c r="H45" s="43">
        <f>+XV!H45+I!H45+II!H45+III!H45+IV!H45+V!H45+VI!H45+VII!H45+XVI!H45+VIII!H45+IX!H45+XIV!H45+X!H45+XI!H45+XII!H45+RM!H45+SI!H45</f>
        <v>119</v>
      </c>
      <c r="I45" s="44"/>
      <c r="J45" s="74"/>
      <c r="K45" s="44">
        <f>+XV!K45+I!K45+II!K45+III!K45+IV!K45+V!K45+VI!K45+VII!K45+XVI!K45+VIII!K45+IX!K45+XIV!K45+X!K45+XI!K45+XII!K45+RM!K45+SI!K45</f>
        <v>290</v>
      </c>
      <c r="L45" s="44"/>
      <c r="M45" s="66"/>
      <c r="N45" s="44">
        <f>+XV!N45+I!N45+II!N45+III!N45+IV!N45+V!N45+VI!N45+VII!N45+XVI!N45+VIII!N45+IX!N45+XIV!N45+X!N45+XI!N45+XII!N45+RM!N45+SI!N45</f>
        <v>0</v>
      </c>
      <c r="O45" s="44"/>
      <c r="P45" s="74"/>
    </row>
    <row r="46" spans="1:16" ht="15" customHeight="1" x14ac:dyDescent="0.2">
      <c r="A46" s="111"/>
      <c r="B46" s="114"/>
      <c r="C46" s="84" t="s">
        <v>48</v>
      </c>
      <c r="D46" s="44">
        <f>+XV!D46+I!D46+II!D46+III!D46+IV!D46+V!D46+VI!D46+VII!D46+XVI!D46+VIII!D46+IX!D46+XIV!D46+X!D46+XI!D46+XII!D46+RM!D46+SI!D46</f>
        <v>6581</v>
      </c>
      <c r="E46" s="53"/>
      <c r="F46" s="44"/>
      <c r="G46" s="66"/>
      <c r="H46" s="43">
        <f>+XV!H46+I!H46+II!H46+III!H46+IV!H46+V!H46+VI!H46+VII!H46+XVI!H46+VIII!H46+IX!H46+XIV!H46+X!H46+XI!H46+XII!H46+RM!H46+SI!H46</f>
        <v>2580</v>
      </c>
      <c r="I46" s="44"/>
      <c r="J46" s="74"/>
      <c r="K46" s="44">
        <f>+XV!K46+I!K46+II!K46+III!K46+IV!K46+V!K46+VI!K46+VII!K46+XVI!K46+VIII!K46+IX!K46+XIV!K46+X!K46+XI!K46+XII!K46+RM!K46+SI!K46</f>
        <v>4001</v>
      </c>
      <c r="L46" s="44"/>
      <c r="M46" s="66"/>
      <c r="N46" s="44">
        <f>+XV!N46+I!N46+II!N46+III!N46+IV!N46+V!N46+VI!N46+VII!N46+XVI!N46+VIII!N46+IX!N46+XIV!N46+X!N46+XI!N46+XII!N46+RM!N46+SI!N46</f>
        <v>0</v>
      </c>
      <c r="O46" s="44"/>
      <c r="P46" s="74"/>
    </row>
    <row r="47" spans="1:16" ht="15" customHeight="1" x14ac:dyDescent="0.2">
      <c r="A47" s="111"/>
      <c r="B47" s="114"/>
      <c r="C47" s="84" t="s">
        <v>49</v>
      </c>
      <c r="D47" s="44">
        <f>+XV!D47+I!D47+II!D47+III!D47+IV!D47+V!D47+VI!D47+VII!D47+XVI!D47+VIII!D47+IX!D47+XIV!D47+X!D47+XI!D47+XII!D47+RM!D47+SI!D47</f>
        <v>18207</v>
      </c>
      <c r="E47" s="53"/>
      <c r="F47" s="44"/>
      <c r="G47" s="66"/>
      <c r="H47" s="43">
        <f>+XV!H47+I!H47+II!H47+III!H47+IV!H47+V!H47+VI!H47+VII!H47+XVI!H47+VIII!H47+IX!H47+XIV!H47+X!H47+XI!H47+XII!H47+RM!H47+SI!H47</f>
        <v>7174</v>
      </c>
      <c r="I47" s="44"/>
      <c r="J47" s="74"/>
      <c r="K47" s="44">
        <f>+XV!K47+I!K47+II!K47+III!K47+IV!K47+V!K47+VI!K47+VII!K47+XVI!K47+VIII!K47+IX!K47+XIV!K47+X!K47+XI!K47+XII!K47+RM!K47+SI!K47</f>
        <v>11033</v>
      </c>
      <c r="L47" s="44"/>
      <c r="M47" s="66"/>
      <c r="N47" s="44">
        <f>+XV!N47+I!N47+II!N47+III!N47+IV!N47+V!N47+VI!N47+VII!N47+XVI!N47+VIII!N47+IX!N47+XIV!N47+X!N47+XI!N47+XII!N47+RM!N47+SI!N47</f>
        <v>0</v>
      </c>
      <c r="O47" s="44"/>
      <c r="P47" s="74"/>
    </row>
    <row r="48" spans="1:16" ht="15" customHeight="1" x14ac:dyDescent="0.2">
      <c r="A48" s="111"/>
      <c r="B48" s="114"/>
      <c r="C48" s="84" t="s">
        <v>50</v>
      </c>
      <c r="D48" s="44">
        <f>+XV!D48+I!D48+II!D48+III!D48+IV!D48+V!D48+VI!D48+VII!D48+XVI!D48+VIII!D48+IX!D48+XIV!D48+X!D48+XI!D48+XII!D48+RM!D48+SI!D48</f>
        <v>20379</v>
      </c>
      <c r="E48" s="53"/>
      <c r="F48" s="44"/>
      <c r="G48" s="66"/>
      <c r="H48" s="43">
        <f>+XV!H48+I!H48+II!H48+III!H48+IV!H48+V!H48+VI!H48+VII!H48+XVI!H48+VIII!H48+IX!H48+XIV!H48+X!H48+XI!H48+XII!H48+RM!H48+SI!H48</f>
        <v>7545</v>
      </c>
      <c r="I48" s="44"/>
      <c r="J48" s="74"/>
      <c r="K48" s="44">
        <f>+XV!K48+I!K48+II!K48+III!K48+IV!K48+V!K48+VI!K48+VII!K48+XVI!K48+VIII!K48+IX!K48+XIV!K48+X!K48+XI!K48+XII!K48+RM!K48+SI!K48</f>
        <v>12834</v>
      </c>
      <c r="L48" s="44"/>
      <c r="M48" s="66"/>
      <c r="N48" s="44">
        <f>+XV!N48+I!N48+II!N48+III!N48+IV!N48+V!N48+VI!N48+VII!N48+XVI!N48+VIII!N48+IX!N48+XIV!N48+X!N48+XI!N48+XII!N48+RM!N48+SI!N48</f>
        <v>0</v>
      </c>
      <c r="O48" s="44"/>
      <c r="P48" s="74"/>
    </row>
    <row r="49" spans="1:16" ht="15" customHeight="1" x14ac:dyDescent="0.2">
      <c r="A49" s="111"/>
      <c r="B49" s="114"/>
      <c r="C49" s="84" t="s">
        <v>51</v>
      </c>
      <c r="D49" s="44">
        <f>+XV!D49+I!D49+II!D49+III!D49+IV!D49+V!D49+VI!D49+VII!D49+XVI!D49+VIII!D49+IX!D49+XIV!D49+X!D49+XI!D49+XII!D49+RM!D49+SI!D49</f>
        <v>15856</v>
      </c>
      <c r="E49" s="53"/>
      <c r="F49" s="44"/>
      <c r="G49" s="66"/>
      <c r="H49" s="43">
        <f>+XV!H49+I!H49+II!H49+III!H49+IV!H49+V!H49+VI!H49+VII!H49+XVI!H49+VIII!H49+IX!H49+XIV!H49+X!H49+XI!H49+XII!H49+RM!H49+SI!H49</f>
        <v>5812</v>
      </c>
      <c r="I49" s="44"/>
      <c r="J49" s="74"/>
      <c r="K49" s="44">
        <f>+XV!K49+I!K49+II!K49+III!K49+IV!K49+V!K49+VI!K49+VII!K49+XVI!K49+VIII!K49+IX!K49+XIV!K49+X!K49+XI!K49+XII!K49+RM!K49+SI!K49</f>
        <v>10044</v>
      </c>
      <c r="L49" s="44"/>
      <c r="M49" s="66"/>
      <c r="N49" s="44">
        <f>+XV!N49+I!N49+II!N49+III!N49+IV!N49+V!N49+VI!N49+VII!N49+XVI!N49+VIII!N49+IX!N49+XIV!N49+X!N49+XI!N49+XII!N49+RM!N49+SI!N49</f>
        <v>0</v>
      </c>
      <c r="O49" s="44"/>
      <c r="P49" s="74"/>
    </row>
    <row r="50" spans="1:16" s="3" customFormat="1" ht="15" customHeight="1" x14ac:dyDescent="0.2">
      <c r="A50" s="111"/>
      <c r="B50" s="114"/>
      <c r="C50" s="84" t="s">
        <v>52</v>
      </c>
      <c r="D50" s="35">
        <f>+XV!D50+I!D50+II!D50+III!D50+IV!D50+V!D50+VI!D50+VII!D50+XVI!D50+VIII!D50+IX!D50+XIV!D50+X!D50+XI!D50+XII!D50+RM!D50+SI!D50</f>
        <v>10083</v>
      </c>
      <c r="E50" s="55"/>
      <c r="F50" s="35"/>
      <c r="G50" s="68"/>
      <c r="H50" s="43">
        <f>+XV!H50+I!H50+II!H50+III!H50+IV!H50+V!H50+VI!H50+VII!H50+XVI!H50+VIII!H50+IX!H50+XIV!H50+X!H50+XI!H50+XII!H50+RM!H50+SI!H50</f>
        <v>3556</v>
      </c>
      <c r="I50" s="44"/>
      <c r="J50" s="74"/>
      <c r="K50" s="35">
        <f>+XV!K50+I!K50+II!K50+III!K50+IV!K50+V!K50+VI!K50+VII!K50+XVI!K50+VIII!K50+IX!K50+XIV!K50+X!K50+XI!K50+XII!K50+RM!K50+SI!K50</f>
        <v>6527</v>
      </c>
      <c r="L50" s="35"/>
      <c r="M50" s="68"/>
      <c r="N50" s="35">
        <f>+XV!N50+I!N50+II!N50+III!N50+IV!N50+V!N50+VI!N50+VII!N50+XVI!N50+VIII!N50+IX!N50+XIV!N50+X!N50+XI!N50+XII!N50+RM!N50+SI!N50</f>
        <v>0</v>
      </c>
      <c r="O50" s="44"/>
      <c r="P50" s="74"/>
    </row>
    <row r="51" spans="1:16" ht="15" customHeight="1" x14ac:dyDescent="0.2">
      <c r="A51" s="111"/>
      <c r="B51" s="114"/>
      <c r="C51" s="84" t="s">
        <v>53</v>
      </c>
      <c r="D51" s="44">
        <f>+XV!D51+I!D51+II!D51+III!D51+IV!D51+V!D51+VI!D51+VII!D51+XVI!D51+VIII!D51+IX!D51+XIV!D51+X!D51+XI!D51+XII!D51+RM!D51+SI!D51</f>
        <v>6593</v>
      </c>
      <c r="E51" s="53"/>
      <c r="F51" s="44"/>
      <c r="G51" s="66"/>
      <c r="H51" s="43">
        <f>+XV!H51+I!H51+II!H51+III!H51+IV!H51+V!H51+VI!H51+VII!H51+XVI!H51+VIII!H51+IX!H51+XIV!H51+X!H51+XI!H51+XII!H51+RM!H51+SI!H51</f>
        <v>2331</v>
      </c>
      <c r="I51" s="44"/>
      <c r="J51" s="74"/>
      <c r="K51" s="44">
        <f>+XV!K51+I!K51+II!K51+III!K51+IV!K51+V!K51+VI!K51+VII!K51+XVI!K51+VIII!K51+IX!K51+XIV!K51+X!K51+XI!K51+XII!K51+RM!K51+SI!K51</f>
        <v>4262</v>
      </c>
      <c r="L51" s="44"/>
      <c r="M51" s="66"/>
      <c r="N51" s="44">
        <f>+XV!N51+I!N51+II!N51+III!N51+IV!N51+V!N51+VI!N51+VII!N51+XVI!N51+VIII!N51+IX!N51+XIV!N51+X!N51+XI!N51+XII!N51+RM!N51+SI!N51</f>
        <v>0</v>
      </c>
      <c r="O51" s="44"/>
      <c r="P51" s="74"/>
    </row>
    <row r="52" spans="1:16" ht="15" customHeight="1" x14ac:dyDescent="0.2">
      <c r="A52" s="111"/>
      <c r="B52" s="114"/>
      <c r="C52" s="84" t="s">
        <v>54</v>
      </c>
      <c r="D52" s="44">
        <f>+XV!D52+I!D52+II!D52+III!D52+IV!D52+V!D52+VI!D52+VII!D52+XVI!D52+VIII!D52+IX!D52+XIV!D52+X!D52+XI!D52+XII!D52+RM!D52+SI!D52</f>
        <v>2685</v>
      </c>
      <c r="E52" s="53"/>
      <c r="F52" s="44"/>
      <c r="G52" s="66"/>
      <c r="H52" s="43">
        <f>+XV!H52+I!H52+II!H52+III!H52+IV!H52+V!H52+VI!H52+VII!H52+XVI!H52+VIII!H52+IX!H52+XIV!H52+X!H52+XI!H52+XII!H52+RM!H52+SI!H52</f>
        <v>927</v>
      </c>
      <c r="I52" s="44"/>
      <c r="J52" s="74"/>
      <c r="K52" s="44">
        <f>+XV!K52+I!K52+II!K52+III!K52+IV!K52+V!K52+VI!K52+VII!K52+XVI!K52+VIII!K52+IX!K52+XIV!K52+X!K52+XI!K52+XII!K52+RM!K52+SI!K52</f>
        <v>1758</v>
      </c>
      <c r="L52" s="44"/>
      <c r="M52" s="66"/>
      <c r="N52" s="44">
        <f>+XV!N52+I!N52+II!N52+III!N52+IV!N52+V!N52+VI!N52+VII!N52+XVI!N52+VIII!N52+IX!N52+XIV!N52+X!N52+XI!N52+XII!N52+RM!N52+SI!N52</f>
        <v>0</v>
      </c>
      <c r="O52" s="44"/>
      <c r="P52" s="74"/>
    </row>
    <row r="53" spans="1:16" ht="15" customHeight="1" x14ac:dyDescent="0.2">
      <c r="A53" s="111"/>
      <c r="B53" s="114"/>
      <c r="C53" s="84" t="s">
        <v>55</v>
      </c>
      <c r="D53" s="44">
        <f>+XV!D53+I!D53+II!D53+III!D53+IV!D53+V!D53+VI!D53+VII!D53+XVI!D53+VIII!D53+IX!D53+XIV!D53+X!D53+XI!D53+XII!D53+RM!D53+SI!D53</f>
        <v>1229</v>
      </c>
      <c r="E53" s="53"/>
      <c r="F53" s="44"/>
      <c r="G53" s="66"/>
      <c r="H53" s="43">
        <f>+XV!H53+I!H53+II!H53+III!H53+IV!H53+V!H53+VI!H53+VII!H53+XVI!H53+VIII!H53+IX!H53+XIV!H53+X!H53+XI!H53+XII!H53+RM!H53+SI!H53</f>
        <v>444</v>
      </c>
      <c r="I53" s="44"/>
      <c r="J53" s="74"/>
      <c r="K53" s="44">
        <f>+XV!K53+I!K53+II!K53+III!K53+IV!K53+V!K53+VI!K53+VII!K53+XVI!K53+VIII!K53+IX!K53+XIV!K53+X!K53+XI!K53+XII!K53+RM!K53+SI!K53</f>
        <v>785</v>
      </c>
      <c r="L53" s="44"/>
      <c r="M53" s="66"/>
      <c r="N53" s="44">
        <f>+XV!N53+I!N53+II!N53+III!N53+IV!N53+V!N53+VI!N53+VII!N53+XVI!N53+VIII!N53+IX!N53+XIV!N53+X!N53+XI!N53+XII!N53+RM!N53+SI!N53</f>
        <v>0</v>
      </c>
      <c r="O53" s="44"/>
      <c r="P53" s="74"/>
    </row>
    <row r="54" spans="1:16" s="3" customFormat="1" ht="15" customHeight="1" x14ac:dyDescent="0.2">
      <c r="A54" s="111"/>
      <c r="B54" s="114"/>
      <c r="C54" s="84" t="s">
        <v>56</v>
      </c>
      <c r="D54" s="35">
        <f>+XV!D54+I!D54+II!D54+III!D54+IV!D54+V!D54+VI!D54+VII!D54+XVI!D54+VIII!D54+IX!D54+XIV!D54+X!D54+XI!D54+XII!D54+RM!D54+SI!D54</f>
        <v>391</v>
      </c>
      <c r="E54" s="55"/>
      <c r="F54" s="35"/>
      <c r="G54" s="68"/>
      <c r="H54" s="43">
        <f>+XV!H54+I!H54+II!H54+III!H54+IV!H54+V!H54+VI!H54+VII!H54+XVI!H54+VIII!H54+IX!H54+XIV!H54+X!H54+XI!H54+XII!H54+RM!H54+SI!H54</f>
        <v>135</v>
      </c>
      <c r="I54" s="44"/>
      <c r="J54" s="74"/>
      <c r="K54" s="35">
        <f>+XV!K54+I!K54+II!K54+III!K54+IV!K54+V!K54+VI!K54+VII!K54+XVI!K54+VIII!K54+IX!K54+XIV!K54+X!K54+XI!K54+XII!K54+RM!K54+SI!K54</f>
        <v>256</v>
      </c>
      <c r="L54" s="35"/>
      <c r="M54" s="68"/>
      <c r="N54" s="35">
        <f>+XV!N54+I!N54+II!N54+III!N54+IV!N54+V!N54+VI!N54+VII!N54+XVI!N54+VIII!N54+IX!N54+XIV!N54+X!N54+XI!N54+XII!N54+RM!N54+SI!N54</f>
        <v>0</v>
      </c>
      <c r="O54" s="44"/>
      <c r="P54" s="74"/>
    </row>
    <row r="55" spans="1:16" s="3" customFormat="1" ht="15" customHeight="1" x14ac:dyDescent="0.2">
      <c r="A55" s="112"/>
      <c r="B55" s="115"/>
      <c r="C55" s="85" t="s">
        <v>9</v>
      </c>
      <c r="D55" s="46">
        <f>+XV!D55+I!D55+II!D55+III!D55+IV!D55+V!D55+VI!D55+VII!D55+XVI!D55+VIII!D55+IX!D55+XIV!D55+X!D55+XI!D55+XII!D55+RM!D55+SI!D55</f>
        <v>82416</v>
      </c>
      <c r="E55" s="54"/>
      <c r="F55" s="46"/>
      <c r="G55" s="67"/>
      <c r="H55" s="87">
        <f>+XV!H55+I!H55+II!H55+III!H55+IV!H55+V!H55+VI!H55+VII!H55+XVI!H55+VIII!H55+IX!H55+XIV!H55+X!H55+XI!H55+XII!H55+RM!H55+SI!H55</f>
        <v>30624</v>
      </c>
      <c r="I55" s="46"/>
      <c r="J55" s="75"/>
      <c r="K55" s="46">
        <f>+XV!K55+I!K55+II!K55+III!K55+IV!K55+V!K55+VI!K55+VII!K55+XVI!K55+VIII!K55+IX!K55+XIV!K55+X!K55+XI!K55+XII!K55+RM!K55+SI!K55</f>
        <v>51792</v>
      </c>
      <c r="L55" s="46"/>
      <c r="M55" s="67"/>
      <c r="N55" s="46">
        <f>+XV!N55+I!N55+II!N55+III!N55+IV!N55+V!N55+VI!N55+VII!N55+XVI!N55+VIII!N55+IX!N55+XIV!N55+X!N55+XI!N55+XII!N55+RM!N55+SI!N55</f>
        <v>0</v>
      </c>
      <c r="O55" s="46"/>
      <c r="P55" s="75"/>
    </row>
    <row r="56" spans="1:16" ht="15" customHeight="1" x14ac:dyDescent="0.2">
      <c r="A56" s="110">
        <v>5</v>
      </c>
      <c r="B56" s="113" t="s">
        <v>60</v>
      </c>
      <c r="C56" s="84" t="s">
        <v>46</v>
      </c>
      <c r="D56" s="44">
        <f>+XV!D56+I!D56+II!D56+III!D56+IV!D56+V!D56+VI!D56+VII!D56+XVI!D56+VIII!D56+IX!D56+XIV!D56+X!D56+XI!D56+XII!D56+RM!D56+SI!D56</f>
        <v>1648</v>
      </c>
      <c r="E56" s="53"/>
      <c r="F56" s="44"/>
      <c r="G56" s="66"/>
      <c r="H56" s="43">
        <f>+XV!H56+I!H56+II!H56+III!H56+IV!H56+V!H56+VI!H56+VII!H56+XVI!H56+VIII!H56+IX!H56+XIV!H56+X!H56+XI!H56+XII!H56+RM!H56+SI!H56</f>
        <v>760</v>
      </c>
      <c r="I56" s="44"/>
      <c r="J56" s="74"/>
      <c r="K56" s="44">
        <f>+XV!K56+I!K56+II!K56+III!K56+IV!K56+V!K56+VI!K56+VII!K56+XVI!K56+VIII!K56+IX!K56+XIV!K56+X!K56+XI!K56+XII!K56+RM!K56+SI!K56</f>
        <v>888</v>
      </c>
      <c r="L56" s="44"/>
      <c r="M56" s="66"/>
      <c r="N56" s="44">
        <f>+XV!N56+I!N56+II!N56+III!N56+IV!N56+V!N56+VI!N56+VII!N56+XVI!N56+VIII!N56+IX!N56+XIV!N56+X!N56+XI!N56+XII!N56+RM!N56+SI!N56</f>
        <v>0</v>
      </c>
      <c r="O56" s="44"/>
      <c r="P56" s="74"/>
    </row>
    <row r="57" spans="1:16" ht="15" customHeight="1" x14ac:dyDescent="0.2">
      <c r="A57" s="111"/>
      <c r="B57" s="114"/>
      <c r="C57" s="84" t="s">
        <v>47</v>
      </c>
      <c r="D57" s="44">
        <f>+XV!D57+I!D57+II!D57+III!D57+IV!D57+V!D57+VI!D57+VII!D57+XVI!D57+VIII!D57+IX!D57+XIV!D57+X!D57+XI!D57+XII!D57+RM!D57+SI!D57</f>
        <v>10577</v>
      </c>
      <c r="E57" s="53"/>
      <c r="F57" s="44"/>
      <c r="G57" s="66"/>
      <c r="H57" s="43">
        <f>+XV!H57+I!H57+II!H57+III!H57+IV!H57+V!H57+VI!H57+VII!H57+XVI!H57+VIII!H57+IX!H57+XIV!H57+X!H57+XI!H57+XII!H57+RM!H57+SI!H57</f>
        <v>4311</v>
      </c>
      <c r="I57" s="44"/>
      <c r="J57" s="74"/>
      <c r="K57" s="44">
        <f>+XV!K57+I!K57+II!K57+III!K57+IV!K57+V!K57+VI!K57+VII!K57+XVI!K57+VIII!K57+IX!K57+XIV!K57+X!K57+XI!K57+XII!K57+RM!K57+SI!K57</f>
        <v>6266</v>
      </c>
      <c r="L57" s="44"/>
      <c r="M57" s="66"/>
      <c r="N57" s="44">
        <f>+XV!N57+I!N57+II!N57+III!N57+IV!N57+V!N57+VI!N57+VII!N57+XVI!N57+VIII!N57+IX!N57+XIV!N57+X!N57+XI!N57+XII!N57+RM!N57+SI!N57</f>
        <v>0</v>
      </c>
      <c r="O57" s="44"/>
      <c r="P57" s="74"/>
    </row>
    <row r="58" spans="1:16" ht="15" customHeight="1" x14ac:dyDescent="0.2">
      <c r="A58" s="111"/>
      <c r="B58" s="114"/>
      <c r="C58" s="84" t="s">
        <v>48</v>
      </c>
      <c r="D58" s="44">
        <f>+XV!D58+I!D58+II!D58+III!D58+IV!D58+V!D58+VI!D58+VII!D58+XVI!D58+VIII!D58+IX!D58+XIV!D58+X!D58+XI!D58+XII!D58+RM!D58+SI!D58</f>
        <v>83809</v>
      </c>
      <c r="E58" s="53"/>
      <c r="F58" s="44"/>
      <c r="G58" s="66"/>
      <c r="H58" s="43">
        <f>+XV!H58+I!H58+II!H58+III!H58+IV!H58+V!H58+VI!H58+VII!H58+XVI!H58+VIII!H58+IX!H58+XIV!H58+X!H58+XI!H58+XII!H58+RM!H58+SI!H58</f>
        <v>37381</v>
      </c>
      <c r="I58" s="44"/>
      <c r="J58" s="74"/>
      <c r="K58" s="44">
        <f>+XV!K58+I!K58+II!K58+III!K58+IV!K58+V!K58+VI!K58+VII!K58+XVI!K58+VIII!K58+IX!K58+XIV!K58+X!K58+XI!K58+XII!K58+RM!K58+SI!K58</f>
        <v>46428</v>
      </c>
      <c r="L58" s="44"/>
      <c r="M58" s="66"/>
      <c r="N58" s="44">
        <f>+XV!N58+I!N58+II!N58+III!N58+IV!N58+V!N58+VI!N58+VII!N58+XVI!N58+VIII!N58+IX!N58+XIV!N58+X!N58+XI!N58+XII!N58+RM!N58+SI!N58</f>
        <v>0</v>
      </c>
      <c r="O58" s="44"/>
      <c r="P58" s="74"/>
    </row>
    <row r="59" spans="1:16" ht="15" customHeight="1" x14ac:dyDescent="0.2">
      <c r="A59" s="111"/>
      <c r="B59" s="114"/>
      <c r="C59" s="84" t="s">
        <v>49</v>
      </c>
      <c r="D59" s="44">
        <f>+XV!D59+I!D59+II!D59+III!D59+IV!D59+V!D59+VI!D59+VII!D59+XVI!D59+VIII!D59+IX!D59+XIV!D59+X!D59+XI!D59+XII!D59+RM!D59+SI!D59</f>
        <v>187483</v>
      </c>
      <c r="E59" s="53"/>
      <c r="F59" s="44"/>
      <c r="G59" s="66"/>
      <c r="H59" s="43">
        <f>+XV!H59+I!H59+II!H59+III!H59+IV!H59+V!H59+VI!H59+VII!H59+XVI!H59+VIII!H59+IX!H59+XIV!H59+X!H59+XI!H59+XII!H59+RM!H59+SI!H59</f>
        <v>81732</v>
      </c>
      <c r="I59" s="44"/>
      <c r="J59" s="74"/>
      <c r="K59" s="44">
        <f>+XV!K59+I!K59+II!K59+III!K59+IV!K59+V!K59+VI!K59+VII!K59+XVI!K59+VIII!K59+IX!K59+XIV!K59+X!K59+XI!K59+XII!K59+RM!K59+SI!K59</f>
        <v>105751</v>
      </c>
      <c r="L59" s="44"/>
      <c r="M59" s="66"/>
      <c r="N59" s="44">
        <f>+XV!N59+I!N59+II!N59+III!N59+IV!N59+V!N59+VI!N59+VII!N59+XVI!N59+VIII!N59+IX!N59+XIV!N59+X!N59+XI!N59+XII!N59+RM!N59+SI!N59</f>
        <v>0</v>
      </c>
      <c r="O59" s="44"/>
      <c r="P59" s="74"/>
    </row>
    <row r="60" spans="1:16" ht="15" customHeight="1" x14ac:dyDescent="0.2">
      <c r="A60" s="111"/>
      <c r="B60" s="114"/>
      <c r="C60" s="84" t="s">
        <v>50</v>
      </c>
      <c r="D60" s="44">
        <f>+XV!D60+I!D60+II!D60+III!D60+IV!D60+V!D60+VI!D60+VII!D60+XVI!D60+VIII!D60+IX!D60+XIV!D60+X!D60+XI!D60+XII!D60+RM!D60+SI!D60</f>
        <v>247859</v>
      </c>
      <c r="E60" s="53"/>
      <c r="F60" s="44"/>
      <c r="G60" s="66"/>
      <c r="H60" s="43">
        <f>+XV!H60+I!H60+II!H60+III!H60+IV!H60+V!H60+VI!H60+VII!H60+XVI!H60+VIII!H60+IX!H60+XIV!H60+X!H60+XI!H60+XII!H60+RM!H60+SI!H60</f>
        <v>103677</v>
      </c>
      <c r="I60" s="44"/>
      <c r="J60" s="74"/>
      <c r="K60" s="44">
        <f>+XV!K60+I!K60+II!K60+III!K60+IV!K60+V!K60+VI!K60+VII!K60+XVI!K60+VIII!K60+IX!K60+XIV!K60+X!K60+XI!K60+XII!K60+RM!K60+SI!K60</f>
        <v>144182</v>
      </c>
      <c r="L60" s="44"/>
      <c r="M60" s="66"/>
      <c r="N60" s="44">
        <f>+XV!N60+I!N60+II!N60+III!N60+IV!N60+V!N60+VI!N60+VII!N60+XVI!N60+VIII!N60+IX!N60+XIV!N60+X!N60+XI!N60+XII!N60+RM!N60+SI!N60</f>
        <v>0</v>
      </c>
      <c r="O60" s="44"/>
      <c r="P60" s="74"/>
    </row>
    <row r="61" spans="1:16" ht="15" customHeight="1" x14ac:dyDescent="0.2">
      <c r="A61" s="111"/>
      <c r="B61" s="114"/>
      <c r="C61" s="84" t="s">
        <v>51</v>
      </c>
      <c r="D61" s="44">
        <f>+XV!D61+I!D61+II!D61+III!D61+IV!D61+V!D61+VI!D61+VII!D61+XVI!D61+VIII!D61+IX!D61+XIV!D61+X!D61+XI!D61+XII!D61+RM!D61+SI!D61</f>
        <v>220557</v>
      </c>
      <c r="E61" s="53"/>
      <c r="F61" s="44"/>
      <c r="G61" s="66"/>
      <c r="H61" s="43">
        <f>+XV!H61+I!H61+II!H61+III!H61+IV!H61+V!H61+VI!H61+VII!H61+XVI!H61+VIII!H61+IX!H61+XIV!H61+X!H61+XI!H61+XII!H61+RM!H61+SI!H61</f>
        <v>89134</v>
      </c>
      <c r="I61" s="44"/>
      <c r="J61" s="74"/>
      <c r="K61" s="44">
        <f>+XV!K61+I!K61+II!K61+III!K61+IV!K61+V!K61+VI!K61+VII!K61+XVI!K61+VIII!K61+IX!K61+XIV!K61+X!K61+XI!K61+XII!K61+RM!K61+SI!K61</f>
        <v>131423</v>
      </c>
      <c r="L61" s="44"/>
      <c r="M61" s="66"/>
      <c r="N61" s="44">
        <f>+XV!N61+I!N61+II!N61+III!N61+IV!N61+V!N61+VI!N61+VII!N61+XVI!N61+VIII!N61+IX!N61+XIV!N61+X!N61+XI!N61+XII!N61+RM!N61+SI!N61</f>
        <v>0</v>
      </c>
      <c r="O61" s="44"/>
      <c r="P61" s="74"/>
    </row>
    <row r="62" spans="1:16" s="3" customFormat="1" ht="15" customHeight="1" x14ac:dyDescent="0.2">
      <c r="A62" s="111"/>
      <c r="B62" s="114"/>
      <c r="C62" s="84" t="s">
        <v>52</v>
      </c>
      <c r="D62" s="35">
        <f>+XV!D62+I!D62+II!D62+III!D62+IV!D62+V!D62+VI!D62+VII!D62+XVI!D62+VIII!D62+IX!D62+XIV!D62+X!D62+XI!D62+XII!D62+RM!D62+SI!D62</f>
        <v>187344</v>
      </c>
      <c r="E62" s="55"/>
      <c r="F62" s="35"/>
      <c r="G62" s="68"/>
      <c r="H62" s="43">
        <f>+XV!H62+I!H62+II!H62+III!H62+IV!H62+V!H62+VI!H62+VII!H62+XVI!H62+VIII!H62+IX!H62+XIV!H62+X!H62+XI!H62+XII!H62+RM!H62+SI!H62</f>
        <v>74724</v>
      </c>
      <c r="I62" s="44"/>
      <c r="J62" s="74"/>
      <c r="K62" s="35">
        <f>+XV!K62+I!K62+II!K62+III!K62+IV!K62+V!K62+VI!K62+VII!K62+XVI!K62+VIII!K62+IX!K62+XIV!K62+X!K62+XI!K62+XII!K62+RM!K62+SI!K62</f>
        <v>112620</v>
      </c>
      <c r="L62" s="35"/>
      <c r="M62" s="68"/>
      <c r="N62" s="35">
        <f>+XV!N62+I!N62+II!N62+III!N62+IV!N62+V!N62+VI!N62+VII!N62+XVI!N62+VIII!N62+IX!N62+XIV!N62+X!N62+XI!N62+XII!N62+RM!N62+SI!N62</f>
        <v>0</v>
      </c>
      <c r="O62" s="44"/>
      <c r="P62" s="74"/>
    </row>
    <row r="63" spans="1:16" ht="15" customHeight="1" x14ac:dyDescent="0.2">
      <c r="A63" s="111"/>
      <c r="B63" s="114"/>
      <c r="C63" s="84" t="s">
        <v>53</v>
      </c>
      <c r="D63" s="44">
        <f>+XV!D63+I!D63+II!D63+III!D63+IV!D63+V!D63+VI!D63+VII!D63+XVI!D63+VIII!D63+IX!D63+XIV!D63+X!D63+XI!D63+XII!D63+RM!D63+SI!D63</f>
        <v>164487</v>
      </c>
      <c r="E63" s="53"/>
      <c r="F63" s="44"/>
      <c r="G63" s="66"/>
      <c r="H63" s="43">
        <f>+XV!H63+I!H63+II!H63+III!H63+IV!H63+V!H63+VI!H63+VII!H63+XVI!H63+VIII!H63+IX!H63+XIV!H63+X!H63+XI!H63+XII!H63+RM!H63+SI!H63</f>
        <v>65921</v>
      </c>
      <c r="I63" s="44"/>
      <c r="J63" s="74"/>
      <c r="K63" s="44">
        <f>+XV!K63+I!K63+II!K63+III!K63+IV!K63+V!K63+VI!K63+VII!K63+XVI!K63+VIII!K63+IX!K63+XIV!K63+X!K63+XI!K63+XII!K63+RM!K63+SI!K63</f>
        <v>98566</v>
      </c>
      <c r="L63" s="44"/>
      <c r="M63" s="66"/>
      <c r="N63" s="44">
        <f>+XV!N63+I!N63+II!N63+III!N63+IV!N63+V!N63+VI!N63+VII!N63+XVI!N63+VIII!N63+IX!N63+XIV!N63+X!N63+XI!N63+XII!N63+RM!N63+SI!N63</f>
        <v>0</v>
      </c>
      <c r="O63" s="44"/>
      <c r="P63" s="74"/>
    </row>
    <row r="64" spans="1:16" ht="15" customHeight="1" x14ac:dyDescent="0.2">
      <c r="A64" s="111"/>
      <c r="B64" s="114"/>
      <c r="C64" s="84" t="s">
        <v>54</v>
      </c>
      <c r="D64" s="44">
        <f>+XV!D64+I!D64+II!D64+III!D64+IV!D64+V!D64+VI!D64+VII!D64+XVI!D64+VIII!D64+IX!D64+XIV!D64+X!D64+XI!D64+XII!D64+RM!D64+SI!D64</f>
        <v>128631</v>
      </c>
      <c r="E64" s="53"/>
      <c r="F64" s="44"/>
      <c r="G64" s="66"/>
      <c r="H64" s="43">
        <f>+XV!H64+I!H64+II!H64+III!H64+IV!H64+V!H64+VI!H64+VII!H64+XVI!H64+VIII!H64+IX!H64+XIV!H64+X!H64+XI!H64+XII!H64+RM!H64+SI!H64</f>
        <v>50690</v>
      </c>
      <c r="I64" s="44"/>
      <c r="J64" s="74"/>
      <c r="K64" s="44">
        <f>+XV!K64+I!K64+II!K64+III!K64+IV!K64+V!K64+VI!K64+VII!K64+XVI!K64+VIII!K64+IX!K64+XIV!K64+X!K64+XI!K64+XII!K64+RM!K64+SI!K64</f>
        <v>77941</v>
      </c>
      <c r="L64" s="44"/>
      <c r="M64" s="66"/>
      <c r="N64" s="44">
        <f>+XV!N64+I!N64+II!N64+III!N64+IV!N64+V!N64+VI!N64+VII!N64+XVI!N64+VIII!N64+IX!N64+XIV!N64+X!N64+XI!N64+XII!N64+RM!N64+SI!N64</f>
        <v>0</v>
      </c>
      <c r="O64" s="44"/>
      <c r="P64" s="74"/>
    </row>
    <row r="65" spans="1:16" ht="15" customHeight="1" x14ac:dyDescent="0.2">
      <c r="A65" s="111"/>
      <c r="B65" s="114"/>
      <c r="C65" s="84" t="s">
        <v>55</v>
      </c>
      <c r="D65" s="44">
        <f>+XV!D65+I!D65+II!D65+III!D65+IV!D65+V!D65+VI!D65+VII!D65+XVI!D65+VIII!D65+IX!D65+XIV!D65+X!D65+XI!D65+XII!D65+RM!D65+SI!D65</f>
        <v>107094</v>
      </c>
      <c r="E65" s="53"/>
      <c r="F65" s="44"/>
      <c r="G65" s="66"/>
      <c r="H65" s="43">
        <f>+XV!H65+I!H65+II!H65+III!H65+IV!H65+V!H65+VI!H65+VII!H65+XVI!H65+VIII!H65+IX!H65+XIV!H65+X!H65+XI!H65+XII!H65+RM!H65+SI!H65</f>
        <v>41136</v>
      </c>
      <c r="I65" s="44"/>
      <c r="J65" s="74"/>
      <c r="K65" s="44">
        <f>+XV!K65+I!K65+II!K65+III!K65+IV!K65+V!K65+VI!K65+VII!K65+XVI!K65+VIII!K65+IX!K65+XIV!K65+X!K65+XI!K65+XII!K65+RM!K65+SI!K65</f>
        <v>65958</v>
      </c>
      <c r="L65" s="44"/>
      <c r="M65" s="66"/>
      <c r="N65" s="44">
        <f>+XV!N65+I!N65+II!N65+III!N65+IV!N65+V!N65+VI!N65+VII!N65+XVI!N65+VIII!N65+IX!N65+XIV!N65+X!N65+XI!N65+XII!N65+RM!N65+SI!N65</f>
        <v>0</v>
      </c>
      <c r="O65" s="44"/>
      <c r="P65" s="74"/>
    </row>
    <row r="66" spans="1:16" s="3" customFormat="1" ht="15" customHeight="1" x14ac:dyDescent="0.2">
      <c r="A66" s="111"/>
      <c r="B66" s="114"/>
      <c r="C66" s="84" t="s">
        <v>56</v>
      </c>
      <c r="D66" s="35">
        <f>+XV!D66+I!D66+II!D66+III!D66+IV!D66+V!D66+VI!D66+VII!D66+XVI!D66+VIII!D66+IX!D66+XIV!D66+X!D66+XI!D66+XII!D66+RM!D66+SI!D66</f>
        <v>214071</v>
      </c>
      <c r="E66" s="55"/>
      <c r="F66" s="35"/>
      <c r="G66" s="68"/>
      <c r="H66" s="43">
        <f>+XV!H66+I!H66+II!H66+III!H66+IV!H66+V!H66+VI!H66+VII!H66+XVI!H66+VIII!H66+IX!H66+XIV!H66+X!H66+XI!H66+XII!H66+RM!H66+SI!H66</f>
        <v>91545</v>
      </c>
      <c r="I66" s="44"/>
      <c r="J66" s="74"/>
      <c r="K66" s="35">
        <f>+XV!K66+I!K66+II!K66+III!K66+IV!K66+V!K66+VI!K66+VII!K66+XVI!K66+VIII!K66+IX!K66+XIV!K66+X!K66+XI!K66+XII!K66+RM!K66+SI!K66</f>
        <v>122526</v>
      </c>
      <c r="L66" s="35"/>
      <c r="M66" s="68"/>
      <c r="N66" s="35">
        <f>+XV!N66+I!N66+II!N66+III!N66+IV!N66+V!N66+VI!N66+VII!N66+XVI!N66+VIII!N66+IX!N66+XIV!N66+X!N66+XI!N66+XII!N66+RM!N66+SI!N66</f>
        <v>0</v>
      </c>
      <c r="O66" s="44"/>
      <c r="P66" s="74"/>
    </row>
    <row r="67" spans="1:16" s="3" customFormat="1" ht="15" customHeight="1" x14ac:dyDescent="0.2">
      <c r="A67" s="112"/>
      <c r="B67" s="115"/>
      <c r="C67" s="85" t="s">
        <v>9</v>
      </c>
      <c r="D67" s="46">
        <f>+XV!D67+I!D67+II!D67+III!D67+IV!D67+V!D67+VI!D67+VII!D67+XVI!D67+VIII!D67+IX!D67+XIV!D67+X!D67+XI!D67+XII!D67+RM!D67+SI!D67</f>
        <v>1553560</v>
      </c>
      <c r="E67" s="54"/>
      <c r="F67" s="46"/>
      <c r="G67" s="67"/>
      <c r="H67" s="87">
        <f>+XV!H67+I!H67+II!H67+III!H67+IV!H67+V!H67+VI!H67+VII!H67+XVI!H67+VIII!H67+IX!H67+XIV!H67+X!H67+XI!H67+XII!H67+RM!H67+SI!H67</f>
        <v>641011</v>
      </c>
      <c r="I67" s="46"/>
      <c r="J67" s="75"/>
      <c r="K67" s="46">
        <f>+XV!K67+I!K67+II!K67+III!K67+IV!K67+V!K67+VI!K67+VII!K67+XVI!K67+VIII!K67+IX!K67+XIV!K67+X!K67+XI!K67+XII!K67+RM!K67+SI!K67</f>
        <v>912549</v>
      </c>
      <c r="L67" s="46"/>
      <c r="M67" s="67"/>
      <c r="N67" s="46">
        <f>+XV!N67+I!N67+II!N67+III!N67+IV!N67+V!N67+VI!N67+VII!N67+XVI!N67+VIII!N67+IX!N67+XIV!N67+X!N67+XI!N67+XII!N67+RM!N67+SI!N67</f>
        <v>0</v>
      </c>
      <c r="O67" s="46"/>
      <c r="P67" s="75"/>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0" priority="48" operator="notEqual">
      <formula>H8+K8+N8</formula>
    </cfRule>
  </conditionalFormatting>
  <conditionalFormatting sqref="D20:D30">
    <cfRule type="cellIs" dxfId="39" priority="47" operator="notEqual">
      <formula>H20+K20+N20</formula>
    </cfRule>
  </conditionalFormatting>
  <conditionalFormatting sqref="D32:D42">
    <cfRule type="cellIs" dxfId="38" priority="46" operator="notEqual">
      <formula>H32+K32+N32</formula>
    </cfRule>
  </conditionalFormatting>
  <conditionalFormatting sqref="D44:D54">
    <cfRule type="cellIs" dxfId="37" priority="45" operator="notEqual">
      <formula>H44+K44+N44</formula>
    </cfRule>
  </conditionalFormatting>
  <conditionalFormatting sqref="D56:D66">
    <cfRule type="cellIs" dxfId="36" priority="44" operator="notEqual">
      <formula>H56+K56+N56</formula>
    </cfRule>
  </conditionalFormatting>
  <conditionalFormatting sqref="D19">
    <cfRule type="cellIs" dxfId="35" priority="43" operator="notEqual">
      <formula>SUM(D8:D18)</formula>
    </cfRule>
  </conditionalFormatting>
  <conditionalFormatting sqref="D31">
    <cfRule type="cellIs" dxfId="34" priority="42" operator="notEqual">
      <formula>H31+K31+N31</formula>
    </cfRule>
  </conditionalFormatting>
  <conditionalFormatting sqref="D31">
    <cfRule type="cellIs" dxfId="33" priority="41" operator="notEqual">
      <formula>SUM(D20:D30)</formula>
    </cfRule>
  </conditionalFormatting>
  <conditionalFormatting sqref="D43">
    <cfRule type="cellIs" dxfId="32" priority="40" operator="notEqual">
      <formula>H43+K43+N43</formula>
    </cfRule>
  </conditionalFormatting>
  <conditionalFormatting sqref="D43">
    <cfRule type="cellIs" dxfId="31" priority="39" operator="notEqual">
      <formula>SUM(D32:D42)</formula>
    </cfRule>
  </conditionalFormatting>
  <conditionalFormatting sqref="D55">
    <cfRule type="cellIs" dxfId="30" priority="38" operator="notEqual">
      <formula>H55+K55+N55</formula>
    </cfRule>
  </conditionalFormatting>
  <conditionalFormatting sqref="D55">
    <cfRule type="cellIs" dxfId="29" priority="37" operator="notEqual">
      <formula>SUM(D44:D54)</formula>
    </cfRule>
  </conditionalFormatting>
  <conditionalFormatting sqref="D67">
    <cfRule type="cellIs" dxfId="28" priority="36" operator="notEqual">
      <formula>H67+K67+N67</formula>
    </cfRule>
  </conditionalFormatting>
  <conditionalFormatting sqref="D67">
    <cfRule type="cellIs" dxfId="27" priority="35" operator="notEqual">
      <formula>SUM(D56:D66)</formula>
    </cfRule>
  </conditionalFormatting>
  <conditionalFormatting sqref="H19">
    <cfRule type="cellIs" dxfId="26" priority="34" operator="notEqual">
      <formula>SUM(H8:H18)</formula>
    </cfRule>
  </conditionalFormatting>
  <conditionalFormatting sqref="K19">
    <cfRule type="cellIs" dxfId="25" priority="33" operator="notEqual">
      <formula>SUM(K8:K18)</formula>
    </cfRule>
  </conditionalFormatting>
  <conditionalFormatting sqref="H31">
    <cfRule type="cellIs" dxfId="24" priority="31" operator="notEqual">
      <formula>SUM(H20:H30)</formula>
    </cfRule>
  </conditionalFormatting>
  <conditionalFormatting sqref="K31">
    <cfRule type="cellIs" dxfId="23" priority="30" operator="notEqual">
      <formula>SUM(K20:K30)</formula>
    </cfRule>
  </conditionalFormatting>
  <conditionalFormatting sqref="H43">
    <cfRule type="cellIs" dxfId="22" priority="28" operator="notEqual">
      <formula>SUM(H32:H42)</formula>
    </cfRule>
  </conditionalFormatting>
  <conditionalFormatting sqref="K43">
    <cfRule type="cellIs" dxfId="21" priority="27" operator="notEqual">
      <formula>SUM(K32:K42)</formula>
    </cfRule>
  </conditionalFormatting>
  <conditionalFormatting sqref="H55">
    <cfRule type="cellIs" dxfId="20" priority="25" operator="notEqual">
      <formula>SUM(H44:H54)</formula>
    </cfRule>
  </conditionalFormatting>
  <conditionalFormatting sqref="K55">
    <cfRule type="cellIs" dxfId="19" priority="24" operator="notEqual">
      <formula>SUM(K44:K54)</formula>
    </cfRule>
  </conditionalFormatting>
  <conditionalFormatting sqref="H67">
    <cfRule type="cellIs" dxfId="18" priority="22" operator="notEqual">
      <formula>SUM(H56:H66)</formula>
    </cfRule>
  </conditionalFormatting>
  <conditionalFormatting sqref="K67">
    <cfRule type="cellIs" dxfId="17" priority="21" operator="notEqual">
      <formula>SUM(K56:K66)</formula>
    </cfRule>
  </conditionalFormatting>
  <conditionalFormatting sqref="D32:D43">
    <cfRule type="cellIs" dxfId="16" priority="19" operator="notEqual">
      <formula>D20-D8</formula>
    </cfRule>
  </conditionalFormatting>
  <conditionalFormatting sqref="N8:N19">
    <cfRule type="cellIs" dxfId="15" priority="18" operator="notEqual">
      <formula>R8+U8+X8</formula>
    </cfRule>
  </conditionalFormatting>
  <conditionalFormatting sqref="N20:N30">
    <cfRule type="cellIs" dxfId="14" priority="17" operator="notEqual">
      <formula>R20+U20+X20</formula>
    </cfRule>
  </conditionalFormatting>
  <conditionalFormatting sqref="N32:N42">
    <cfRule type="cellIs" dxfId="13" priority="16" operator="notEqual">
      <formula>R32+U32+X32</formula>
    </cfRule>
  </conditionalFormatting>
  <conditionalFormatting sqref="N44:N54">
    <cfRule type="cellIs" dxfId="12" priority="15" operator="notEqual">
      <formula>R44+U44+X44</formula>
    </cfRule>
  </conditionalFormatting>
  <conditionalFormatting sqref="N56:N66">
    <cfRule type="cellIs" dxfId="11" priority="14" operator="notEqual">
      <formula>R56+U56+X56</formula>
    </cfRule>
  </conditionalFormatting>
  <conditionalFormatting sqref="N19">
    <cfRule type="cellIs" dxfId="10" priority="13" operator="notEqual">
      <formula>SUM(N8:N18)</formula>
    </cfRule>
  </conditionalFormatting>
  <conditionalFormatting sqref="N31">
    <cfRule type="cellIs" dxfId="9" priority="12" operator="notEqual">
      <formula>R31+U31+X31</formula>
    </cfRule>
  </conditionalFormatting>
  <conditionalFormatting sqref="N31">
    <cfRule type="cellIs" dxfId="8" priority="11" operator="notEqual">
      <formula>SUM(N20:N30)</formula>
    </cfRule>
  </conditionalFormatting>
  <conditionalFormatting sqref="N43">
    <cfRule type="cellIs" dxfId="7" priority="10" operator="notEqual">
      <formula>R43+U43+X43</formula>
    </cfRule>
  </conditionalFormatting>
  <conditionalFormatting sqref="N43">
    <cfRule type="cellIs" dxfId="6" priority="9" operator="notEqual">
      <formula>SUM(N32:N42)</formula>
    </cfRule>
  </conditionalFormatting>
  <conditionalFormatting sqref="N55">
    <cfRule type="cellIs" dxfId="5" priority="8" operator="notEqual">
      <formula>R55+U55+X55</formula>
    </cfRule>
  </conditionalFormatting>
  <conditionalFormatting sqref="N55">
    <cfRule type="cellIs" dxfId="4" priority="7" operator="notEqual">
      <formula>SUM(N44:N54)</formula>
    </cfRule>
  </conditionalFormatting>
  <conditionalFormatting sqref="N67">
    <cfRule type="cellIs" dxfId="3" priority="6" operator="notEqual">
      <formula>R67+U67+X67</formula>
    </cfRule>
  </conditionalFormatting>
  <conditionalFormatting sqref="N67">
    <cfRule type="cellIs" dxfId="2" priority="5" operator="notEqual">
      <formula>SUM(N56:N66)</formula>
    </cfRule>
  </conditionalFormatting>
  <conditionalFormatting sqref="N32:N43">
    <cfRule type="cellIs" dxfId="1" priority="4" operator="notEqual">
      <formula>N20-N8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extLst>
    <ext xmlns:x14="http://schemas.microsoft.com/office/spreadsheetml/2009/9/main" uri="{78C0D931-6437-407d-A8EE-F0AAD7539E65}">
      <x14:conditionalFormattings>
        <x14:conditionalFormatting xmlns:xm="http://schemas.microsoft.com/office/excel/2006/main">
          <x14:cfRule type="cellIs" priority="3" operator="notEqual" id="{08C30F30-9EFE-49A3-A002-9A4B67B5A6CB}">
            <xm:f>Nacional!D8</xm:f>
            <x14:dxf>
              <fill>
                <patternFill>
                  <bgColor theme="7" tint="-0.24994659260841701"/>
                </patternFill>
              </fill>
            </x14:dxf>
          </x14:cfRule>
          <xm:sqref>D8:D67 H8:H67 K8:K67 N8:N67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34</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192</v>
      </c>
      <c r="E8" s="53">
        <v>0.116505</v>
      </c>
      <c r="F8" s="44">
        <v>88435.002938000005</v>
      </c>
      <c r="G8" s="66">
        <v>0.22395799999999999</v>
      </c>
      <c r="H8" s="43">
        <v>97</v>
      </c>
      <c r="I8" s="44">
        <v>88949.628597999996</v>
      </c>
      <c r="J8" s="74">
        <v>0.25773200000000002</v>
      </c>
      <c r="K8" s="44">
        <v>95</v>
      </c>
      <c r="L8" s="44">
        <v>87909.543053000001</v>
      </c>
      <c r="M8" s="66">
        <v>0.189474</v>
      </c>
      <c r="N8" s="43">
        <v>0</v>
      </c>
      <c r="O8" s="44">
        <v>0</v>
      </c>
      <c r="P8" s="74">
        <v>0</v>
      </c>
    </row>
    <row r="9" spans="1:16" ht="15" customHeight="1" x14ac:dyDescent="0.2">
      <c r="A9" s="111"/>
      <c r="B9" s="114"/>
      <c r="C9" s="84" t="s">
        <v>47</v>
      </c>
      <c r="D9" s="44">
        <v>1508</v>
      </c>
      <c r="E9" s="53">
        <v>0.14257400000000001</v>
      </c>
      <c r="F9" s="44">
        <v>136235.09418499999</v>
      </c>
      <c r="G9" s="66">
        <v>0.14721500000000001</v>
      </c>
      <c r="H9" s="43">
        <v>535</v>
      </c>
      <c r="I9" s="44">
        <v>142557.35502300001</v>
      </c>
      <c r="J9" s="74">
        <v>0.2</v>
      </c>
      <c r="K9" s="44">
        <v>973</v>
      </c>
      <c r="L9" s="44">
        <v>132758.82537899999</v>
      </c>
      <c r="M9" s="66">
        <v>0.118191</v>
      </c>
      <c r="N9" s="43">
        <v>0</v>
      </c>
      <c r="O9" s="44">
        <v>0</v>
      </c>
      <c r="P9" s="74">
        <v>0</v>
      </c>
    </row>
    <row r="10" spans="1:16" ht="15" customHeight="1" x14ac:dyDescent="0.2">
      <c r="A10" s="111"/>
      <c r="B10" s="114"/>
      <c r="C10" s="84" t="s">
        <v>48</v>
      </c>
      <c r="D10" s="44">
        <v>9111</v>
      </c>
      <c r="E10" s="53">
        <v>0.108711</v>
      </c>
      <c r="F10" s="44">
        <v>152324.14048999999</v>
      </c>
      <c r="G10" s="66">
        <v>0.15113599999999999</v>
      </c>
      <c r="H10" s="43">
        <v>3792</v>
      </c>
      <c r="I10" s="44">
        <v>160932.08652400001</v>
      </c>
      <c r="J10" s="74">
        <v>0.229958</v>
      </c>
      <c r="K10" s="44">
        <v>5319</v>
      </c>
      <c r="L10" s="44">
        <v>146187.398365</v>
      </c>
      <c r="M10" s="66">
        <v>9.4943E-2</v>
      </c>
      <c r="N10" s="43">
        <v>0</v>
      </c>
      <c r="O10" s="44">
        <v>0</v>
      </c>
      <c r="P10" s="74">
        <v>0</v>
      </c>
    </row>
    <row r="11" spans="1:16" ht="15" customHeight="1" x14ac:dyDescent="0.2">
      <c r="A11" s="111"/>
      <c r="B11" s="114"/>
      <c r="C11" s="84" t="s">
        <v>49</v>
      </c>
      <c r="D11" s="44">
        <v>19074</v>
      </c>
      <c r="E11" s="53">
        <v>0.10173699999999999</v>
      </c>
      <c r="F11" s="44">
        <v>170986.00643400001</v>
      </c>
      <c r="G11" s="66">
        <v>0.28945199999999999</v>
      </c>
      <c r="H11" s="43">
        <v>7628</v>
      </c>
      <c r="I11" s="44">
        <v>183844.805876</v>
      </c>
      <c r="J11" s="74">
        <v>0.42619299999999999</v>
      </c>
      <c r="K11" s="44">
        <v>11446</v>
      </c>
      <c r="L11" s="44">
        <v>162416.46929000001</v>
      </c>
      <c r="M11" s="66">
        <v>0.198323</v>
      </c>
      <c r="N11" s="43">
        <v>0</v>
      </c>
      <c r="O11" s="44">
        <v>0</v>
      </c>
      <c r="P11" s="74">
        <v>0</v>
      </c>
    </row>
    <row r="12" spans="1:16" ht="15" customHeight="1" x14ac:dyDescent="0.2">
      <c r="A12" s="111"/>
      <c r="B12" s="114"/>
      <c r="C12" s="84" t="s">
        <v>50</v>
      </c>
      <c r="D12" s="44">
        <v>20895</v>
      </c>
      <c r="E12" s="53">
        <v>8.4302000000000002E-2</v>
      </c>
      <c r="F12" s="44">
        <v>196589.02381399999</v>
      </c>
      <c r="G12" s="66">
        <v>0.47944500000000001</v>
      </c>
      <c r="H12" s="43">
        <v>8091</v>
      </c>
      <c r="I12" s="44">
        <v>213224.51525500001</v>
      </c>
      <c r="J12" s="74">
        <v>0.62303799999999998</v>
      </c>
      <c r="K12" s="44">
        <v>12804</v>
      </c>
      <c r="L12" s="44">
        <v>186076.85876800001</v>
      </c>
      <c r="M12" s="66">
        <v>0.38870700000000002</v>
      </c>
      <c r="N12" s="43">
        <v>0</v>
      </c>
      <c r="O12" s="44">
        <v>0</v>
      </c>
      <c r="P12" s="74">
        <v>0</v>
      </c>
    </row>
    <row r="13" spans="1:16" ht="15" customHeight="1" x14ac:dyDescent="0.2">
      <c r="A13" s="111"/>
      <c r="B13" s="114"/>
      <c r="C13" s="84" t="s">
        <v>51</v>
      </c>
      <c r="D13" s="44">
        <v>16416</v>
      </c>
      <c r="E13" s="53">
        <v>7.4429999999999996E-2</v>
      </c>
      <c r="F13" s="44">
        <v>219070.371399</v>
      </c>
      <c r="G13" s="66">
        <v>0.65777300000000005</v>
      </c>
      <c r="H13" s="43">
        <v>5814</v>
      </c>
      <c r="I13" s="44">
        <v>231387.82169499999</v>
      </c>
      <c r="J13" s="74">
        <v>0.71001000000000003</v>
      </c>
      <c r="K13" s="44">
        <v>10602</v>
      </c>
      <c r="L13" s="44">
        <v>212315.640591</v>
      </c>
      <c r="M13" s="66">
        <v>0.62912699999999999</v>
      </c>
      <c r="N13" s="43">
        <v>0</v>
      </c>
      <c r="O13" s="44">
        <v>0</v>
      </c>
      <c r="P13" s="74">
        <v>0</v>
      </c>
    </row>
    <row r="14" spans="1:16" s="3" customFormat="1" ht="15" customHeight="1" x14ac:dyDescent="0.2">
      <c r="A14" s="111"/>
      <c r="B14" s="114"/>
      <c r="C14" s="84" t="s">
        <v>52</v>
      </c>
      <c r="D14" s="35">
        <v>12498</v>
      </c>
      <c r="E14" s="55">
        <v>6.6711999999999994E-2</v>
      </c>
      <c r="F14" s="35">
        <v>229950.00507099999</v>
      </c>
      <c r="G14" s="68">
        <v>0.76236199999999998</v>
      </c>
      <c r="H14" s="43">
        <v>4270</v>
      </c>
      <c r="I14" s="44">
        <v>225980.00883400001</v>
      </c>
      <c r="J14" s="74">
        <v>0.64473100000000005</v>
      </c>
      <c r="K14" s="35">
        <v>8228</v>
      </c>
      <c r="L14" s="35">
        <v>232010.27292799999</v>
      </c>
      <c r="M14" s="68">
        <v>0.82340800000000003</v>
      </c>
      <c r="N14" s="43">
        <v>0</v>
      </c>
      <c r="O14" s="44">
        <v>0</v>
      </c>
      <c r="P14" s="74">
        <v>0</v>
      </c>
    </row>
    <row r="15" spans="1:16" ht="15" customHeight="1" x14ac:dyDescent="0.2">
      <c r="A15" s="111"/>
      <c r="B15" s="114"/>
      <c r="C15" s="84" t="s">
        <v>53</v>
      </c>
      <c r="D15" s="44">
        <v>10269</v>
      </c>
      <c r="E15" s="53">
        <v>6.2429999999999999E-2</v>
      </c>
      <c r="F15" s="44">
        <v>232840.166814</v>
      </c>
      <c r="G15" s="66">
        <v>0.77738799999999997</v>
      </c>
      <c r="H15" s="43">
        <v>3421</v>
      </c>
      <c r="I15" s="44">
        <v>222505.919116</v>
      </c>
      <c r="J15" s="74">
        <v>0.60245499999999996</v>
      </c>
      <c r="K15" s="44">
        <v>6848</v>
      </c>
      <c r="L15" s="44">
        <v>238002.763393</v>
      </c>
      <c r="M15" s="66">
        <v>0.86477800000000005</v>
      </c>
      <c r="N15" s="43">
        <v>0</v>
      </c>
      <c r="O15" s="44">
        <v>0</v>
      </c>
      <c r="P15" s="74">
        <v>0</v>
      </c>
    </row>
    <row r="16" spans="1:16" ht="15" customHeight="1" x14ac:dyDescent="0.2">
      <c r="A16" s="111"/>
      <c r="B16" s="114"/>
      <c r="C16" s="84" t="s">
        <v>54</v>
      </c>
      <c r="D16" s="44">
        <v>7646</v>
      </c>
      <c r="E16" s="53">
        <v>5.9441000000000001E-2</v>
      </c>
      <c r="F16" s="44">
        <v>229226.04827900001</v>
      </c>
      <c r="G16" s="66">
        <v>0.66152200000000005</v>
      </c>
      <c r="H16" s="43">
        <v>2589</v>
      </c>
      <c r="I16" s="44">
        <v>205780.453806</v>
      </c>
      <c r="J16" s="74">
        <v>0.36770999999999998</v>
      </c>
      <c r="K16" s="44">
        <v>5057</v>
      </c>
      <c r="L16" s="44">
        <v>241229.339576</v>
      </c>
      <c r="M16" s="66">
        <v>0.811944</v>
      </c>
      <c r="N16" s="43">
        <v>0</v>
      </c>
      <c r="O16" s="44">
        <v>0</v>
      </c>
      <c r="P16" s="74">
        <v>0</v>
      </c>
    </row>
    <row r="17" spans="1:16" ht="15" customHeight="1" x14ac:dyDescent="0.2">
      <c r="A17" s="111"/>
      <c r="B17" s="114"/>
      <c r="C17" s="84" t="s">
        <v>55</v>
      </c>
      <c r="D17" s="44">
        <v>7522</v>
      </c>
      <c r="E17" s="53">
        <v>7.0236999999999994E-2</v>
      </c>
      <c r="F17" s="44">
        <v>234578.199696</v>
      </c>
      <c r="G17" s="66">
        <v>0.53509700000000004</v>
      </c>
      <c r="H17" s="43">
        <v>2949</v>
      </c>
      <c r="I17" s="44">
        <v>211675.18358899999</v>
      </c>
      <c r="J17" s="74">
        <v>0.21973599999999999</v>
      </c>
      <c r="K17" s="44">
        <v>4573</v>
      </c>
      <c r="L17" s="44">
        <v>249347.715222</v>
      </c>
      <c r="M17" s="66">
        <v>0.73846500000000004</v>
      </c>
      <c r="N17" s="43">
        <v>0</v>
      </c>
      <c r="O17" s="44">
        <v>0</v>
      </c>
      <c r="P17" s="74">
        <v>0</v>
      </c>
    </row>
    <row r="18" spans="1:16" s="3" customFormat="1" ht="15" customHeight="1" x14ac:dyDescent="0.2">
      <c r="A18" s="111"/>
      <c r="B18" s="114"/>
      <c r="C18" s="84" t="s">
        <v>56</v>
      </c>
      <c r="D18" s="35">
        <v>11750</v>
      </c>
      <c r="E18" s="55">
        <v>5.4887999999999999E-2</v>
      </c>
      <c r="F18" s="35">
        <v>247214.487448</v>
      </c>
      <c r="G18" s="68">
        <v>0.38348900000000002</v>
      </c>
      <c r="H18" s="43">
        <v>4402</v>
      </c>
      <c r="I18" s="44">
        <v>209653.99334799999</v>
      </c>
      <c r="J18" s="74">
        <v>8.6552000000000004E-2</v>
      </c>
      <c r="K18" s="35">
        <v>7348</v>
      </c>
      <c r="L18" s="35">
        <v>269716.02460499998</v>
      </c>
      <c r="M18" s="68">
        <v>0.56137700000000001</v>
      </c>
      <c r="N18" s="43">
        <v>0</v>
      </c>
      <c r="O18" s="44">
        <v>0</v>
      </c>
      <c r="P18" s="74">
        <v>0</v>
      </c>
    </row>
    <row r="19" spans="1:16" s="3" customFormat="1" ht="15" customHeight="1" x14ac:dyDescent="0.2">
      <c r="A19" s="112"/>
      <c r="B19" s="115"/>
      <c r="C19" s="85" t="s">
        <v>9</v>
      </c>
      <c r="D19" s="46">
        <v>116881</v>
      </c>
      <c r="E19" s="54">
        <v>7.5233999999999995E-2</v>
      </c>
      <c r="F19" s="46">
        <v>207582.94239400001</v>
      </c>
      <c r="G19" s="67">
        <v>0.505463</v>
      </c>
      <c r="H19" s="87">
        <v>43588</v>
      </c>
      <c r="I19" s="46">
        <v>205882.978699</v>
      </c>
      <c r="J19" s="75">
        <v>0.463866</v>
      </c>
      <c r="K19" s="46">
        <v>73293</v>
      </c>
      <c r="L19" s="46">
        <v>208593.92594700001</v>
      </c>
      <c r="M19" s="67">
        <v>0.53020100000000003</v>
      </c>
      <c r="N19" s="87">
        <v>0</v>
      </c>
      <c r="O19" s="46">
        <v>0</v>
      </c>
      <c r="P19" s="75">
        <v>0</v>
      </c>
    </row>
    <row r="20" spans="1:16" ht="15" customHeight="1" x14ac:dyDescent="0.2">
      <c r="A20" s="110">
        <v>2</v>
      </c>
      <c r="B20" s="113" t="s">
        <v>57</v>
      </c>
      <c r="C20" s="84" t="s">
        <v>46</v>
      </c>
      <c r="D20" s="44">
        <v>587</v>
      </c>
      <c r="E20" s="53">
        <v>0.35618899999999998</v>
      </c>
      <c r="F20" s="44">
        <v>92357.652470000001</v>
      </c>
      <c r="G20" s="66">
        <v>0.129472</v>
      </c>
      <c r="H20" s="43">
        <v>234</v>
      </c>
      <c r="I20" s="44">
        <v>93200.606838000007</v>
      </c>
      <c r="J20" s="74">
        <v>0.123932</v>
      </c>
      <c r="K20" s="44">
        <v>353</v>
      </c>
      <c r="L20" s="44">
        <v>91798.866855999993</v>
      </c>
      <c r="M20" s="66">
        <v>0.13314400000000001</v>
      </c>
      <c r="N20" s="43">
        <v>0</v>
      </c>
      <c r="O20" s="44">
        <v>0</v>
      </c>
      <c r="P20" s="74">
        <v>0</v>
      </c>
    </row>
    <row r="21" spans="1:16" ht="15" customHeight="1" x14ac:dyDescent="0.2">
      <c r="A21" s="111"/>
      <c r="B21" s="114"/>
      <c r="C21" s="84" t="s">
        <v>47</v>
      </c>
      <c r="D21" s="44">
        <v>5604</v>
      </c>
      <c r="E21" s="53">
        <v>0.52982899999999999</v>
      </c>
      <c r="F21" s="44">
        <v>132997.10635300001</v>
      </c>
      <c r="G21" s="66">
        <v>6.0136000000000002E-2</v>
      </c>
      <c r="H21" s="43">
        <v>2284</v>
      </c>
      <c r="I21" s="44">
        <v>137381.476795</v>
      </c>
      <c r="J21" s="74">
        <v>6.6112000000000004E-2</v>
      </c>
      <c r="K21" s="44">
        <v>3320</v>
      </c>
      <c r="L21" s="44">
        <v>129980.87078300001</v>
      </c>
      <c r="M21" s="66">
        <v>5.6023999999999997E-2</v>
      </c>
      <c r="N21" s="43">
        <v>0</v>
      </c>
      <c r="O21" s="44">
        <v>0</v>
      </c>
      <c r="P21" s="74">
        <v>0</v>
      </c>
    </row>
    <row r="22" spans="1:16" ht="15" customHeight="1" x14ac:dyDescent="0.2">
      <c r="A22" s="111"/>
      <c r="B22" s="114"/>
      <c r="C22" s="84" t="s">
        <v>48</v>
      </c>
      <c r="D22" s="44">
        <v>23403</v>
      </c>
      <c r="E22" s="53">
        <v>0.27924199999999999</v>
      </c>
      <c r="F22" s="44">
        <v>148118.79985499999</v>
      </c>
      <c r="G22" s="66">
        <v>6.0676000000000001E-2</v>
      </c>
      <c r="H22" s="43">
        <v>10675</v>
      </c>
      <c r="I22" s="44">
        <v>151338.29808000001</v>
      </c>
      <c r="J22" s="74">
        <v>5.9766E-2</v>
      </c>
      <c r="K22" s="44">
        <v>12728</v>
      </c>
      <c r="L22" s="44">
        <v>145418.60001600001</v>
      </c>
      <c r="M22" s="66">
        <v>6.1439000000000001E-2</v>
      </c>
      <c r="N22" s="43">
        <v>0</v>
      </c>
      <c r="O22" s="44">
        <v>0</v>
      </c>
      <c r="P22" s="74">
        <v>0</v>
      </c>
    </row>
    <row r="23" spans="1:16" ht="15" customHeight="1" x14ac:dyDescent="0.2">
      <c r="A23" s="111"/>
      <c r="B23" s="114"/>
      <c r="C23" s="84" t="s">
        <v>49</v>
      </c>
      <c r="D23" s="44">
        <v>18263</v>
      </c>
      <c r="E23" s="53">
        <v>9.7410999999999998E-2</v>
      </c>
      <c r="F23" s="44">
        <v>163448.64146099999</v>
      </c>
      <c r="G23" s="66">
        <v>0.18573100000000001</v>
      </c>
      <c r="H23" s="43">
        <v>8043</v>
      </c>
      <c r="I23" s="44">
        <v>167052.83650400001</v>
      </c>
      <c r="J23" s="74">
        <v>0.19706599999999999</v>
      </c>
      <c r="K23" s="44">
        <v>10220</v>
      </c>
      <c r="L23" s="44">
        <v>160612.189335</v>
      </c>
      <c r="M23" s="66">
        <v>0.17680999999999999</v>
      </c>
      <c r="N23" s="43">
        <v>0</v>
      </c>
      <c r="O23" s="44">
        <v>0</v>
      </c>
      <c r="P23" s="74">
        <v>0</v>
      </c>
    </row>
    <row r="24" spans="1:16" ht="15" customHeight="1" x14ac:dyDescent="0.2">
      <c r="A24" s="111"/>
      <c r="B24" s="114"/>
      <c r="C24" s="84" t="s">
        <v>50</v>
      </c>
      <c r="D24" s="44">
        <v>12559</v>
      </c>
      <c r="E24" s="53">
        <v>5.067E-2</v>
      </c>
      <c r="F24" s="44">
        <v>187878.34517099999</v>
      </c>
      <c r="G24" s="66">
        <v>0.32837</v>
      </c>
      <c r="H24" s="43">
        <v>5164</v>
      </c>
      <c r="I24" s="44">
        <v>193761.65549999999</v>
      </c>
      <c r="J24" s="74">
        <v>0.35302099999999997</v>
      </c>
      <c r="K24" s="44">
        <v>7395</v>
      </c>
      <c r="L24" s="44">
        <v>183769.97268400001</v>
      </c>
      <c r="M24" s="66">
        <v>0.31115599999999999</v>
      </c>
      <c r="N24" s="43">
        <v>0</v>
      </c>
      <c r="O24" s="44">
        <v>0</v>
      </c>
      <c r="P24" s="74">
        <v>0</v>
      </c>
    </row>
    <row r="25" spans="1:16" ht="15" customHeight="1" x14ac:dyDescent="0.2">
      <c r="A25" s="111"/>
      <c r="B25" s="114"/>
      <c r="C25" s="84" t="s">
        <v>51</v>
      </c>
      <c r="D25" s="44">
        <v>8577</v>
      </c>
      <c r="E25" s="53">
        <v>3.8887999999999999E-2</v>
      </c>
      <c r="F25" s="44">
        <v>202759.69884600001</v>
      </c>
      <c r="G25" s="66">
        <v>0.46484799999999998</v>
      </c>
      <c r="H25" s="43">
        <v>3305</v>
      </c>
      <c r="I25" s="44">
        <v>205866.301664</v>
      </c>
      <c r="J25" s="74">
        <v>0.461725</v>
      </c>
      <c r="K25" s="44">
        <v>5272</v>
      </c>
      <c r="L25" s="44">
        <v>200812.179439</v>
      </c>
      <c r="M25" s="66">
        <v>0.466806</v>
      </c>
      <c r="N25" s="43">
        <v>0</v>
      </c>
      <c r="O25" s="44">
        <v>0</v>
      </c>
      <c r="P25" s="74">
        <v>0</v>
      </c>
    </row>
    <row r="26" spans="1:16" s="3" customFormat="1" ht="15" customHeight="1" x14ac:dyDescent="0.2">
      <c r="A26" s="111"/>
      <c r="B26" s="114"/>
      <c r="C26" s="84" t="s">
        <v>52</v>
      </c>
      <c r="D26" s="35">
        <v>5591</v>
      </c>
      <c r="E26" s="55">
        <v>2.9843000000000001E-2</v>
      </c>
      <c r="F26" s="35">
        <v>214498.794849</v>
      </c>
      <c r="G26" s="68">
        <v>0.51278800000000002</v>
      </c>
      <c r="H26" s="43">
        <v>2250</v>
      </c>
      <c r="I26" s="44">
        <v>213078.74133300001</v>
      </c>
      <c r="J26" s="74">
        <v>0.46088899999999999</v>
      </c>
      <c r="K26" s="35">
        <v>3341</v>
      </c>
      <c r="L26" s="35">
        <v>215455.131398</v>
      </c>
      <c r="M26" s="68">
        <v>0.54774</v>
      </c>
      <c r="N26" s="43">
        <v>0</v>
      </c>
      <c r="O26" s="44">
        <v>0</v>
      </c>
      <c r="P26" s="74">
        <v>0</v>
      </c>
    </row>
    <row r="27" spans="1:16" ht="15" customHeight="1" x14ac:dyDescent="0.2">
      <c r="A27" s="111"/>
      <c r="B27" s="114"/>
      <c r="C27" s="84" t="s">
        <v>53</v>
      </c>
      <c r="D27" s="44">
        <v>4180</v>
      </c>
      <c r="E27" s="53">
        <v>2.5412000000000001E-2</v>
      </c>
      <c r="F27" s="44">
        <v>211919.66363600001</v>
      </c>
      <c r="G27" s="66">
        <v>0.47894700000000001</v>
      </c>
      <c r="H27" s="43">
        <v>1637</v>
      </c>
      <c r="I27" s="44">
        <v>202246.701283</v>
      </c>
      <c r="J27" s="74">
        <v>0.36774600000000002</v>
      </c>
      <c r="K27" s="44">
        <v>2543</v>
      </c>
      <c r="L27" s="44">
        <v>218146.41918999999</v>
      </c>
      <c r="M27" s="66">
        <v>0.55053099999999999</v>
      </c>
      <c r="N27" s="43">
        <v>0</v>
      </c>
      <c r="O27" s="44">
        <v>0</v>
      </c>
      <c r="P27" s="74">
        <v>0</v>
      </c>
    </row>
    <row r="28" spans="1:16" ht="15" customHeight="1" x14ac:dyDescent="0.2">
      <c r="A28" s="111"/>
      <c r="B28" s="114"/>
      <c r="C28" s="84" t="s">
        <v>54</v>
      </c>
      <c r="D28" s="44">
        <v>1863</v>
      </c>
      <c r="E28" s="53">
        <v>1.4482999999999999E-2</v>
      </c>
      <c r="F28" s="44">
        <v>231709.42995200001</v>
      </c>
      <c r="G28" s="66">
        <v>0.39667200000000002</v>
      </c>
      <c r="H28" s="43">
        <v>737</v>
      </c>
      <c r="I28" s="44">
        <v>221110.82225200001</v>
      </c>
      <c r="J28" s="74">
        <v>0.26322899999999999</v>
      </c>
      <c r="K28" s="44">
        <v>1126</v>
      </c>
      <c r="L28" s="44">
        <v>238646.52930699999</v>
      </c>
      <c r="M28" s="66">
        <v>0.484014</v>
      </c>
      <c r="N28" s="43">
        <v>0</v>
      </c>
      <c r="O28" s="44">
        <v>0</v>
      </c>
      <c r="P28" s="74">
        <v>0</v>
      </c>
    </row>
    <row r="29" spans="1:16" ht="15" customHeight="1" x14ac:dyDescent="0.2">
      <c r="A29" s="111"/>
      <c r="B29" s="114"/>
      <c r="C29" s="84" t="s">
        <v>55</v>
      </c>
      <c r="D29" s="44">
        <v>890</v>
      </c>
      <c r="E29" s="53">
        <v>8.3099999999999997E-3</v>
      </c>
      <c r="F29" s="44">
        <v>233962.44719100001</v>
      </c>
      <c r="G29" s="66">
        <v>0.29550599999999999</v>
      </c>
      <c r="H29" s="43">
        <v>432</v>
      </c>
      <c r="I29" s="44">
        <v>209353.89814800001</v>
      </c>
      <c r="J29" s="74">
        <v>0.152778</v>
      </c>
      <c r="K29" s="44">
        <v>458</v>
      </c>
      <c r="L29" s="44">
        <v>257174.00436699999</v>
      </c>
      <c r="M29" s="66">
        <v>0.43013099999999999</v>
      </c>
      <c r="N29" s="43">
        <v>0</v>
      </c>
      <c r="O29" s="44">
        <v>0</v>
      </c>
      <c r="P29" s="74">
        <v>0</v>
      </c>
    </row>
    <row r="30" spans="1:16" s="3" customFormat="1" ht="15" customHeight="1" x14ac:dyDescent="0.2">
      <c r="A30" s="111"/>
      <c r="B30" s="114"/>
      <c r="C30" s="84" t="s">
        <v>56</v>
      </c>
      <c r="D30" s="35">
        <v>1302</v>
      </c>
      <c r="E30" s="55">
        <v>6.0819999999999997E-3</v>
      </c>
      <c r="F30" s="35">
        <v>160352.642089</v>
      </c>
      <c r="G30" s="68">
        <v>8.8326000000000002E-2</v>
      </c>
      <c r="H30" s="43">
        <v>1085</v>
      </c>
      <c r="I30" s="44">
        <v>134980.15299500001</v>
      </c>
      <c r="J30" s="74">
        <v>5.0691E-2</v>
      </c>
      <c r="K30" s="35">
        <v>217</v>
      </c>
      <c r="L30" s="35">
        <v>287215.087558</v>
      </c>
      <c r="M30" s="68">
        <v>0.27649800000000002</v>
      </c>
      <c r="N30" s="43">
        <v>0</v>
      </c>
      <c r="O30" s="44">
        <v>0</v>
      </c>
      <c r="P30" s="74">
        <v>0</v>
      </c>
    </row>
    <row r="31" spans="1:16" s="3" customFormat="1" ht="15" customHeight="1" x14ac:dyDescent="0.2">
      <c r="A31" s="112"/>
      <c r="B31" s="115"/>
      <c r="C31" s="85" t="s">
        <v>9</v>
      </c>
      <c r="D31" s="46">
        <v>82819</v>
      </c>
      <c r="E31" s="54">
        <v>5.3309000000000002E-2</v>
      </c>
      <c r="F31" s="46">
        <v>172465.472343</v>
      </c>
      <c r="G31" s="67">
        <v>0.23330400000000001</v>
      </c>
      <c r="H31" s="87">
        <v>35846</v>
      </c>
      <c r="I31" s="46">
        <v>172573.28268100001</v>
      </c>
      <c r="J31" s="75">
        <v>0.214975</v>
      </c>
      <c r="K31" s="46">
        <v>46973</v>
      </c>
      <c r="L31" s="46">
        <v>172383.20019999999</v>
      </c>
      <c r="M31" s="67">
        <v>0.24729100000000001</v>
      </c>
      <c r="N31" s="87">
        <v>0</v>
      </c>
      <c r="O31" s="46">
        <v>0</v>
      </c>
      <c r="P31" s="75">
        <v>0</v>
      </c>
    </row>
    <row r="32" spans="1:16" ht="15" customHeight="1" x14ac:dyDescent="0.2">
      <c r="A32" s="110">
        <v>3</v>
      </c>
      <c r="B32" s="113" t="s">
        <v>58</v>
      </c>
      <c r="C32" s="84" t="s">
        <v>46</v>
      </c>
      <c r="D32" s="44">
        <v>395</v>
      </c>
      <c r="E32" s="44">
        <v>0</v>
      </c>
      <c r="F32" s="44">
        <v>3922.6495319999999</v>
      </c>
      <c r="G32" s="66">
        <v>-9.4486000000000001E-2</v>
      </c>
      <c r="H32" s="43">
        <v>137</v>
      </c>
      <c r="I32" s="44">
        <v>4250.9782400000004</v>
      </c>
      <c r="J32" s="74">
        <v>-0.1338</v>
      </c>
      <c r="K32" s="44">
        <v>258</v>
      </c>
      <c r="L32" s="44">
        <v>3889.3238019999999</v>
      </c>
      <c r="M32" s="66">
        <v>-5.6328999999999997E-2</v>
      </c>
      <c r="N32" s="43">
        <v>0</v>
      </c>
      <c r="O32" s="44">
        <v>0</v>
      </c>
      <c r="P32" s="74">
        <v>0</v>
      </c>
    </row>
    <row r="33" spans="1:16" ht="15" customHeight="1" x14ac:dyDescent="0.2">
      <c r="A33" s="111"/>
      <c r="B33" s="114"/>
      <c r="C33" s="84" t="s">
        <v>47</v>
      </c>
      <c r="D33" s="44">
        <v>4096</v>
      </c>
      <c r="E33" s="44">
        <v>0</v>
      </c>
      <c r="F33" s="44">
        <v>-3237.9878319999998</v>
      </c>
      <c r="G33" s="66">
        <v>-8.7079000000000004E-2</v>
      </c>
      <c r="H33" s="43">
        <v>1749</v>
      </c>
      <c r="I33" s="44">
        <v>-5175.8782279999996</v>
      </c>
      <c r="J33" s="74">
        <v>-0.13388800000000001</v>
      </c>
      <c r="K33" s="44">
        <v>2347</v>
      </c>
      <c r="L33" s="44">
        <v>-2777.954596</v>
      </c>
      <c r="M33" s="66">
        <v>-6.2167E-2</v>
      </c>
      <c r="N33" s="43">
        <v>0</v>
      </c>
      <c r="O33" s="44">
        <v>0</v>
      </c>
      <c r="P33" s="74">
        <v>0</v>
      </c>
    </row>
    <row r="34" spans="1:16" ht="15" customHeight="1" x14ac:dyDescent="0.2">
      <c r="A34" s="111"/>
      <c r="B34" s="114"/>
      <c r="C34" s="84" t="s">
        <v>48</v>
      </c>
      <c r="D34" s="44">
        <v>14292</v>
      </c>
      <c r="E34" s="44">
        <v>0</v>
      </c>
      <c r="F34" s="44">
        <v>-4205.3406359999999</v>
      </c>
      <c r="G34" s="66">
        <v>-9.0459999999999999E-2</v>
      </c>
      <c r="H34" s="43">
        <v>6883</v>
      </c>
      <c r="I34" s="44">
        <v>-9593.7884450000001</v>
      </c>
      <c r="J34" s="74">
        <v>-0.17019200000000001</v>
      </c>
      <c r="K34" s="44">
        <v>7409</v>
      </c>
      <c r="L34" s="44">
        <v>-768.79835000000003</v>
      </c>
      <c r="M34" s="66">
        <v>-3.3502999999999998E-2</v>
      </c>
      <c r="N34" s="43">
        <v>0</v>
      </c>
      <c r="O34" s="44">
        <v>0</v>
      </c>
      <c r="P34" s="74">
        <v>0</v>
      </c>
    </row>
    <row r="35" spans="1:16" ht="15" customHeight="1" x14ac:dyDescent="0.2">
      <c r="A35" s="111"/>
      <c r="B35" s="114"/>
      <c r="C35" s="84" t="s">
        <v>49</v>
      </c>
      <c r="D35" s="44">
        <v>-811</v>
      </c>
      <c r="E35" s="44">
        <v>0</v>
      </c>
      <c r="F35" s="44">
        <v>-7537.3649729999997</v>
      </c>
      <c r="G35" s="66">
        <v>-0.10372099999999999</v>
      </c>
      <c r="H35" s="43">
        <v>415</v>
      </c>
      <c r="I35" s="44">
        <v>-16791.969372</v>
      </c>
      <c r="J35" s="74">
        <v>-0.229127</v>
      </c>
      <c r="K35" s="44">
        <v>-1226</v>
      </c>
      <c r="L35" s="44">
        <v>-1804.2799560000001</v>
      </c>
      <c r="M35" s="66">
        <v>-2.1512E-2</v>
      </c>
      <c r="N35" s="43">
        <v>0</v>
      </c>
      <c r="O35" s="44">
        <v>0</v>
      </c>
      <c r="P35" s="74">
        <v>0</v>
      </c>
    </row>
    <row r="36" spans="1:16" ht="15" customHeight="1" x14ac:dyDescent="0.2">
      <c r="A36" s="111"/>
      <c r="B36" s="114"/>
      <c r="C36" s="84" t="s">
        <v>50</v>
      </c>
      <c r="D36" s="44">
        <v>-8336</v>
      </c>
      <c r="E36" s="44">
        <v>0</v>
      </c>
      <c r="F36" s="44">
        <v>-8710.6786429999993</v>
      </c>
      <c r="G36" s="66">
        <v>-0.15107499999999999</v>
      </c>
      <c r="H36" s="43">
        <v>-2927</v>
      </c>
      <c r="I36" s="44">
        <v>-19462.859756000002</v>
      </c>
      <c r="J36" s="74">
        <v>-0.27001700000000001</v>
      </c>
      <c r="K36" s="44">
        <v>-5409</v>
      </c>
      <c r="L36" s="44">
        <v>-2306.8860840000002</v>
      </c>
      <c r="M36" s="66">
        <v>-7.7549999999999994E-2</v>
      </c>
      <c r="N36" s="43">
        <v>0</v>
      </c>
      <c r="O36" s="44">
        <v>0</v>
      </c>
      <c r="P36" s="74">
        <v>0</v>
      </c>
    </row>
    <row r="37" spans="1:16" ht="15" customHeight="1" x14ac:dyDescent="0.2">
      <c r="A37" s="111"/>
      <c r="B37" s="114"/>
      <c r="C37" s="84" t="s">
        <v>51</v>
      </c>
      <c r="D37" s="44">
        <v>-7839</v>
      </c>
      <c r="E37" s="44">
        <v>0</v>
      </c>
      <c r="F37" s="44">
        <v>-16310.672553</v>
      </c>
      <c r="G37" s="66">
        <v>-0.19292500000000001</v>
      </c>
      <c r="H37" s="43">
        <v>-2509</v>
      </c>
      <c r="I37" s="44">
        <v>-25521.520031</v>
      </c>
      <c r="J37" s="74">
        <v>-0.24828600000000001</v>
      </c>
      <c r="K37" s="44">
        <v>-5330</v>
      </c>
      <c r="L37" s="44">
        <v>-11503.461152</v>
      </c>
      <c r="M37" s="66">
        <v>-0.16232099999999999</v>
      </c>
      <c r="N37" s="43">
        <v>0</v>
      </c>
      <c r="O37" s="44">
        <v>0</v>
      </c>
      <c r="P37" s="74">
        <v>0</v>
      </c>
    </row>
    <row r="38" spans="1:16" s="3" customFormat="1" ht="15" customHeight="1" x14ac:dyDescent="0.2">
      <c r="A38" s="111"/>
      <c r="B38" s="114"/>
      <c r="C38" s="84" t="s">
        <v>52</v>
      </c>
      <c r="D38" s="35">
        <v>-6907</v>
      </c>
      <c r="E38" s="35">
        <v>0</v>
      </c>
      <c r="F38" s="35">
        <v>-15451.210222</v>
      </c>
      <c r="G38" s="68">
        <v>-0.24957399999999999</v>
      </c>
      <c r="H38" s="43">
        <v>-2020</v>
      </c>
      <c r="I38" s="44">
        <v>-12901.267501</v>
      </c>
      <c r="J38" s="74">
        <v>-0.18384200000000001</v>
      </c>
      <c r="K38" s="35">
        <v>-4887</v>
      </c>
      <c r="L38" s="35">
        <v>-16555.141530000001</v>
      </c>
      <c r="M38" s="68">
        <v>-0.27566800000000002</v>
      </c>
      <c r="N38" s="43">
        <v>0</v>
      </c>
      <c r="O38" s="44">
        <v>0</v>
      </c>
      <c r="P38" s="74">
        <v>0</v>
      </c>
    </row>
    <row r="39" spans="1:16" ht="15" customHeight="1" x14ac:dyDescent="0.2">
      <c r="A39" s="111"/>
      <c r="B39" s="114"/>
      <c r="C39" s="84" t="s">
        <v>53</v>
      </c>
      <c r="D39" s="44">
        <v>-6089</v>
      </c>
      <c r="E39" s="44">
        <v>0</v>
      </c>
      <c r="F39" s="44">
        <v>-20920.503177999999</v>
      </c>
      <c r="G39" s="66">
        <v>-0.29844100000000001</v>
      </c>
      <c r="H39" s="43">
        <v>-1784</v>
      </c>
      <c r="I39" s="44">
        <v>-20259.217832999999</v>
      </c>
      <c r="J39" s="74">
        <v>-0.23471</v>
      </c>
      <c r="K39" s="44">
        <v>-4305</v>
      </c>
      <c r="L39" s="44">
        <v>-19856.344203000001</v>
      </c>
      <c r="M39" s="66">
        <v>-0.314247</v>
      </c>
      <c r="N39" s="43">
        <v>0</v>
      </c>
      <c r="O39" s="44">
        <v>0</v>
      </c>
      <c r="P39" s="74">
        <v>0</v>
      </c>
    </row>
    <row r="40" spans="1:16" ht="15" customHeight="1" x14ac:dyDescent="0.2">
      <c r="A40" s="111"/>
      <c r="B40" s="114"/>
      <c r="C40" s="84" t="s">
        <v>54</v>
      </c>
      <c r="D40" s="44">
        <v>-5783</v>
      </c>
      <c r="E40" s="44">
        <v>0</v>
      </c>
      <c r="F40" s="44">
        <v>2483.3816729999999</v>
      </c>
      <c r="G40" s="66">
        <v>-0.26484999999999997</v>
      </c>
      <c r="H40" s="43">
        <v>-1852</v>
      </c>
      <c r="I40" s="44">
        <v>15330.368446</v>
      </c>
      <c r="J40" s="74">
        <v>-0.10448</v>
      </c>
      <c r="K40" s="44">
        <v>-3931</v>
      </c>
      <c r="L40" s="44">
        <v>-2582.8102680000002</v>
      </c>
      <c r="M40" s="66">
        <v>-0.32793</v>
      </c>
      <c r="N40" s="43">
        <v>0</v>
      </c>
      <c r="O40" s="44">
        <v>0</v>
      </c>
      <c r="P40" s="74">
        <v>0</v>
      </c>
    </row>
    <row r="41" spans="1:16" ht="15" customHeight="1" x14ac:dyDescent="0.2">
      <c r="A41" s="111"/>
      <c r="B41" s="114"/>
      <c r="C41" s="84" t="s">
        <v>55</v>
      </c>
      <c r="D41" s="44">
        <v>-6632</v>
      </c>
      <c r="E41" s="44">
        <v>0</v>
      </c>
      <c r="F41" s="44">
        <v>-615.75250500000004</v>
      </c>
      <c r="G41" s="66">
        <v>-0.239591</v>
      </c>
      <c r="H41" s="43">
        <v>-2517</v>
      </c>
      <c r="I41" s="44">
        <v>-2321.285441</v>
      </c>
      <c r="J41" s="74">
        <v>-6.6958000000000004E-2</v>
      </c>
      <c r="K41" s="44">
        <v>-4115</v>
      </c>
      <c r="L41" s="44">
        <v>7826.2891449999997</v>
      </c>
      <c r="M41" s="66">
        <v>-0.308334</v>
      </c>
      <c r="N41" s="43">
        <v>0</v>
      </c>
      <c r="O41" s="44">
        <v>0</v>
      </c>
      <c r="P41" s="74">
        <v>0</v>
      </c>
    </row>
    <row r="42" spans="1:16" s="3" customFormat="1" ht="15" customHeight="1" x14ac:dyDescent="0.2">
      <c r="A42" s="111"/>
      <c r="B42" s="114"/>
      <c r="C42" s="84" t="s">
        <v>56</v>
      </c>
      <c r="D42" s="35">
        <v>-10448</v>
      </c>
      <c r="E42" s="35">
        <v>0</v>
      </c>
      <c r="F42" s="35">
        <v>-86861.845358999999</v>
      </c>
      <c r="G42" s="68">
        <v>-0.29516399999999998</v>
      </c>
      <c r="H42" s="43">
        <v>-3317</v>
      </c>
      <c r="I42" s="44">
        <v>-74673.840351999999</v>
      </c>
      <c r="J42" s="74">
        <v>-3.5860000000000003E-2</v>
      </c>
      <c r="K42" s="35">
        <v>-7131</v>
      </c>
      <c r="L42" s="35">
        <v>17499.062952</v>
      </c>
      <c r="M42" s="68">
        <v>-0.28488000000000002</v>
      </c>
      <c r="N42" s="43">
        <v>0</v>
      </c>
      <c r="O42" s="44">
        <v>0</v>
      </c>
      <c r="P42" s="74">
        <v>0</v>
      </c>
    </row>
    <row r="43" spans="1:16" s="3" customFormat="1" ht="15" customHeight="1" x14ac:dyDescent="0.2">
      <c r="A43" s="112"/>
      <c r="B43" s="115"/>
      <c r="C43" s="85" t="s">
        <v>9</v>
      </c>
      <c r="D43" s="46">
        <v>-34062</v>
      </c>
      <c r="E43" s="46">
        <v>0</v>
      </c>
      <c r="F43" s="46">
        <v>-35117.470050999997</v>
      </c>
      <c r="G43" s="67">
        <v>-0.27215899999999998</v>
      </c>
      <c r="H43" s="87">
        <v>-7742</v>
      </c>
      <c r="I43" s="46">
        <v>-33309.696018000002</v>
      </c>
      <c r="J43" s="75">
        <v>-0.248891</v>
      </c>
      <c r="K43" s="46">
        <v>-26320</v>
      </c>
      <c r="L43" s="46">
        <v>-36210.725746999997</v>
      </c>
      <c r="M43" s="67">
        <v>-0.28290999999999999</v>
      </c>
      <c r="N43" s="87">
        <v>0</v>
      </c>
      <c r="O43" s="46">
        <v>0</v>
      </c>
      <c r="P43" s="75">
        <v>0</v>
      </c>
    </row>
    <row r="44" spans="1:16" ht="15" customHeight="1" x14ac:dyDescent="0.2">
      <c r="A44" s="110">
        <v>4</v>
      </c>
      <c r="B44" s="113" t="s">
        <v>59</v>
      </c>
      <c r="C44" s="84" t="s">
        <v>46</v>
      </c>
      <c r="D44" s="44">
        <v>3</v>
      </c>
      <c r="E44" s="53">
        <v>1.82E-3</v>
      </c>
      <c r="F44" s="44">
        <v>168871.66666700001</v>
      </c>
      <c r="G44" s="66">
        <v>0.33333299999999999</v>
      </c>
      <c r="H44" s="43">
        <v>1</v>
      </c>
      <c r="I44" s="44">
        <v>130036</v>
      </c>
      <c r="J44" s="74">
        <v>0</v>
      </c>
      <c r="K44" s="44">
        <v>2</v>
      </c>
      <c r="L44" s="44">
        <v>188289.5</v>
      </c>
      <c r="M44" s="66">
        <v>0.5</v>
      </c>
      <c r="N44" s="43">
        <v>0</v>
      </c>
      <c r="O44" s="44">
        <v>0</v>
      </c>
      <c r="P44" s="74">
        <v>0</v>
      </c>
    </row>
    <row r="45" spans="1:16" ht="15" customHeight="1" x14ac:dyDescent="0.2">
      <c r="A45" s="111"/>
      <c r="B45" s="114"/>
      <c r="C45" s="84" t="s">
        <v>47</v>
      </c>
      <c r="D45" s="44">
        <v>409</v>
      </c>
      <c r="E45" s="53">
        <v>3.8669000000000002E-2</v>
      </c>
      <c r="F45" s="44">
        <v>165211.66992700001</v>
      </c>
      <c r="G45" s="66">
        <v>0.202934</v>
      </c>
      <c r="H45" s="43">
        <v>119</v>
      </c>
      <c r="I45" s="44">
        <v>162465.142857</v>
      </c>
      <c r="J45" s="74">
        <v>0.235294</v>
      </c>
      <c r="K45" s="44">
        <v>290</v>
      </c>
      <c r="L45" s="44">
        <v>166338.693103</v>
      </c>
      <c r="M45" s="66">
        <v>0.18965499999999999</v>
      </c>
      <c r="N45" s="43">
        <v>0</v>
      </c>
      <c r="O45" s="44">
        <v>0</v>
      </c>
      <c r="P45" s="74">
        <v>0</v>
      </c>
    </row>
    <row r="46" spans="1:16" ht="15" customHeight="1" x14ac:dyDescent="0.2">
      <c r="A46" s="111"/>
      <c r="B46" s="114"/>
      <c r="C46" s="84" t="s">
        <v>48</v>
      </c>
      <c r="D46" s="44">
        <v>6581</v>
      </c>
      <c r="E46" s="53">
        <v>7.8523999999999997E-2</v>
      </c>
      <c r="F46" s="44">
        <v>174764.14526700001</v>
      </c>
      <c r="G46" s="66">
        <v>0.151953</v>
      </c>
      <c r="H46" s="43">
        <v>2580</v>
      </c>
      <c r="I46" s="44">
        <v>174675.125581</v>
      </c>
      <c r="J46" s="74">
        <v>0.147674</v>
      </c>
      <c r="K46" s="44">
        <v>4001</v>
      </c>
      <c r="L46" s="44">
        <v>174821.54861299999</v>
      </c>
      <c r="M46" s="66">
        <v>0.15471099999999999</v>
      </c>
      <c r="N46" s="43">
        <v>0</v>
      </c>
      <c r="O46" s="44">
        <v>0</v>
      </c>
      <c r="P46" s="74">
        <v>0</v>
      </c>
    </row>
    <row r="47" spans="1:16" ht="15" customHeight="1" x14ac:dyDescent="0.2">
      <c r="A47" s="111"/>
      <c r="B47" s="114"/>
      <c r="C47" s="84" t="s">
        <v>49</v>
      </c>
      <c r="D47" s="44">
        <v>18207</v>
      </c>
      <c r="E47" s="53">
        <v>9.7113000000000005E-2</v>
      </c>
      <c r="F47" s="44">
        <v>196986.21716900001</v>
      </c>
      <c r="G47" s="66">
        <v>0.32487500000000002</v>
      </c>
      <c r="H47" s="43">
        <v>7174</v>
      </c>
      <c r="I47" s="44">
        <v>198200.326317</v>
      </c>
      <c r="J47" s="74">
        <v>0.33133499999999999</v>
      </c>
      <c r="K47" s="44">
        <v>11033</v>
      </c>
      <c r="L47" s="44">
        <v>196196.76561199999</v>
      </c>
      <c r="M47" s="66">
        <v>0.32067400000000001</v>
      </c>
      <c r="N47" s="43">
        <v>0</v>
      </c>
      <c r="O47" s="44">
        <v>0</v>
      </c>
      <c r="P47" s="74">
        <v>0</v>
      </c>
    </row>
    <row r="48" spans="1:16" ht="15" customHeight="1" x14ac:dyDescent="0.2">
      <c r="A48" s="111"/>
      <c r="B48" s="114"/>
      <c r="C48" s="84" t="s">
        <v>50</v>
      </c>
      <c r="D48" s="44">
        <v>20379</v>
      </c>
      <c r="E48" s="53">
        <v>8.2220000000000001E-2</v>
      </c>
      <c r="F48" s="44">
        <v>227855.660729</v>
      </c>
      <c r="G48" s="66">
        <v>0.57981300000000002</v>
      </c>
      <c r="H48" s="43">
        <v>7545</v>
      </c>
      <c r="I48" s="44">
        <v>231772.83286900001</v>
      </c>
      <c r="J48" s="74">
        <v>0.59681899999999999</v>
      </c>
      <c r="K48" s="44">
        <v>12834</v>
      </c>
      <c r="L48" s="44">
        <v>225552.788375</v>
      </c>
      <c r="M48" s="66">
        <v>0.56981499999999996</v>
      </c>
      <c r="N48" s="43">
        <v>0</v>
      </c>
      <c r="O48" s="44">
        <v>0</v>
      </c>
      <c r="P48" s="74">
        <v>0</v>
      </c>
    </row>
    <row r="49" spans="1:16" ht="15" customHeight="1" x14ac:dyDescent="0.2">
      <c r="A49" s="111"/>
      <c r="B49" s="114"/>
      <c r="C49" s="84" t="s">
        <v>51</v>
      </c>
      <c r="D49" s="44">
        <v>15856</v>
      </c>
      <c r="E49" s="53">
        <v>7.1890999999999997E-2</v>
      </c>
      <c r="F49" s="44">
        <v>251195.24602699999</v>
      </c>
      <c r="G49" s="66">
        <v>0.81672599999999995</v>
      </c>
      <c r="H49" s="43">
        <v>5812</v>
      </c>
      <c r="I49" s="44">
        <v>250162.368548</v>
      </c>
      <c r="J49" s="74">
        <v>0.77064699999999997</v>
      </c>
      <c r="K49" s="44">
        <v>10044</v>
      </c>
      <c r="L49" s="44">
        <v>251792.92463200001</v>
      </c>
      <c r="M49" s="66">
        <v>0.84338900000000006</v>
      </c>
      <c r="N49" s="43">
        <v>0</v>
      </c>
      <c r="O49" s="44">
        <v>0</v>
      </c>
      <c r="P49" s="74">
        <v>0</v>
      </c>
    </row>
    <row r="50" spans="1:16" s="3" customFormat="1" ht="15" customHeight="1" x14ac:dyDescent="0.2">
      <c r="A50" s="111"/>
      <c r="B50" s="114"/>
      <c r="C50" s="84" t="s">
        <v>52</v>
      </c>
      <c r="D50" s="35">
        <v>10083</v>
      </c>
      <c r="E50" s="55">
        <v>5.3821000000000001E-2</v>
      </c>
      <c r="F50" s="35">
        <v>263115.26073600003</v>
      </c>
      <c r="G50" s="68">
        <v>0.93275799999999998</v>
      </c>
      <c r="H50" s="43">
        <v>3556</v>
      </c>
      <c r="I50" s="44">
        <v>253515.83155199999</v>
      </c>
      <c r="J50" s="74">
        <v>0.79499399999999998</v>
      </c>
      <c r="K50" s="35">
        <v>6527</v>
      </c>
      <c r="L50" s="35">
        <v>268345.162709</v>
      </c>
      <c r="M50" s="68">
        <v>1.007814</v>
      </c>
      <c r="N50" s="43">
        <v>0</v>
      </c>
      <c r="O50" s="44">
        <v>0</v>
      </c>
      <c r="P50" s="74">
        <v>0</v>
      </c>
    </row>
    <row r="51" spans="1:16" ht="15" customHeight="1" x14ac:dyDescent="0.2">
      <c r="A51" s="111"/>
      <c r="B51" s="114"/>
      <c r="C51" s="84" t="s">
        <v>53</v>
      </c>
      <c r="D51" s="44">
        <v>6593</v>
      </c>
      <c r="E51" s="53">
        <v>4.0082E-2</v>
      </c>
      <c r="F51" s="44">
        <v>261315.26057899999</v>
      </c>
      <c r="G51" s="66">
        <v>0.88123799999999997</v>
      </c>
      <c r="H51" s="43">
        <v>2331</v>
      </c>
      <c r="I51" s="44">
        <v>247978.61003899999</v>
      </c>
      <c r="J51" s="74">
        <v>0.67825000000000002</v>
      </c>
      <c r="K51" s="44">
        <v>4262</v>
      </c>
      <c r="L51" s="44">
        <v>268609.42585599999</v>
      </c>
      <c r="M51" s="66">
        <v>0.99225699999999994</v>
      </c>
      <c r="N51" s="43">
        <v>0</v>
      </c>
      <c r="O51" s="44">
        <v>0</v>
      </c>
      <c r="P51" s="74">
        <v>0</v>
      </c>
    </row>
    <row r="52" spans="1:16" ht="15" customHeight="1" x14ac:dyDescent="0.2">
      <c r="A52" s="111"/>
      <c r="B52" s="114"/>
      <c r="C52" s="84" t="s">
        <v>54</v>
      </c>
      <c r="D52" s="44">
        <v>2685</v>
      </c>
      <c r="E52" s="53">
        <v>2.0874E-2</v>
      </c>
      <c r="F52" s="44">
        <v>272743.34674100002</v>
      </c>
      <c r="G52" s="66">
        <v>0.72514000000000001</v>
      </c>
      <c r="H52" s="43">
        <v>927</v>
      </c>
      <c r="I52" s="44">
        <v>247898.108954</v>
      </c>
      <c r="J52" s="74">
        <v>0.41963299999999998</v>
      </c>
      <c r="K52" s="44">
        <v>1758</v>
      </c>
      <c r="L52" s="44">
        <v>285844.33390199998</v>
      </c>
      <c r="M52" s="66">
        <v>0.88623399999999997</v>
      </c>
      <c r="N52" s="43">
        <v>0</v>
      </c>
      <c r="O52" s="44">
        <v>0</v>
      </c>
      <c r="P52" s="74">
        <v>0</v>
      </c>
    </row>
    <row r="53" spans="1:16" ht="15" customHeight="1" x14ac:dyDescent="0.2">
      <c r="A53" s="111"/>
      <c r="B53" s="114"/>
      <c r="C53" s="84" t="s">
        <v>55</v>
      </c>
      <c r="D53" s="44">
        <v>1229</v>
      </c>
      <c r="E53" s="53">
        <v>1.1476E-2</v>
      </c>
      <c r="F53" s="44">
        <v>288915.02196899999</v>
      </c>
      <c r="G53" s="66">
        <v>0.57119600000000004</v>
      </c>
      <c r="H53" s="43">
        <v>444</v>
      </c>
      <c r="I53" s="44">
        <v>255164.164414</v>
      </c>
      <c r="J53" s="74">
        <v>0.23873900000000001</v>
      </c>
      <c r="K53" s="44">
        <v>785</v>
      </c>
      <c r="L53" s="44">
        <v>308004.67898099998</v>
      </c>
      <c r="M53" s="66">
        <v>0.75923600000000002</v>
      </c>
      <c r="N53" s="43">
        <v>0</v>
      </c>
      <c r="O53" s="44">
        <v>0</v>
      </c>
      <c r="P53" s="74">
        <v>0</v>
      </c>
    </row>
    <row r="54" spans="1:16" s="3" customFormat="1" ht="15" customHeight="1" x14ac:dyDescent="0.2">
      <c r="A54" s="111"/>
      <c r="B54" s="114"/>
      <c r="C54" s="84" t="s">
        <v>56</v>
      </c>
      <c r="D54" s="35">
        <v>391</v>
      </c>
      <c r="E54" s="55">
        <v>1.8259999999999999E-3</v>
      </c>
      <c r="F54" s="35">
        <v>331973.207161</v>
      </c>
      <c r="G54" s="68">
        <v>0.45780100000000001</v>
      </c>
      <c r="H54" s="43">
        <v>135</v>
      </c>
      <c r="I54" s="44">
        <v>288797.82222199999</v>
      </c>
      <c r="J54" s="74">
        <v>9.6296000000000007E-2</v>
      </c>
      <c r="K54" s="35">
        <v>256</v>
      </c>
      <c r="L54" s="35">
        <v>354741.476563</v>
      </c>
      <c r="M54" s="68">
        <v>0.64843799999999996</v>
      </c>
      <c r="N54" s="43">
        <v>0</v>
      </c>
      <c r="O54" s="44">
        <v>0</v>
      </c>
      <c r="P54" s="74">
        <v>0</v>
      </c>
    </row>
    <row r="55" spans="1:16" s="3" customFormat="1" ht="15" customHeight="1" x14ac:dyDescent="0.2">
      <c r="A55" s="112"/>
      <c r="B55" s="115"/>
      <c r="C55" s="85" t="s">
        <v>9</v>
      </c>
      <c r="D55" s="46">
        <v>82416</v>
      </c>
      <c r="E55" s="54">
        <v>5.305E-2</v>
      </c>
      <c r="F55" s="46">
        <v>230831.24725799999</v>
      </c>
      <c r="G55" s="67">
        <v>0.60434900000000003</v>
      </c>
      <c r="H55" s="87">
        <v>30624</v>
      </c>
      <c r="I55" s="46">
        <v>227152.12388999999</v>
      </c>
      <c r="J55" s="75">
        <v>0.54480099999999998</v>
      </c>
      <c r="K55" s="46">
        <v>51792</v>
      </c>
      <c r="L55" s="46">
        <v>233006.669601</v>
      </c>
      <c r="M55" s="67">
        <v>0.63955799999999996</v>
      </c>
      <c r="N55" s="87">
        <v>0</v>
      </c>
      <c r="O55" s="46">
        <v>0</v>
      </c>
      <c r="P55" s="75">
        <v>0</v>
      </c>
    </row>
    <row r="56" spans="1:16" ht="15" customHeight="1" x14ac:dyDescent="0.2">
      <c r="A56" s="110">
        <v>5</v>
      </c>
      <c r="B56" s="113" t="s">
        <v>60</v>
      </c>
      <c r="C56" s="84" t="s">
        <v>46</v>
      </c>
      <c r="D56" s="44">
        <v>1648</v>
      </c>
      <c r="E56" s="53">
        <v>1</v>
      </c>
      <c r="F56" s="44">
        <v>67500.015169999999</v>
      </c>
      <c r="G56" s="66">
        <v>8.4950999999999999E-2</v>
      </c>
      <c r="H56" s="43">
        <v>760</v>
      </c>
      <c r="I56" s="44">
        <v>68900.482894999994</v>
      </c>
      <c r="J56" s="74">
        <v>8.6842000000000003E-2</v>
      </c>
      <c r="K56" s="44">
        <v>888</v>
      </c>
      <c r="L56" s="44">
        <v>66301.416666999998</v>
      </c>
      <c r="M56" s="66">
        <v>8.3333000000000004E-2</v>
      </c>
      <c r="N56" s="43">
        <v>0</v>
      </c>
      <c r="O56" s="44">
        <v>0</v>
      </c>
      <c r="P56" s="74">
        <v>0</v>
      </c>
    </row>
    <row r="57" spans="1:16" ht="15" customHeight="1" x14ac:dyDescent="0.2">
      <c r="A57" s="111"/>
      <c r="B57" s="114"/>
      <c r="C57" s="84" t="s">
        <v>47</v>
      </c>
      <c r="D57" s="44">
        <v>10577</v>
      </c>
      <c r="E57" s="53">
        <v>1</v>
      </c>
      <c r="F57" s="44">
        <v>138285.50260000001</v>
      </c>
      <c r="G57" s="66">
        <v>8.7264999999999995E-2</v>
      </c>
      <c r="H57" s="43">
        <v>4311</v>
      </c>
      <c r="I57" s="44">
        <v>141671.80027800001</v>
      </c>
      <c r="J57" s="74">
        <v>0.10090499999999999</v>
      </c>
      <c r="K57" s="44">
        <v>6266</v>
      </c>
      <c r="L57" s="44">
        <v>135955.73412099999</v>
      </c>
      <c r="M57" s="66">
        <v>7.7881000000000006E-2</v>
      </c>
      <c r="N57" s="43">
        <v>0</v>
      </c>
      <c r="O57" s="44">
        <v>0</v>
      </c>
      <c r="P57" s="74">
        <v>0</v>
      </c>
    </row>
    <row r="58" spans="1:16" ht="15" customHeight="1" x14ac:dyDescent="0.2">
      <c r="A58" s="111"/>
      <c r="B58" s="114"/>
      <c r="C58" s="84" t="s">
        <v>48</v>
      </c>
      <c r="D58" s="44">
        <v>83809</v>
      </c>
      <c r="E58" s="53">
        <v>1</v>
      </c>
      <c r="F58" s="44">
        <v>165709.623525</v>
      </c>
      <c r="G58" s="66">
        <v>9.5157000000000005E-2</v>
      </c>
      <c r="H58" s="43">
        <v>37381</v>
      </c>
      <c r="I58" s="44">
        <v>169711.42655400001</v>
      </c>
      <c r="J58" s="74">
        <v>0.109842</v>
      </c>
      <c r="K58" s="44">
        <v>46428</v>
      </c>
      <c r="L58" s="44">
        <v>162487.61527499999</v>
      </c>
      <c r="M58" s="66">
        <v>8.3333000000000004E-2</v>
      </c>
      <c r="N58" s="43">
        <v>0</v>
      </c>
      <c r="O58" s="44">
        <v>0</v>
      </c>
      <c r="P58" s="74">
        <v>0</v>
      </c>
    </row>
    <row r="59" spans="1:16" ht="15" customHeight="1" x14ac:dyDescent="0.2">
      <c r="A59" s="111"/>
      <c r="B59" s="114"/>
      <c r="C59" s="84" t="s">
        <v>49</v>
      </c>
      <c r="D59" s="44">
        <v>187483</v>
      </c>
      <c r="E59" s="53">
        <v>1</v>
      </c>
      <c r="F59" s="44">
        <v>195664.97069099999</v>
      </c>
      <c r="G59" s="66">
        <v>0.25954899999999997</v>
      </c>
      <c r="H59" s="43">
        <v>81732</v>
      </c>
      <c r="I59" s="44">
        <v>203101.97074600001</v>
      </c>
      <c r="J59" s="74">
        <v>0.32337399999999999</v>
      </c>
      <c r="K59" s="44">
        <v>105751</v>
      </c>
      <c r="L59" s="44">
        <v>189917.12066099999</v>
      </c>
      <c r="M59" s="66">
        <v>0.21021999999999999</v>
      </c>
      <c r="N59" s="43">
        <v>0</v>
      </c>
      <c r="O59" s="44">
        <v>0</v>
      </c>
      <c r="P59" s="74">
        <v>0</v>
      </c>
    </row>
    <row r="60" spans="1:16" ht="15" customHeight="1" x14ac:dyDescent="0.2">
      <c r="A60" s="111"/>
      <c r="B60" s="114"/>
      <c r="C60" s="84" t="s">
        <v>50</v>
      </c>
      <c r="D60" s="44">
        <v>247859</v>
      </c>
      <c r="E60" s="53">
        <v>1</v>
      </c>
      <c r="F60" s="44">
        <v>230211.138091</v>
      </c>
      <c r="G60" s="66">
        <v>0.50563000000000002</v>
      </c>
      <c r="H60" s="43">
        <v>103677</v>
      </c>
      <c r="I60" s="44">
        <v>242175.12493600001</v>
      </c>
      <c r="J60" s="74">
        <v>0.59070999999999996</v>
      </c>
      <c r="K60" s="44">
        <v>144182</v>
      </c>
      <c r="L60" s="44">
        <v>221608.18998200001</v>
      </c>
      <c r="M60" s="66">
        <v>0.44445200000000001</v>
      </c>
      <c r="N60" s="43">
        <v>0</v>
      </c>
      <c r="O60" s="44">
        <v>0</v>
      </c>
      <c r="P60" s="74">
        <v>0</v>
      </c>
    </row>
    <row r="61" spans="1:16" ht="15" customHeight="1" x14ac:dyDescent="0.2">
      <c r="A61" s="111"/>
      <c r="B61" s="114"/>
      <c r="C61" s="84" t="s">
        <v>51</v>
      </c>
      <c r="D61" s="44">
        <v>220557</v>
      </c>
      <c r="E61" s="53">
        <v>1</v>
      </c>
      <c r="F61" s="44">
        <v>260843.85751500001</v>
      </c>
      <c r="G61" s="66">
        <v>0.75872899999999999</v>
      </c>
      <c r="H61" s="43">
        <v>89134</v>
      </c>
      <c r="I61" s="44">
        <v>264551.94144800003</v>
      </c>
      <c r="J61" s="74">
        <v>0.72156500000000001</v>
      </c>
      <c r="K61" s="44">
        <v>131423</v>
      </c>
      <c r="L61" s="44">
        <v>258328.95256500001</v>
      </c>
      <c r="M61" s="66">
        <v>0.78393400000000002</v>
      </c>
      <c r="N61" s="43">
        <v>0</v>
      </c>
      <c r="O61" s="44">
        <v>0</v>
      </c>
      <c r="P61" s="74">
        <v>0</v>
      </c>
    </row>
    <row r="62" spans="1:16" s="3" customFormat="1" ht="15" customHeight="1" x14ac:dyDescent="0.2">
      <c r="A62" s="111"/>
      <c r="B62" s="114"/>
      <c r="C62" s="84" t="s">
        <v>52</v>
      </c>
      <c r="D62" s="35">
        <v>187344</v>
      </c>
      <c r="E62" s="55">
        <v>1</v>
      </c>
      <c r="F62" s="35">
        <v>277273.07501199999</v>
      </c>
      <c r="G62" s="68">
        <v>0.93364599999999998</v>
      </c>
      <c r="H62" s="43">
        <v>74724</v>
      </c>
      <c r="I62" s="44">
        <v>265167.00121800002</v>
      </c>
      <c r="J62" s="74">
        <v>0.737568</v>
      </c>
      <c r="K62" s="35">
        <v>112620</v>
      </c>
      <c r="L62" s="35">
        <v>285305.522696</v>
      </c>
      <c r="M62" s="68">
        <v>1.0637449999999999</v>
      </c>
      <c r="N62" s="43">
        <v>0</v>
      </c>
      <c r="O62" s="44">
        <v>0</v>
      </c>
      <c r="P62" s="74">
        <v>0</v>
      </c>
    </row>
    <row r="63" spans="1:16" ht="15" customHeight="1" x14ac:dyDescent="0.2">
      <c r="A63" s="111"/>
      <c r="B63" s="114"/>
      <c r="C63" s="84" t="s">
        <v>53</v>
      </c>
      <c r="D63" s="44">
        <v>164487</v>
      </c>
      <c r="E63" s="53">
        <v>1</v>
      </c>
      <c r="F63" s="44">
        <v>283248.73703700001</v>
      </c>
      <c r="G63" s="66">
        <v>0.97382800000000003</v>
      </c>
      <c r="H63" s="43">
        <v>65921</v>
      </c>
      <c r="I63" s="44">
        <v>259789.82236300001</v>
      </c>
      <c r="J63" s="74">
        <v>0.68207399999999996</v>
      </c>
      <c r="K63" s="44">
        <v>98566</v>
      </c>
      <c r="L63" s="44">
        <v>298938.07326099998</v>
      </c>
      <c r="M63" s="66">
        <v>1.1689529999999999</v>
      </c>
      <c r="N63" s="43">
        <v>0</v>
      </c>
      <c r="O63" s="44">
        <v>0</v>
      </c>
      <c r="P63" s="74">
        <v>0</v>
      </c>
    </row>
    <row r="64" spans="1:16" ht="15" customHeight="1" x14ac:dyDescent="0.2">
      <c r="A64" s="111"/>
      <c r="B64" s="114"/>
      <c r="C64" s="84" t="s">
        <v>54</v>
      </c>
      <c r="D64" s="44">
        <v>128631</v>
      </c>
      <c r="E64" s="53">
        <v>1</v>
      </c>
      <c r="F64" s="44">
        <v>279392.23546400003</v>
      </c>
      <c r="G64" s="66">
        <v>0.85757700000000003</v>
      </c>
      <c r="H64" s="43">
        <v>50690</v>
      </c>
      <c r="I64" s="44">
        <v>244937.03803500001</v>
      </c>
      <c r="J64" s="74">
        <v>0.49491000000000002</v>
      </c>
      <c r="K64" s="44">
        <v>77941</v>
      </c>
      <c r="L64" s="44">
        <v>301800.646412</v>
      </c>
      <c r="M64" s="66">
        <v>1.093442</v>
      </c>
      <c r="N64" s="43">
        <v>0</v>
      </c>
      <c r="O64" s="44">
        <v>0</v>
      </c>
      <c r="P64" s="74">
        <v>0</v>
      </c>
    </row>
    <row r="65" spans="1:16" ht="15" customHeight="1" x14ac:dyDescent="0.2">
      <c r="A65" s="111"/>
      <c r="B65" s="114"/>
      <c r="C65" s="84" t="s">
        <v>55</v>
      </c>
      <c r="D65" s="44">
        <v>107094</v>
      </c>
      <c r="E65" s="53">
        <v>1</v>
      </c>
      <c r="F65" s="44">
        <v>279760.92710099998</v>
      </c>
      <c r="G65" s="66">
        <v>0.66516299999999995</v>
      </c>
      <c r="H65" s="43">
        <v>41136</v>
      </c>
      <c r="I65" s="44">
        <v>242184.95757999999</v>
      </c>
      <c r="J65" s="74">
        <v>0.29417100000000002</v>
      </c>
      <c r="K65" s="44">
        <v>65958</v>
      </c>
      <c r="L65" s="44">
        <v>303195.917281</v>
      </c>
      <c r="M65" s="66">
        <v>0.89654</v>
      </c>
      <c r="N65" s="43">
        <v>0</v>
      </c>
      <c r="O65" s="44">
        <v>0</v>
      </c>
      <c r="P65" s="74">
        <v>0</v>
      </c>
    </row>
    <row r="66" spans="1:16" s="3" customFormat="1" ht="15" customHeight="1" x14ac:dyDescent="0.2">
      <c r="A66" s="111"/>
      <c r="B66" s="114"/>
      <c r="C66" s="84" t="s">
        <v>56</v>
      </c>
      <c r="D66" s="35">
        <v>214071</v>
      </c>
      <c r="E66" s="55">
        <v>1</v>
      </c>
      <c r="F66" s="35">
        <v>274044.60414499999</v>
      </c>
      <c r="G66" s="68">
        <v>0.39202900000000002</v>
      </c>
      <c r="H66" s="43">
        <v>91545</v>
      </c>
      <c r="I66" s="44">
        <v>223781.13217500001</v>
      </c>
      <c r="J66" s="74">
        <v>9.2534000000000005E-2</v>
      </c>
      <c r="K66" s="35">
        <v>122526</v>
      </c>
      <c r="L66" s="35">
        <v>311598.83379</v>
      </c>
      <c r="M66" s="68">
        <v>0.61579600000000001</v>
      </c>
      <c r="N66" s="43">
        <v>0</v>
      </c>
      <c r="O66" s="44">
        <v>0</v>
      </c>
      <c r="P66" s="74">
        <v>0</v>
      </c>
    </row>
    <row r="67" spans="1:16" s="3" customFormat="1" ht="15" customHeight="1" x14ac:dyDescent="0.2">
      <c r="A67" s="112"/>
      <c r="B67" s="115"/>
      <c r="C67" s="85" t="s">
        <v>9</v>
      </c>
      <c r="D67" s="46">
        <v>1553560</v>
      </c>
      <c r="E67" s="54">
        <v>1</v>
      </c>
      <c r="F67" s="46">
        <v>250931.37328299999</v>
      </c>
      <c r="G67" s="67">
        <v>0.612097</v>
      </c>
      <c r="H67" s="87">
        <v>641011</v>
      </c>
      <c r="I67" s="46">
        <v>237281.348184</v>
      </c>
      <c r="J67" s="75">
        <v>0.47164899999999998</v>
      </c>
      <c r="K67" s="46">
        <v>912549</v>
      </c>
      <c r="L67" s="46">
        <v>260519.69811600001</v>
      </c>
      <c r="M67" s="67">
        <v>0.710754</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N6:P6"/>
    <mergeCell ref="K6:M6"/>
    <mergeCell ref="A8:A19"/>
    <mergeCell ref="B8:B19"/>
    <mergeCell ref="A56:A67"/>
    <mergeCell ref="B56:B67"/>
    <mergeCell ref="A44:A55"/>
    <mergeCell ref="B44:B55"/>
    <mergeCell ref="A20:A31"/>
    <mergeCell ref="B20:B31"/>
    <mergeCell ref="A32:A43"/>
    <mergeCell ref="B32:B43"/>
  </mergeCells>
  <conditionalFormatting sqref="D8:D19">
    <cfRule type="cellIs" dxfId="580" priority="45" operator="notEqual">
      <formula>H8+K8+N8</formula>
    </cfRule>
  </conditionalFormatting>
  <conditionalFormatting sqref="D20:D30">
    <cfRule type="cellIs" dxfId="579" priority="44" operator="notEqual">
      <formula>H20+K20+N20</formula>
    </cfRule>
  </conditionalFormatting>
  <conditionalFormatting sqref="D32:D42">
    <cfRule type="cellIs" dxfId="578" priority="43" operator="notEqual">
      <formula>H32+K32+N32</formula>
    </cfRule>
  </conditionalFormatting>
  <conditionalFormatting sqref="D44:D54">
    <cfRule type="cellIs" dxfId="577" priority="42" operator="notEqual">
      <formula>H44+K44+N44</formula>
    </cfRule>
  </conditionalFormatting>
  <conditionalFormatting sqref="D56:D66">
    <cfRule type="cellIs" dxfId="576" priority="41" operator="notEqual">
      <formula>H56+K56+N56</formula>
    </cfRule>
  </conditionalFormatting>
  <conditionalFormatting sqref="D19">
    <cfRule type="cellIs" dxfId="575" priority="40" operator="notEqual">
      <formula>SUM(D8:D18)</formula>
    </cfRule>
  </conditionalFormatting>
  <conditionalFormatting sqref="D31">
    <cfRule type="cellIs" dxfId="574" priority="39" operator="notEqual">
      <formula>H31+K31+N31</formula>
    </cfRule>
  </conditionalFormatting>
  <conditionalFormatting sqref="D31">
    <cfRule type="cellIs" dxfId="573" priority="38" operator="notEqual">
      <formula>SUM(D20:D30)</formula>
    </cfRule>
  </conditionalFormatting>
  <conditionalFormatting sqref="D43">
    <cfRule type="cellIs" dxfId="572" priority="37" operator="notEqual">
      <formula>H43+K43+N43</formula>
    </cfRule>
  </conditionalFormatting>
  <conditionalFormatting sqref="D43">
    <cfRule type="cellIs" dxfId="571" priority="36" operator="notEqual">
      <formula>SUM(D32:D42)</formula>
    </cfRule>
  </conditionalFormatting>
  <conditionalFormatting sqref="D55">
    <cfRule type="cellIs" dxfId="570" priority="35" operator="notEqual">
      <formula>H55+K55+N55</formula>
    </cfRule>
  </conditionalFormatting>
  <conditionalFormatting sqref="D55">
    <cfRule type="cellIs" dxfId="569" priority="34" operator="notEqual">
      <formula>SUM(D44:D54)</formula>
    </cfRule>
  </conditionalFormatting>
  <conditionalFormatting sqref="D67">
    <cfRule type="cellIs" dxfId="568" priority="33" operator="notEqual">
      <formula>H67+K67+N67</formula>
    </cfRule>
  </conditionalFormatting>
  <conditionalFormatting sqref="D67">
    <cfRule type="cellIs" dxfId="567" priority="32" operator="notEqual">
      <formula>SUM(D56:D66)</formula>
    </cfRule>
  </conditionalFormatting>
  <conditionalFormatting sqref="H19">
    <cfRule type="cellIs" dxfId="566" priority="30" operator="notEqual">
      <formula>SUM(H8:H18)</formula>
    </cfRule>
  </conditionalFormatting>
  <conditionalFormatting sqref="K19">
    <cfRule type="cellIs" dxfId="565" priority="28" operator="notEqual">
      <formula>SUM(K8:K18)</formula>
    </cfRule>
  </conditionalFormatting>
  <conditionalFormatting sqref="N19">
    <cfRule type="cellIs" dxfId="564" priority="26" operator="notEqual">
      <formula>SUM(N8:N18)</formula>
    </cfRule>
  </conditionalFormatting>
  <conditionalFormatting sqref="H31">
    <cfRule type="cellIs" dxfId="563" priority="24" operator="notEqual">
      <formula>SUM(H20:H30)</formula>
    </cfRule>
  </conditionalFormatting>
  <conditionalFormatting sqref="K31">
    <cfRule type="cellIs" dxfId="562" priority="22" operator="notEqual">
      <formula>SUM(K20:K30)</formula>
    </cfRule>
  </conditionalFormatting>
  <conditionalFormatting sqref="N31">
    <cfRule type="cellIs" dxfId="561" priority="20" operator="notEqual">
      <formula>SUM(N20:N30)</formula>
    </cfRule>
  </conditionalFormatting>
  <conditionalFormatting sqref="H43">
    <cfRule type="cellIs" dxfId="560" priority="18" operator="notEqual">
      <formula>SUM(H32:H42)</formula>
    </cfRule>
  </conditionalFormatting>
  <conditionalFormatting sqref="K43">
    <cfRule type="cellIs" dxfId="559" priority="16" operator="notEqual">
      <formula>SUM(K32:K42)</formula>
    </cfRule>
  </conditionalFormatting>
  <conditionalFormatting sqref="N43">
    <cfRule type="cellIs" dxfId="558" priority="14" operator="notEqual">
      <formula>SUM(N32:N42)</formula>
    </cfRule>
  </conditionalFormatting>
  <conditionalFormatting sqref="H55">
    <cfRule type="cellIs" dxfId="557" priority="12" operator="notEqual">
      <formula>SUM(H44:H54)</formula>
    </cfRule>
  </conditionalFormatting>
  <conditionalFormatting sqref="K55">
    <cfRule type="cellIs" dxfId="556" priority="10" operator="notEqual">
      <formula>SUM(K44:K54)</formula>
    </cfRule>
  </conditionalFormatting>
  <conditionalFormatting sqref="N55">
    <cfRule type="cellIs" dxfId="555" priority="8" operator="notEqual">
      <formula>SUM(N44:N54)</formula>
    </cfRule>
  </conditionalFormatting>
  <conditionalFormatting sqref="H67">
    <cfRule type="cellIs" dxfId="554" priority="6" operator="notEqual">
      <formula>SUM(H56:H66)</formula>
    </cfRule>
  </conditionalFormatting>
  <conditionalFormatting sqref="K67">
    <cfRule type="cellIs" dxfId="553" priority="4" operator="notEqual">
      <formula>SUM(K56:K66)</formula>
    </cfRule>
  </conditionalFormatting>
  <conditionalFormatting sqref="N67">
    <cfRule type="cellIs" dxfId="552" priority="2" operator="notEqual">
      <formula>SUM(N56:N66)</formula>
    </cfRule>
  </conditionalFormatting>
  <conditionalFormatting sqref="D32:D43">
    <cfRule type="cellIs" dxfId="5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D8" sqref="D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33</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v>
      </c>
      <c r="E8" s="53">
        <v>0.2</v>
      </c>
      <c r="F8" s="44">
        <v>77371.780408999999</v>
      </c>
      <c r="G8" s="66">
        <v>0</v>
      </c>
      <c r="H8" s="43">
        <v>2</v>
      </c>
      <c r="I8" s="44">
        <v>77371.780408999999</v>
      </c>
      <c r="J8" s="74">
        <v>0</v>
      </c>
      <c r="K8" s="44">
        <v>0</v>
      </c>
      <c r="L8" s="44">
        <v>0</v>
      </c>
      <c r="M8" s="66">
        <v>0</v>
      </c>
      <c r="N8" s="43">
        <v>0</v>
      </c>
      <c r="O8" s="44">
        <v>0</v>
      </c>
      <c r="P8" s="74">
        <v>0</v>
      </c>
    </row>
    <row r="9" spans="1:16" ht="15" customHeight="1" x14ac:dyDescent="0.2">
      <c r="A9" s="111"/>
      <c r="B9" s="114"/>
      <c r="C9" s="84" t="s">
        <v>47</v>
      </c>
      <c r="D9" s="44">
        <v>13</v>
      </c>
      <c r="E9" s="53">
        <v>0.56521699999999997</v>
      </c>
      <c r="F9" s="44">
        <v>119614.271481</v>
      </c>
      <c r="G9" s="66">
        <v>0.15384600000000001</v>
      </c>
      <c r="H9" s="43">
        <v>3</v>
      </c>
      <c r="I9" s="44">
        <v>68412.376199000006</v>
      </c>
      <c r="J9" s="74">
        <v>0</v>
      </c>
      <c r="K9" s="44">
        <v>10</v>
      </c>
      <c r="L9" s="44">
        <v>134974.840065</v>
      </c>
      <c r="M9" s="66">
        <v>0.2</v>
      </c>
      <c r="N9" s="43">
        <v>0</v>
      </c>
      <c r="O9" s="44">
        <v>0</v>
      </c>
      <c r="P9" s="74">
        <v>0</v>
      </c>
    </row>
    <row r="10" spans="1:16" ht="15" customHeight="1" x14ac:dyDescent="0.2">
      <c r="A10" s="111"/>
      <c r="B10" s="114"/>
      <c r="C10" s="84" t="s">
        <v>48</v>
      </c>
      <c r="D10" s="44">
        <v>69</v>
      </c>
      <c r="E10" s="53">
        <v>0.257463</v>
      </c>
      <c r="F10" s="44">
        <v>142954.08747500001</v>
      </c>
      <c r="G10" s="66">
        <v>0.144928</v>
      </c>
      <c r="H10" s="43">
        <v>19</v>
      </c>
      <c r="I10" s="44">
        <v>141196.426844</v>
      </c>
      <c r="J10" s="74">
        <v>0.21052599999999999</v>
      </c>
      <c r="K10" s="44">
        <v>50</v>
      </c>
      <c r="L10" s="44">
        <v>143621.99851400001</v>
      </c>
      <c r="M10" s="66">
        <v>0.12</v>
      </c>
      <c r="N10" s="43">
        <v>0</v>
      </c>
      <c r="O10" s="44">
        <v>0</v>
      </c>
      <c r="P10" s="74">
        <v>0</v>
      </c>
    </row>
    <row r="11" spans="1:16" ht="15" customHeight="1" x14ac:dyDescent="0.2">
      <c r="A11" s="111"/>
      <c r="B11" s="114"/>
      <c r="C11" s="84" t="s">
        <v>49</v>
      </c>
      <c r="D11" s="44">
        <v>136</v>
      </c>
      <c r="E11" s="53">
        <v>0.156863</v>
      </c>
      <c r="F11" s="44">
        <v>163241.494091</v>
      </c>
      <c r="G11" s="66">
        <v>0.19852900000000001</v>
      </c>
      <c r="H11" s="43">
        <v>34</v>
      </c>
      <c r="I11" s="44">
        <v>183854.829524</v>
      </c>
      <c r="J11" s="74">
        <v>0.44117600000000001</v>
      </c>
      <c r="K11" s="44">
        <v>102</v>
      </c>
      <c r="L11" s="44">
        <v>156370.38227999999</v>
      </c>
      <c r="M11" s="66">
        <v>0.117647</v>
      </c>
      <c r="N11" s="43">
        <v>0</v>
      </c>
      <c r="O11" s="44">
        <v>0</v>
      </c>
      <c r="P11" s="74">
        <v>0</v>
      </c>
    </row>
    <row r="12" spans="1:16" ht="15" customHeight="1" x14ac:dyDescent="0.2">
      <c r="A12" s="111"/>
      <c r="B12" s="114"/>
      <c r="C12" s="84" t="s">
        <v>50</v>
      </c>
      <c r="D12" s="44">
        <v>214</v>
      </c>
      <c r="E12" s="53">
        <v>0.15417900000000001</v>
      </c>
      <c r="F12" s="44">
        <v>179026.40578500001</v>
      </c>
      <c r="G12" s="66">
        <v>0.29906500000000003</v>
      </c>
      <c r="H12" s="43">
        <v>76</v>
      </c>
      <c r="I12" s="44">
        <v>185548.465218</v>
      </c>
      <c r="J12" s="74">
        <v>0.43421100000000001</v>
      </c>
      <c r="K12" s="44">
        <v>138</v>
      </c>
      <c r="L12" s="44">
        <v>175434.546967</v>
      </c>
      <c r="M12" s="66">
        <v>0.224638</v>
      </c>
      <c r="N12" s="43">
        <v>0</v>
      </c>
      <c r="O12" s="44">
        <v>0</v>
      </c>
      <c r="P12" s="74">
        <v>0</v>
      </c>
    </row>
    <row r="13" spans="1:16" ht="15" customHeight="1" x14ac:dyDescent="0.2">
      <c r="A13" s="111"/>
      <c r="B13" s="114"/>
      <c r="C13" s="84" t="s">
        <v>51</v>
      </c>
      <c r="D13" s="44">
        <v>211</v>
      </c>
      <c r="E13" s="53">
        <v>0.13863300000000001</v>
      </c>
      <c r="F13" s="44">
        <v>206373.558001</v>
      </c>
      <c r="G13" s="66">
        <v>0.58293799999999996</v>
      </c>
      <c r="H13" s="43">
        <v>59</v>
      </c>
      <c r="I13" s="44">
        <v>212759.84278400001</v>
      </c>
      <c r="J13" s="74">
        <v>0.64406799999999997</v>
      </c>
      <c r="K13" s="44">
        <v>152</v>
      </c>
      <c r="L13" s="44">
        <v>203894.67114399999</v>
      </c>
      <c r="M13" s="66">
        <v>0.55921100000000001</v>
      </c>
      <c r="N13" s="43">
        <v>0</v>
      </c>
      <c r="O13" s="44">
        <v>0</v>
      </c>
      <c r="P13" s="74">
        <v>0</v>
      </c>
    </row>
    <row r="14" spans="1:16" s="3" customFormat="1" ht="15" customHeight="1" x14ac:dyDescent="0.2">
      <c r="A14" s="111"/>
      <c r="B14" s="114"/>
      <c r="C14" s="84" t="s">
        <v>52</v>
      </c>
      <c r="D14" s="35">
        <v>156</v>
      </c>
      <c r="E14" s="55">
        <v>0.115899</v>
      </c>
      <c r="F14" s="35">
        <v>210596.08334499999</v>
      </c>
      <c r="G14" s="68">
        <v>0.57692299999999996</v>
      </c>
      <c r="H14" s="43">
        <v>53</v>
      </c>
      <c r="I14" s="44">
        <v>219899.44994799999</v>
      </c>
      <c r="J14" s="74">
        <v>0.66037699999999999</v>
      </c>
      <c r="K14" s="35">
        <v>103</v>
      </c>
      <c r="L14" s="35">
        <v>205808.91412199999</v>
      </c>
      <c r="M14" s="68">
        <v>0.53398100000000004</v>
      </c>
      <c r="N14" s="43">
        <v>0</v>
      </c>
      <c r="O14" s="44">
        <v>0</v>
      </c>
      <c r="P14" s="74">
        <v>0</v>
      </c>
    </row>
    <row r="15" spans="1:16" ht="15" customHeight="1" x14ac:dyDescent="0.2">
      <c r="A15" s="111"/>
      <c r="B15" s="114"/>
      <c r="C15" s="84" t="s">
        <v>53</v>
      </c>
      <c r="D15" s="44">
        <v>153</v>
      </c>
      <c r="E15" s="53">
        <v>0.120758</v>
      </c>
      <c r="F15" s="44">
        <v>211190.869442</v>
      </c>
      <c r="G15" s="66">
        <v>0.70588200000000001</v>
      </c>
      <c r="H15" s="43">
        <v>48</v>
      </c>
      <c r="I15" s="44">
        <v>206925.50052199999</v>
      </c>
      <c r="J15" s="74">
        <v>0.60416700000000001</v>
      </c>
      <c r="K15" s="44">
        <v>105</v>
      </c>
      <c r="L15" s="44">
        <v>213140.752377</v>
      </c>
      <c r="M15" s="66">
        <v>0.75238099999999997</v>
      </c>
      <c r="N15" s="43">
        <v>0</v>
      </c>
      <c r="O15" s="44">
        <v>0</v>
      </c>
      <c r="P15" s="74">
        <v>0</v>
      </c>
    </row>
    <row r="16" spans="1:16" ht="15" customHeight="1" x14ac:dyDescent="0.2">
      <c r="A16" s="111"/>
      <c r="B16" s="114"/>
      <c r="C16" s="84" t="s">
        <v>54</v>
      </c>
      <c r="D16" s="44">
        <v>95</v>
      </c>
      <c r="E16" s="53">
        <v>9.8650000000000002E-2</v>
      </c>
      <c r="F16" s="44">
        <v>209647.991033</v>
      </c>
      <c r="G16" s="66">
        <v>0.43157899999999999</v>
      </c>
      <c r="H16" s="43">
        <v>25</v>
      </c>
      <c r="I16" s="44">
        <v>214288.313742</v>
      </c>
      <c r="J16" s="74">
        <v>0.2</v>
      </c>
      <c r="K16" s="44">
        <v>70</v>
      </c>
      <c r="L16" s="44">
        <v>207990.732922</v>
      </c>
      <c r="M16" s="66">
        <v>0.51428600000000002</v>
      </c>
      <c r="N16" s="43">
        <v>0</v>
      </c>
      <c r="O16" s="44">
        <v>0</v>
      </c>
      <c r="P16" s="74">
        <v>0</v>
      </c>
    </row>
    <row r="17" spans="1:16" ht="15" customHeight="1" x14ac:dyDescent="0.2">
      <c r="A17" s="111"/>
      <c r="B17" s="114"/>
      <c r="C17" s="84" t="s">
        <v>55</v>
      </c>
      <c r="D17" s="44">
        <v>98</v>
      </c>
      <c r="E17" s="53">
        <v>0.12531999999999999</v>
      </c>
      <c r="F17" s="44">
        <v>219805.560467</v>
      </c>
      <c r="G17" s="66">
        <v>0.438776</v>
      </c>
      <c r="H17" s="43">
        <v>40</v>
      </c>
      <c r="I17" s="44">
        <v>208017.807103</v>
      </c>
      <c r="J17" s="74">
        <v>0.125</v>
      </c>
      <c r="K17" s="44">
        <v>58</v>
      </c>
      <c r="L17" s="44">
        <v>227935.045545</v>
      </c>
      <c r="M17" s="66">
        <v>0.65517199999999998</v>
      </c>
      <c r="N17" s="43">
        <v>0</v>
      </c>
      <c r="O17" s="44">
        <v>0</v>
      </c>
      <c r="P17" s="74">
        <v>0</v>
      </c>
    </row>
    <row r="18" spans="1:16" s="3" customFormat="1" ht="15" customHeight="1" x14ac:dyDescent="0.2">
      <c r="A18" s="111"/>
      <c r="B18" s="114"/>
      <c r="C18" s="84" t="s">
        <v>56</v>
      </c>
      <c r="D18" s="35">
        <v>139</v>
      </c>
      <c r="E18" s="55">
        <v>0.111378</v>
      </c>
      <c r="F18" s="35">
        <v>242669.78226899999</v>
      </c>
      <c r="G18" s="68">
        <v>0.33093499999999998</v>
      </c>
      <c r="H18" s="43">
        <v>47</v>
      </c>
      <c r="I18" s="44">
        <v>214290.86835</v>
      </c>
      <c r="J18" s="74">
        <v>0.10638300000000001</v>
      </c>
      <c r="K18" s="35">
        <v>92</v>
      </c>
      <c r="L18" s="35">
        <v>257167.70568399999</v>
      </c>
      <c r="M18" s="68">
        <v>0.44565199999999999</v>
      </c>
      <c r="N18" s="43">
        <v>0</v>
      </c>
      <c r="O18" s="44">
        <v>0</v>
      </c>
      <c r="P18" s="74">
        <v>0</v>
      </c>
    </row>
    <row r="19" spans="1:16" s="3" customFormat="1" ht="15" customHeight="1" x14ac:dyDescent="0.2">
      <c r="A19" s="112"/>
      <c r="B19" s="115"/>
      <c r="C19" s="85" t="s">
        <v>9</v>
      </c>
      <c r="D19" s="46">
        <v>1286</v>
      </c>
      <c r="E19" s="54">
        <v>0.132796</v>
      </c>
      <c r="F19" s="46">
        <v>199054.954692</v>
      </c>
      <c r="G19" s="67">
        <v>0.43079299999999998</v>
      </c>
      <c r="H19" s="87">
        <v>406</v>
      </c>
      <c r="I19" s="46">
        <v>200209.30270100001</v>
      </c>
      <c r="J19" s="75">
        <v>0.41625600000000001</v>
      </c>
      <c r="K19" s="46">
        <v>880</v>
      </c>
      <c r="L19" s="46">
        <v>198522.38049700001</v>
      </c>
      <c r="M19" s="67">
        <v>0.4375</v>
      </c>
      <c r="N19" s="87">
        <v>0</v>
      </c>
      <c r="O19" s="46">
        <v>0</v>
      </c>
      <c r="P19" s="75">
        <v>0</v>
      </c>
    </row>
    <row r="20" spans="1:16" ht="15" customHeight="1" x14ac:dyDescent="0.2">
      <c r="A20" s="110">
        <v>2</v>
      </c>
      <c r="B20" s="113" t="s">
        <v>57</v>
      </c>
      <c r="C20" s="84" t="s">
        <v>46</v>
      </c>
      <c r="D20" s="44">
        <v>3</v>
      </c>
      <c r="E20" s="53">
        <v>0.3</v>
      </c>
      <c r="F20" s="44">
        <v>22788.666667000001</v>
      </c>
      <c r="G20" s="66">
        <v>0</v>
      </c>
      <c r="H20" s="43">
        <v>2</v>
      </c>
      <c r="I20" s="44">
        <v>22023</v>
      </c>
      <c r="J20" s="74">
        <v>0</v>
      </c>
      <c r="K20" s="44">
        <v>1</v>
      </c>
      <c r="L20" s="44">
        <v>24320</v>
      </c>
      <c r="M20" s="66">
        <v>0</v>
      </c>
      <c r="N20" s="43">
        <v>0</v>
      </c>
      <c r="O20" s="44">
        <v>0</v>
      </c>
      <c r="P20" s="74">
        <v>0</v>
      </c>
    </row>
    <row r="21" spans="1:16" ht="15" customHeight="1" x14ac:dyDescent="0.2">
      <c r="A21" s="111"/>
      <c r="B21" s="114"/>
      <c r="C21" s="84" t="s">
        <v>47</v>
      </c>
      <c r="D21" s="44">
        <v>14</v>
      </c>
      <c r="E21" s="53">
        <v>0.60869600000000001</v>
      </c>
      <c r="F21" s="44">
        <v>112744.642857</v>
      </c>
      <c r="G21" s="66">
        <v>7.1429000000000006E-2</v>
      </c>
      <c r="H21" s="43">
        <v>5</v>
      </c>
      <c r="I21" s="44">
        <v>104880.4</v>
      </c>
      <c r="J21" s="74">
        <v>0</v>
      </c>
      <c r="K21" s="44">
        <v>9</v>
      </c>
      <c r="L21" s="44">
        <v>117113.666667</v>
      </c>
      <c r="M21" s="66">
        <v>0.111111</v>
      </c>
      <c r="N21" s="43">
        <v>0</v>
      </c>
      <c r="O21" s="44">
        <v>0</v>
      </c>
      <c r="P21" s="74">
        <v>0</v>
      </c>
    </row>
    <row r="22" spans="1:16" ht="15" customHeight="1" x14ac:dyDescent="0.2">
      <c r="A22" s="111"/>
      <c r="B22" s="114"/>
      <c r="C22" s="84" t="s">
        <v>48</v>
      </c>
      <c r="D22" s="44">
        <v>76</v>
      </c>
      <c r="E22" s="53">
        <v>0.283582</v>
      </c>
      <c r="F22" s="44">
        <v>147326.473684</v>
      </c>
      <c r="G22" s="66">
        <v>6.5789E-2</v>
      </c>
      <c r="H22" s="43">
        <v>25</v>
      </c>
      <c r="I22" s="44">
        <v>153633.51999999999</v>
      </c>
      <c r="J22" s="74">
        <v>0</v>
      </c>
      <c r="K22" s="44">
        <v>51</v>
      </c>
      <c r="L22" s="44">
        <v>144234.78431399999</v>
      </c>
      <c r="M22" s="66">
        <v>9.8039000000000001E-2</v>
      </c>
      <c r="N22" s="43">
        <v>0</v>
      </c>
      <c r="O22" s="44">
        <v>0</v>
      </c>
      <c r="P22" s="74">
        <v>0</v>
      </c>
    </row>
    <row r="23" spans="1:16" ht="15" customHeight="1" x14ac:dyDescent="0.2">
      <c r="A23" s="111"/>
      <c r="B23" s="114"/>
      <c r="C23" s="84" t="s">
        <v>49</v>
      </c>
      <c r="D23" s="44">
        <v>94</v>
      </c>
      <c r="E23" s="53">
        <v>0.10842</v>
      </c>
      <c r="F23" s="44">
        <v>155507.14893600001</v>
      </c>
      <c r="G23" s="66">
        <v>9.5744999999999997E-2</v>
      </c>
      <c r="H23" s="43">
        <v>27</v>
      </c>
      <c r="I23" s="44">
        <v>155143.70370400001</v>
      </c>
      <c r="J23" s="74">
        <v>0.111111</v>
      </c>
      <c r="K23" s="44">
        <v>67</v>
      </c>
      <c r="L23" s="44">
        <v>155653.61194</v>
      </c>
      <c r="M23" s="66">
        <v>8.9552000000000007E-2</v>
      </c>
      <c r="N23" s="43">
        <v>0</v>
      </c>
      <c r="O23" s="44">
        <v>0</v>
      </c>
      <c r="P23" s="74">
        <v>0</v>
      </c>
    </row>
    <row r="24" spans="1:16" ht="15" customHeight="1" x14ac:dyDescent="0.2">
      <c r="A24" s="111"/>
      <c r="B24" s="114"/>
      <c r="C24" s="84" t="s">
        <v>50</v>
      </c>
      <c r="D24" s="44">
        <v>94</v>
      </c>
      <c r="E24" s="53">
        <v>6.7723000000000005E-2</v>
      </c>
      <c r="F24" s="44">
        <v>175921.86170199999</v>
      </c>
      <c r="G24" s="66">
        <v>0.31914900000000002</v>
      </c>
      <c r="H24" s="43">
        <v>26</v>
      </c>
      <c r="I24" s="44">
        <v>182265.57692299999</v>
      </c>
      <c r="J24" s="74">
        <v>0.30769200000000002</v>
      </c>
      <c r="K24" s="44">
        <v>68</v>
      </c>
      <c r="L24" s="44">
        <v>173496.32352899999</v>
      </c>
      <c r="M24" s="66">
        <v>0.32352900000000001</v>
      </c>
      <c r="N24" s="43">
        <v>0</v>
      </c>
      <c r="O24" s="44">
        <v>0</v>
      </c>
      <c r="P24" s="74">
        <v>0</v>
      </c>
    </row>
    <row r="25" spans="1:16" ht="15" customHeight="1" x14ac:dyDescent="0.2">
      <c r="A25" s="111"/>
      <c r="B25" s="114"/>
      <c r="C25" s="84" t="s">
        <v>51</v>
      </c>
      <c r="D25" s="44">
        <v>82</v>
      </c>
      <c r="E25" s="53">
        <v>5.3876E-2</v>
      </c>
      <c r="F25" s="44">
        <v>184694.5</v>
      </c>
      <c r="G25" s="66">
        <v>0.24390200000000001</v>
      </c>
      <c r="H25" s="43">
        <v>18</v>
      </c>
      <c r="I25" s="44">
        <v>194156.11111100001</v>
      </c>
      <c r="J25" s="74">
        <v>0.27777800000000002</v>
      </c>
      <c r="K25" s="44">
        <v>64</v>
      </c>
      <c r="L25" s="44">
        <v>182033.421875</v>
      </c>
      <c r="M25" s="66">
        <v>0.234375</v>
      </c>
      <c r="N25" s="43">
        <v>0</v>
      </c>
      <c r="O25" s="44">
        <v>0</v>
      </c>
      <c r="P25" s="74">
        <v>0</v>
      </c>
    </row>
    <row r="26" spans="1:16" s="3" customFormat="1" ht="15" customHeight="1" x14ac:dyDescent="0.2">
      <c r="A26" s="111"/>
      <c r="B26" s="114"/>
      <c r="C26" s="84" t="s">
        <v>52</v>
      </c>
      <c r="D26" s="35">
        <v>46</v>
      </c>
      <c r="E26" s="55">
        <v>3.4174999999999997E-2</v>
      </c>
      <c r="F26" s="35">
        <v>187611.19565199999</v>
      </c>
      <c r="G26" s="68">
        <v>0.45652199999999998</v>
      </c>
      <c r="H26" s="43">
        <v>15</v>
      </c>
      <c r="I26" s="44">
        <v>207617.06666700001</v>
      </c>
      <c r="J26" s="74">
        <v>0.466667</v>
      </c>
      <c r="K26" s="35">
        <v>31</v>
      </c>
      <c r="L26" s="35">
        <v>177930.93548399999</v>
      </c>
      <c r="M26" s="68">
        <v>0.45161299999999999</v>
      </c>
      <c r="N26" s="43">
        <v>0</v>
      </c>
      <c r="O26" s="44">
        <v>0</v>
      </c>
      <c r="P26" s="74">
        <v>0</v>
      </c>
    </row>
    <row r="27" spans="1:16" ht="15" customHeight="1" x14ac:dyDescent="0.2">
      <c r="A27" s="111"/>
      <c r="B27" s="114"/>
      <c r="C27" s="84" t="s">
        <v>53</v>
      </c>
      <c r="D27" s="44">
        <v>39</v>
      </c>
      <c r="E27" s="53">
        <v>3.0780999999999999E-2</v>
      </c>
      <c r="F27" s="44">
        <v>189224.87179500001</v>
      </c>
      <c r="G27" s="66">
        <v>0.205128</v>
      </c>
      <c r="H27" s="43">
        <v>9</v>
      </c>
      <c r="I27" s="44">
        <v>197299.66666700001</v>
      </c>
      <c r="J27" s="74">
        <v>0.222222</v>
      </c>
      <c r="K27" s="44">
        <v>30</v>
      </c>
      <c r="L27" s="44">
        <v>186802.43333299999</v>
      </c>
      <c r="M27" s="66">
        <v>0.2</v>
      </c>
      <c r="N27" s="43">
        <v>0</v>
      </c>
      <c r="O27" s="44">
        <v>0</v>
      </c>
      <c r="P27" s="74">
        <v>0</v>
      </c>
    </row>
    <row r="28" spans="1:16" ht="15" customHeight="1" x14ac:dyDescent="0.2">
      <c r="A28" s="111"/>
      <c r="B28" s="114"/>
      <c r="C28" s="84" t="s">
        <v>54</v>
      </c>
      <c r="D28" s="44">
        <v>18</v>
      </c>
      <c r="E28" s="53">
        <v>1.8692E-2</v>
      </c>
      <c r="F28" s="44">
        <v>205439.88888899999</v>
      </c>
      <c r="G28" s="66">
        <v>0.222222</v>
      </c>
      <c r="H28" s="43">
        <v>4</v>
      </c>
      <c r="I28" s="44">
        <v>181150.25</v>
      </c>
      <c r="J28" s="74">
        <v>0</v>
      </c>
      <c r="K28" s="44">
        <v>14</v>
      </c>
      <c r="L28" s="44">
        <v>212379.785714</v>
      </c>
      <c r="M28" s="66">
        <v>0.28571400000000002</v>
      </c>
      <c r="N28" s="43">
        <v>0</v>
      </c>
      <c r="O28" s="44">
        <v>0</v>
      </c>
      <c r="P28" s="74">
        <v>0</v>
      </c>
    </row>
    <row r="29" spans="1:16" ht="15" customHeight="1" x14ac:dyDescent="0.2">
      <c r="A29" s="111"/>
      <c r="B29" s="114"/>
      <c r="C29" s="84" t="s">
        <v>55</v>
      </c>
      <c r="D29" s="44">
        <v>7</v>
      </c>
      <c r="E29" s="53">
        <v>8.9510000000000006E-3</v>
      </c>
      <c r="F29" s="44">
        <v>228875.857143</v>
      </c>
      <c r="G29" s="66">
        <v>0</v>
      </c>
      <c r="H29" s="43">
        <v>1</v>
      </c>
      <c r="I29" s="44">
        <v>260947</v>
      </c>
      <c r="J29" s="74">
        <v>0</v>
      </c>
      <c r="K29" s="44">
        <v>6</v>
      </c>
      <c r="L29" s="44">
        <v>223530.66666700001</v>
      </c>
      <c r="M29" s="66">
        <v>0</v>
      </c>
      <c r="N29" s="43">
        <v>0</v>
      </c>
      <c r="O29" s="44">
        <v>0</v>
      </c>
      <c r="P29" s="74">
        <v>0</v>
      </c>
    </row>
    <row r="30" spans="1:16" s="3" customFormat="1" ht="15" customHeight="1" x14ac:dyDescent="0.2">
      <c r="A30" s="111"/>
      <c r="B30" s="114"/>
      <c r="C30" s="84" t="s">
        <v>56</v>
      </c>
      <c r="D30" s="35">
        <v>4</v>
      </c>
      <c r="E30" s="55">
        <v>3.2049999999999999E-3</v>
      </c>
      <c r="F30" s="35">
        <v>124059.25</v>
      </c>
      <c r="G30" s="68">
        <v>0</v>
      </c>
      <c r="H30" s="43">
        <v>4</v>
      </c>
      <c r="I30" s="44">
        <v>124059.25</v>
      </c>
      <c r="J30" s="74">
        <v>0</v>
      </c>
      <c r="K30" s="35">
        <v>0</v>
      </c>
      <c r="L30" s="35">
        <v>0</v>
      </c>
      <c r="M30" s="68">
        <v>0</v>
      </c>
      <c r="N30" s="43">
        <v>0</v>
      </c>
      <c r="O30" s="44">
        <v>0</v>
      </c>
      <c r="P30" s="74">
        <v>0</v>
      </c>
    </row>
    <row r="31" spans="1:16" s="3" customFormat="1" ht="15" customHeight="1" x14ac:dyDescent="0.2">
      <c r="A31" s="112"/>
      <c r="B31" s="115"/>
      <c r="C31" s="85" t="s">
        <v>9</v>
      </c>
      <c r="D31" s="46">
        <v>477</v>
      </c>
      <c r="E31" s="54">
        <v>4.9257000000000002E-2</v>
      </c>
      <c r="F31" s="46">
        <v>169704.507338</v>
      </c>
      <c r="G31" s="67">
        <v>0.20545099999999999</v>
      </c>
      <c r="H31" s="87">
        <v>136</v>
      </c>
      <c r="I31" s="46">
        <v>170614.845588</v>
      </c>
      <c r="J31" s="75">
        <v>0.18382399999999999</v>
      </c>
      <c r="K31" s="46">
        <v>341</v>
      </c>
      <c r="L31" s="46">
        <v>169341.43988300001</v>
      </c>
      <c r="M31" s="67">
        <v>0.21407599999999999</v>
      </c>
      <c r="N31" s="87">
        <v>0</v>
      </c>
      <c r="O31" s="46">
        <v>0</v>
      </c>
      <c r="P31" s="75">
        <v>0</v>
      </c>
    </row>
    <row r="32" spans="1:16" ht="15" customHeight="1" x14ac:dyDescent="0.2">
      <c r="A32" s="110">
        <v>3</v>
      </c>
      <c r="B32" s="113" t="s">
        <v>58</v>
      </c>
      <c r="C32" s="84" t="s">
        <v>46</v>
      </c>
      <c r="D32" s="44">
        <v>1</v>
      </c>
      <c r="E32" s="44">
        <v>0</v>
      </c>
      <c r="F32" s="44">
        <v>-54583.113742000001</v>
      </c>
      <c r="G32" s="66">
        <v>0</v>
      </c>
      <c r="H32" s="43">
        <v>0</v>
      </c>
      <c r="I32" s="44">
        <v>-55348.780408999999</v>
      </c>
      <c r="J32" s="74">
        <v>0</v>
      </c>
      <c r="K32" s="44">
        <v>1</v>
      </c>
      <c r="L32" s="44">
        <v>24320</v>
      </c>
      <c r="M32" s="66">
        <v>0</v>
      </c>
      <c r="N32" s="43">
        <v>0</v>
      </c>
      <c r="O32" s="44">
        <v>0</v>
      </c>
      <c r="P32" s="74">
        <v>0</v>
      </c>
    </row>
    <row r="33" spans="1:16" ht="15" customHeight="1" x14ac:dyDescent="0.2">
      <c r="A33" s="111"/>
      <c r="B33" s="114"/>
      <c r="C33" s="84" t="s">
        <v>47</v>
      </c>
      <c r="D33" s="44">
        <v>1</v>
      </c>
      <c r="E33" s="44">
        <v>0</v>
      </c>
      <c r="F33" s="44">
        <v>-6869.6286229999996</v>
      </c>
      <c r="G33" s="66">
        <v>-8.2418000000000005E-2</v>
      </c>
      <c r="H33" s="43">
        <v>2</v>
      </c>
      <c r="I33" s="44">
        <v>36468.023801000003</v>
      </c>
      <c r="J33" s="74">
        <v>0</v>
      </c>
      <c r="K33" s="44">
        <v>-1</v>
      </c>
      <c r="L33" s="44">
        <v>-17861.173397999999</v>
      </c>
      <c r="M33" s="66">
        <v>-8.8888999999999996E-2</v>
      </c>
      <c r="N33" s="43">
        <v>0</v>
      </c>
      <c r="O33" s="44">
        <v>0</v>
      </c>
      <c r="P33" s="74">
        <v>0</v>
      </c>
    </row>
    <row r="34" spans="1:16" ht="15" customHeight="1" x14ac:dyDescent="0.2">
      <c r="A34" s="111"/>
      <c r="B34" s="114"/>
      <c r="C34" s="84" t="s">
        <v>48</v>
      </c>
      <c r="D34" s="44">
        <v>7</v>
      </c>
      <c r="E34" s="44">
        <v>0</v>
      </c>
      <c r="F34" s="44">
        <v>4372.3862099999997</v>
      </c>
      <c r="G34" s="66">
        <v>-7.9138E-2</v>
      </c>
      <c r="H34" s="43">
        <v>6</v>
      </c>
      <c r="I34" s="44">
        <v>12437.093156000001</v>
      </c>
      <c r="J34" s="74">
        <v>-0.21052599999999999</v>
      </c>
      <c r="K34" s="44">
        <v>1</v>
      </c>
      <c r="L34" s="44">
        <v>612.785799</v>
      </c>
      <c r="M34" s="66">
        <v>-2.1961000000000001E-2</v>
      </c>
      <c r="N34" s="43">
        <v>0</v>
      </c>
      <c r="O34" s="44">
        <v>0</v>
      </c>
      <c r="P34" s="74">
        <v>0</v>
      </c>
    </row>
    <row r="35" spans="1:16" ht="15" customHeight="1" x14ac:dyDescent="0.2">
      <c r="A35" s="111"/>
      <c r="B35" s="114"/>
      <c r="C35" s="84" t="s">
        <v>49</v>
      </c>
      <c r="D35" s="44">
        <v>-42</v>
      </c>
      <c r="E35" s="44">
        <v>0</v>
      </c>
      <c r="F35" s="44">
        <v>-7734.345155</v>
      </c>
      <c r="G35" s="66">
        <v>-0.102785</v>
      </c>
      <c r="H35" s="43">
        <v>-7</v>
      </c>
      <c r="I35" s="44">
        <v>-28711.125820000001</v>
      </c>
      <c r="J35" s="74">
        <v>-0.330065</v>
      </c>
      <c r="K35" s="44">
        <v>-35</v>
      </c>
      <c r="L35" s="44">
        <v>-716.77034000000003</v>
      </c>
      <c r="M35" s="66">
        <v>-2.8094999999999998E-2</v>
      </c>
      <c r="N35" s="43">
        <v>0</v>
      </c>
      <c r="O35" s="44">
        <v>0</v>
      </c>
      <c r="P35" s="74">
        <v>0</v>
      </c>
    </row>
    <row r="36" spans="1:16" ht="15" customHeight="1" x14ac:dyDescent="0.2">
      <c r="A36" s="111"/>
      <c r="B36" s="114"/>
      <c r="C36" s="84" t="s">
        <v>50</v>
      </c>
      <c r="D36" s="44">
        <v>-120</v>
      </c>
      <c r="E36" s="44">
        <v>0</v>
      </c>
      <c r="F36" s="44">
        <v>-3104.5440829999998</v>
      </c>
      <c r="G36" s="66">
        <v>2.0084000000000001E-2</v>
      </c>
      <c r="H36" s="43">
        <v>-50</v>
      </c>
      <c r="I36" s="44">
        <v>-3282.8882950000002</v>
      </c>
      <c r="J36" s="74">
        <v>-0.12651799999999999</v>
      </c>
      <c r="K36" s="44">
        <v>-70</v>
      </c>
      <c r="L36" s="44">
        <v>-1938.2234370000001</v>
      </c>
      <c r="M36" s="66">
        <v>9.8891999999999994E-2</v>
      </c>
      <c r="N36" s="43">
        <v>0</v>
      </c>
      <c r="O36" s="44">
        <v>0</v>
      </c>
      <c r="P36" s="74">
        <v>0</v>
      </c>
    </row>
    <row r="37" spans="1:16" ht="15" customHeight="1" x14ac:dyDescent="0.2">
      <c r="A37" s="111"/>
      <c r="B37" s="114"/>
      <c r="C37" s="84" t="s">
        <v>51</v>
      </c>
      <c r="D37" s="44">
        <v>-129</v>
      </c>
      <c r="E37" s="44">
        <v>0</v>
      </c>
      <c r="F37" s="44">
        <v>-21679.058001000001</v>
      </c>
      <c r="G37" s="66">
        <v>-0.339036</v>
      </c>
      <c r="H37" s="43">
        <v>-41</v>
      </c>
      <c r="I37" s="44">
        <v>-18603.731672999998</v>
      </c>
      <c r="J37" s="74">
        <v>-0.36629</v>
      </c>
      <c r="K37" s="44">
        <v>-88</v>
      </c>
      <c r="L37" s="44">
        <v>-21861.249269</v>
      </c>
      <c r="M37" s="66">
        <v>-0.32483600000000001</v>
      </c>
      <c r="N37" s="43">
        <v>0</v>
      </c>
      <c r="O37" s="44">
        <v>0</v>
      </c>
      <c r="P37" s="74">
        <v>0</v>
      </c>
    </row>
    <row r="38" spans="1:16" s="3" customFormat="1" ht="15" customHeight="1" x14ac:dyDescent="0.2">
      <c r="A38" s="111"/>
      <c r="B38" s="114"/>
      <c r="C38" s="84" t="s">
        <v>52</v>
      </c>
      <c r="D38" s="35">
        <v>-110</v>
      </c>
      <c r="E38" s="35">
        <v>0</v>
      </c>
      <c r="F38" s="35">
        <v>-22984.887693000001</v>
      </c>
      <c r="G38" s="68">
        <v>-0.12040099999999999</v>
      </c>
      <c r="H38" s="43">
        <v>-38</v>
      </c>
      <c r="I38" s="44">
        <v>-12282.383282000001</v>
      </c>
      <c r="J38" s="74">
        <v>-0.19371099999999999</v>
      </c>
      <c r="K38" s="35">
        <v>-72</v>
      </c>
      <c r="L38" s="35">
        <v>-27877.978638000001</v>
      </c>
      <c r="M38" s="68">
        <v>-8.2367999999999997E-2</v>
      </c>
      <c r="N38" s="43">
        <v>0</v>
      </c>
      <c r="O38" s="44">
        <v>0</v>
      </c>
      <c r="P38" s="74">
        <v>0</v>
      </c>
    </row>
    <row r="39" spans="1:16" ht="15" customHeight="1" x14ac:dyDescent="0.2">
      <c r="A39" s="111"/>
      <c r="B39" s="114"/>
      <c r="C39" s="84" t="s">
        <v>53</v>
      </c>
      <c r="D39" s="44">
        <v>-114</v>
      </c>
      <c r="E39" s="44">
        <v>0</v>
      </c>
      <c r="F39" s="44">
        <v>-21965.997647</v>
      </c>
      <c r="G39" s="66">
        <v>-0.50075400000000003</v>
      </c>
      <c r="H39" s="43">
        <v>-39</v>
      </c>
      <c r="I39" s="44">
        <v>-9625.8338559999993</v>
      </c>
      <c r="J39" s="74">
        <v>-0.38194400000000001</v>
      </c>
      <c r="K39" s="44">
        <v>-75</v>
      </c>
      <c r="L39" s="44">
        <v>-26338.319043</v>
      </c>
      <c r="M39" s="66">
        <v>-0.55238100000000001</v>
      </c>
      <c r="N39" s="43">
        <v>0</v>
      </c>
      <c r="O39" s="44">
        <v>0</v>
      </c>
      <c r="P39" s="74">
        <v>0</v>
      </c>
    </row>
    <row r="40" spans="1:16" ht="15" customHeight="1" x14ac:dyDescent="0.2">
      <c r="A40" s="111"/>
      <c r="B40" s="114"/>
      <c r="C40" s="84" t="s">
        <v>54</v>
      </c>
      <c r="D40" s="44">
        <v>-77</v>
      </c>
      <c r="E40" s="44">
        <v>0</v>
      </c>
      <c r="F40" s="44">
        <v>-4208.1021440000004</v>
      </c>
      <c r="G40" s="66">
        <v>-0.20935699999999999</v>
      </c>
      <c r="H40" s="43">
        <v>-21</v>
      </c>
      <c r="I40" s="44">
        <v>-33138.063741999998</v>
      </c>
      <c r="J40" s="74">
        <v>-0.2</v>
      </c>
      <c r="K40" s="44">
        <v>-56</v>
      </c>
      <c r="L40" s="44">
        <v>4389.0527920000004</v>
      </c>
      <c r="M40" s="66">
        <v>-0.228571</v>
      </c>
      <c r="N40" s="43">
        <v>0</v>
      </c>
      <c r="O40" s="44">
        <v>0</v>
      </c>
      <c r="P40" s="74">
        <v>0</v>
      </c>
    </row>
    <row r="41" spans="1:16" ht="15" customHeight="1" x14ac:dyDescent="0.2">
      <c r="A41" s="111"/>
      <c r="B41" s="114"/>
      <c r="C41" s="84" t="s">
        <v>55</v>
      </c>
      <c r="D41" s="44">
        <v>-91</v>
      </c>
      <c r="E41" s="44">
        <v>0</v>
      </c>
      <c r="F41" s="44">
        <v>9070.2966759999999</v>
      </c>
      <c r="G41" s="66">
        <v>-0.438776</v>
      </c>
      <c r="H41" s="43">
        <v>-39</v>
      </c>
      <c r="I41" s="44">
        <v>52929.192897000001</v>
      </c>
      <c r="J41" s="74">
        <v>-0.125</v>
      </c>
      <c r="K41" s="44">
        <v>-52</v>
      </c>
      <c r="L41" s="44">
        <v>-4404.3788780000004</v>
      </c>
      <c r="M41" s="66">
        <v>-0.65517199999999998</v>
      </c>
      <c r="N41" s="43">
        <v>0</v>
      </c>
      <c r="O41" s="44">
        <v>0</v>
      </c>
      <c r="P41" s="74">
        <v>0</v>
      </c>
    </row>
    <row r="42" spans="1:16" s="3" customFormat="1" ht="15" customHeight="1" x14ac:dyDescent="0.2">
      <c r="A42" s="111"/>
      <c r="B42" s="114"/>
      <c r="C42" s="84" t="s">
        <v>56</v>
      </c>
      <c r="D42" s="35">
        <v>-135</v>
      </c>
      <c r="E42" s="35">
        <v>0</v>
      </c>
      <c r="F42" s="35">
        <v>-118610.532269</v>
      </c>
      <c r="G42" s="68">
        <v>-0.33093499999999998</v>
      </c>
      <c r="H42" s="43">
        <v>-43</v>
      </c>
      <c r="I42" s="44">
        <v>-90231.618350000004</v>
      </c>
      <c r="J42" s="74">
        <v>-0.10638300000000001</v>
      </c>
      <c r="K42" s="35">
        <v>-92</v>
      </c>
      <c r="L42" s="35">
        <v>-257167.70568399999</v>
      </c>
      <c r="M42" s="68">
        <v>-0.44565199999999999</v>
      </c>
      <c r="N42" s="43">
        <v>0</v>
      </c>
      <c r="O42" s="44">
        <v>0</v>
      </c>
      <c r="P42" s="74">
        <v>0</v>
      </c>
    </row>
    <row r="43" spans="1:16" s="3" customFormat="1" ht="15" customHeight="1" x14ac:dyDescent="0.2">
      <c r="A43" s="112"/>
      <c r="B43" s="115"/>
      <c r="C43" s="85" t="s">
        <v>9</v>
      </c>
      <c r="D43" s="46">
        <v>-809</v>
      </c>
      <c r="E43" s="46">
        <v>0</v>
      </c>
      <c r="F43" s="46">
        <v>-29350.447355</v>
      </c>
      <c r="G43" s="67">
        <v>-0.22534199999999999</v>
      </c>
      <c r="H43" s="87">
        <v>-270</v>
      </c>
      <c r="I43" s="46">
        <v>-29594.457112</v>
      </c>
      <c r="J43" s="75">
        <v>-0.232433</v>
      </c>
      <c r="K43" s="46">
        <v>-539</v>
      </c>
      <c r="L43" s="46">
        <v>-29180.940613999999</v>
      </c>
      <c r="M43" s="67">
        <v>-0.22342400000000001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14</v>
      </c>
      <c r="E46" s="53">
        <v>5.2239000000000001E-2</v>
      </c>
      <c r="F46" s="44">
        <v>170937.785714</v>
      </c>
      <c r="G46" s="66">
        <v>7.1429000000000006E-2</v>
      </c>
      <c r="H46" s="43">
        <v>3</v>
      </c>
      <c r="I46" s="44">
        <v>157650.33333299999</v>
      </c>
      <c r="J46" s="74">
        <v>0</v>
      </c>
      <c r="K46" s="44">
        <v>11</v>
      </c>
      <c r="L46" s="44">
        <v>174561.63636400001</v>
      </c>
      <c r="M46" s="66">
        <v>9.0909000000000004E-2</v>
      </c>
      <c r="N46" s="43">
        <v>0</v>
      </c>
      <c r="O46" s="44">
        <v>0</v>
      </c>
      <c r="P46" s="74">
        <v>0</v>
      </c>
    </row>
    <row r="47" spans="1:16" ht="15" customHeight="1" x14ac:dyDescent="0.2">
      <c r="A47" s="111"/>
      <c r="B47" s="114"/>
      <c r="C47" s="84" t="s">
        <v>49</v>
      </c>
      <c r="D47" s="44">
        <v>73</v>
      </c>
      <c r="E47" s="53">
        <v>8.4197999999999995E-2</v>
      </c>
      <c r="F47" s="44">
        <v>181818.356164</v>
      </c>
      <c r="G47" s="66">
        <v>0.232877</v>
      </c>
      <c r="H47" s="43">
        <v>8</v>
      </c>
      <c r="I47" s="44">
        <v>215312</v>
      </c>
      <c r="J47" s="74">
        <v>0.75</v>
      </c>
      <c r="K47" s="44">
        <v>65</v>
      </c>
      <c r="L47" s="44">
        <v>177696.06153800001</v>
      </c>
      <c r="M47" s="66">
        <v>0.16923099999999999</v>
      </c>
      <c r="N47" s="43">
        <v>0</v>
      </c>
      <c r="O47" s="44">
        <v>0</v>
      </c>
      <c r="P47" s="74">
        <v>0</v>
      </c>
    </row>
    <row r="48" spans="1:16" ht="15" customHeight="1" x14ac:dyDescent="0.2">
      <c r="A48" s="111"/>
      <c r="B48" s="114"/>
      <c r="C48" s="84" t="s">
        <v>50</v>
      </c>
      <c r="D48" s="44">
        <v>123</v>
      </c>
      <c r="E48" s="53">
        <v>8.8617000000000001E-2</v>
      </c>
      <c r="F48" s="44">
        <v>191086.56910600001</v>
      </c>
      <c r="G48" s="66">
        <v>0.25203300000000001</v>
      </c>
      <c r="H48" s="43">
        <v>23</v>
      </c>
      <c r="I48" s="44">
        <v>185673.565217</v>
      </c>
      <c r="J48" s="74">
        <v>0.26086999999999999</v>
      </c>
      <c r="K48" s="44">
        <v>100</v>
      </c>
      <c r="L48" s="44">
        <v>192331.56</v>
      </c>
      <c r="M48" s="66">
        <v>0.25</v>
      </c>
      <c r="N48" s="43">
        <v>0</v>
      </c>
      <c r="O48" s="44">
        <v>0</v>
      </c>
      <c r="P48" s="74">
        <v>0</v>
      </c>
    </row>
    <row r="49" spans="1:16" ht="15" customHeight="1" x14ac:dyDescent="0.2">
      <c r="A49" s="111"/>
      <c r="B49" s="114"/>
      <c r="C49" s="84" t="s">
        <v>51</v>
      </c>
      <c r="D49" s="44">
        <v>120</v>
      </c>
      <c r="E49" s="53">
        <v>7.8843999999999997E-2</v>
      </c>
      <c r="F49" s="44">
        <v>206480.341667</v>
      </c>
      <c r="G49" s="66">
        <v>0.408333</v>
      </c>
      <c r="H49" s="43">
        <v>25</v>
      </c>
      <c r="I49" s="44">
        <v>211918.48</v>
      </c>
      <c r="J49" s="74">
        <v>0.48</v>
      </c>
      <c r="K49" s="44">
        <v>95</v>
      </c>
      <c r="L49" s="44">
        <v>205049.25263199999</v>
      </c>
      <c r="M49" s="66">
        <v>0.38947399999999999</v>
      </c>
      <c r="N49" s="43">
        <v>0</v>
      </c>
      <c r="O49" s="44">
        <v>0</v>
      </c>
      <c r="P49" s="74">
        <v>0</v>
      </c>
    </row>
    <row r="50" spans="1:16" s="3" customFormat="1" ht="15" customHeight="1" x14ac:dyDescent="0.2">
      <c r="A50" s="111"/>
      <c r="B50" s="114"/>
      <c r="C50" s="84" t="s">
        <v>52</v>
      </c>
      <c r="D50" s="35">
        <v>91</v>
      </c>
      <c r="E50" s="55">
        <v>6.7608000000000001E-2</v>
      </c>
      <c r="F50" s="35">
        <v>209009.725275</v>
      </c>
      <c r="G50" s="68">
        <v>0.42857099999999998</v>
      </c>
      <c r="H50" s="43">
        <v>18</v>
      </c>
      <c r="I50" s="44">
        <v>197178</v>
      </c>
      <c r="J50" s="74">
        <v>0.222222</v>
      </c>
      <c r="K50" s="35">
        <v>73</v>
      </c>
      <c r="L50" s="35">
        <v>211927.136986</v>
      </c>
      <c r="M50" s="68">
        <v>0.47945199999999999</v>
      </c>
      <c r="N50" s="43">
        <v>0</v>
      </c>
      <c r="O50" s="44">
        <v>0</v>
      </c>
      <c r="P50" s="74">
        <v>0</v>
      </c>
    </row>
    <row r="51" spans="1:16" ht="15" customHeight="1" x14ac:dyDescent="0.2">
      <c r="A51" s="111"/>
      <c r="B51" s="114"/>
      <c r="C51" s="84" t="s">
        <v>53</v>
      </c>
      <c r="D51" s="44">
        <v>69</v>
      </c>
      <c r="E51" s="53">
        <v>5.4459E-2</v>
      </c>
      <c r="F51" s="44">
        <v>222410.057971</v>
      </c>
      <c r="G51" s="66">
        <v>0.52173899999999995</v>
      </c>
      <c r="H51" s="43">
        <v>15</v>
      </c>
      <c r="I51" s="44">
        <v>226254.8</v>
      </c>
      <c r="J51" s="74">
        <v>0.53333299999999995</v>
      </c>
      <c r="K51" s="44">
        <v>54</v>
      </c>
      <c r="L51" s="44">
        <v>221342.074074</v>
      </c>
      <c r="M51" s="66">
        <v>0.51851899999999995</v>
      </c>
      <c r="N51" s="43">
        <v>0</v>
      </c>
      <c r="O51" s="44">
        <v>0</v>
      </c>
      <c r="P51" s="74">
        <v>0</v>
      </c>
    </row>
    <row r="52" spans="1:16" ht="15" customHeight="1" x14ac:dyDescent="0.2">
      <c r="A52" s="111"/>
      <c r="B52" s="114"/>
      <c r="C52" s="84" t="s">
        <v>54</v>
      </c>
      <c r="D52" s="44">
        <v>35</v>
      </c>
      <c r="E52" s="53">
        <v>3.6345000000000002E-2</v>
      </c>
      <c r="F52" s="44">
        <v>228500.62857100001</v>
      </c>
      <c r="G52" s="66">
        <v>0.25714300000000001</v>
      </c>
      <c r="H52" s="43">
        <v>10</v>
      </c>
      <c r="I52" s="44">
        <v>237940.1</v>
      </c>
      <c r="J52" s="74">
        <v>0.3</v>
      </c>
      <c r="K52" s="44">
        <v>25</v>
      </c>
      <c r="L52" s="44">
        <v>224724.84</v>
      </c>
      <c r="M52" s="66">
        <v>0.24</v>
      </c>
      <c r="N52" s="43">
        <v>0</v>
      </c>
      <c r="O52" s="44">
        <v>0</v>
      </c>
      <c r="P52" s="74">
        <v>0</v>
      </c>
    </row>
    <row r="53" spans="1:16" ht="15" customHeight="1" x14ac:dyDescent="0.2">
      <c r="A53" s="111"/>
      <c r="B53" s="114"/>
      <c r="C53" s="84" t="s">
        <v>55</v>
      </c>
      <c r="D53" s="44">
        <v>9</v>
      </c>
      <c r="E53" s="53">
        <v>1.1509E-2</v>
      </c>
      <c r="F53" s="44">
        <v>231320.66666700001</v>
      </c>
      <c r="G53" s="66">
        <v>0.222222</v>
      </c>
      <c r="H53" s="43">
        <v>2</v>
      </c>
      <c r="I53" s="44">
        <v>230328</v>
      </c>
      <c r="J53" s="74">
        <v>0</v>
      </c>
      <c r="K53" s="44">
        <v>7</v>
      </c>
      <c r="L53" s="44">
        <v>231604.285714</v>
      </c>
      <c r="M53" s="66">
        <v>0.28571400000000002</v>
      </c>
      <c r="N53" s="43">
        <v>0</v>
      </c>
      <c r="O53" s="44">
        <v>0</v>
      </c>
      <c r="P53" s="74">
        <v>0</v>
      </c>
    </row>
    <row r="54" spans="1:16" s="3" customFormat="1" ht="15" customHeight="1" x14ac:dyDescent="0.2">
      <c r="A54" s="111"/>
      <c r="B54" s="114"/>
      <c r="C54" s="84" t="s">
        <v>56</v>
      </c>
      <c r="D54" s="35">
        <v>2</v>
      </c>
      <c r="E54" s="55">
        <v>1.603E-3</v>
      </c>
      <c r="F54" s="35">
        <v>210552</v>
      </c>
      <c r="G54" s="68">
        <v>0</v>
      </c>
      <c r="H54" s="43">
        <v>0</v>
      </c>
      <c r="I54" s="44">
        <v>0</v>
      </c>
      <c r="J54" s="74">
        <v>0</v>
      </c>
      <c r="K54" s="35">
        <v>2</v>
      </c>
      <c r="L54" s="35">
        <v>210552</v>
      </c>
      <c r="M54" s="68">
        <v>0</v>
      </c>
      <c r="N54" s="43">
        <v>0</v>
      </c>
      <c r="O54" s="44">
        <v>0</v>
      </c>
      <c r="P54" s="74">
        <v>0</v>
      </c>
    </row>
    <row r="55" spans="1:16" s="3" customFormat="1" ht="15" customHeight="1" x14ac:dyDescent="0.2">
      <c r="A55" s="112"/>
      <c r="B55" s="115"/>
      <c r="C55" s="85" t="s">
        <v>9</v>
      </c>
      <c r="D55" s="46">
        <v>536</v>
      </c>
      <c r="E55" s="54">
        <v>5.5349000000000002E-2</v>
      </c>
      <c r="F55" s="46">
        <v>203010.91231300001</v>
      </c>
      <c r="G55" s="67">
        <v>0.34328399999999998</v>
      </c>
      <c r="H55" s="87">
        <v>104</v>
      </c>
      <c r="I55" s="46">
        <v>207182.538462</v>
      </c>
      <c r="J55" s="75">
        <v>0.375</v>
      </c>
      <c r="K55" s="46">
        <v>432</v>
      </c>
      <c r="L55" s="46">
        <v>202006.63194399999</v>
      </c>
      <c r="M55" s="67">
        <v>0.335648</v>
      </c>
      <c r="N55" s="87">
        <v>0</v>
      </c>
      <c r="O55" s="46">
        <v>0</v>
      </c>
      <c r="P55" s="75">
        <v>0</v>
      </c>
    </row>
    <row r="56" spans="1:16" ht="15" customHeight="1" x14ac:dyDescent="0.2">
      <c r="A56" s="110">
        <v>5</v>
      </c>
      <c r="B56" s="113" t="s">
        <v>60</v>
      </c>
      <c r="C56" s="84" t="s">
        <v>46</v>
      </c>
      <c r="D56" s="44">
        <v>10</v>
      </c>
      <c r="E56" s="53">
        <v>1</v>
      </c>
      <c r="F56" s="44">
        <v>40414.9</v>
      </c>
      <c r="G56" s="66">
        <v>0.1</v>
      </c>
      <c r="H56" s="43">
        <v>6</v>
      </c>
      <c r="I56" s="44">
        <v>21988.666667000001</v>
      </c>
      <c r="J56" s="74">
        <v>0</v>
      </c>
      <c r="K56" s="44">
        <v>4</v>
      </c>
      <c r="L56" s="44">
        <v>68054.25</v>
      </c>
      <c r="M56" s="66">
        <v>0.25</v>
      </c>
      <c r="N56" s="43">
        <v>0</v>
      </c>
      <c r="O56" s="44">
        <v>0</v>
      </c>
      <c r="P56" s="74">
        <v>0</v>
      </c>
    </row>
    <row r="57" spans="1:16" ht="15" customHeight="1" x14ac:dyDescent="0.2">
      <c r="A57" s="111"/>
      <c r="B57" s="114"/>
      <c r="C57" s="84" t="s">
        <v>47</v>
      </c>
      <c r="D57" s="44">
        <v>23</v>
      </c>
      <c r="E57" s="53">
        <v>1</v>
      </c>
      <c r="F57" s="44">
        <v>104704.08695700001</v>
      </c>
      <c r="G57" s="66">
        <v>4.3478000000000003E-2</v>
      </c>
      <c r="H57" s="43">
        <v>7</v>
      </c>
      <c r="I57" s="44">
        <v>96543</v>
      </c>
      <c r="J57" s="74">
        <v>0</v>
      </c>
      <c r="K57" s="44">
        <v>16</v>
      </c>
      <c r="L57" s="44">
        <v>108274.5625</v>
      </c>
      <c r="M57" s="66">
        <v>6.25E-2</v>
      </c>
      <c r="N57" s="43">
        <v>0</v>
      </c>
      <c r="O57" s="44">
        <v>0</v>
      </c>
      <c r="P57" s="74">
        <v>0</v>
      </c>
    </row>
    <row r="58" spans="1:16" ht="15" customHeight="1" x14ac:dyDescent="0.2">
      <c r="A58" s="111"/>
      <c r="B58" s="114"/>
      <c r="C58" s="84" t="s">
        <v>48</v>
      </c>
      <c r="D58" s="44">
        <v>268</v>
      </c>
      <c r="E58" s="53">
        <v>1</v>
      </c>
      <c r="F58" s="44">
        <v>151795.92910400001</v>
      </c>
      <c r="G58" s="66">
        <v>7.0896000000000001E-2</v>
      </c>
      <c r="H58" s="43">
        <v>91</v>
      </c>
      <c r="I58" s="44">
        <v>159652.681319</v>
      </c>
      <c r="J58" s="74">
        <v>5.4945000000000001E-2</v>
      </c>
      <c r="K58" s="44">
        <v>177</v>
      </c>
      <c r="L58" s="44">
        <v>147756.581921</v>
      </c>
      <c r="M58" s="66">
        <v>7.9096E-2</v>
      </c>
      <c r="N58" s="43">
        <v>0</v>
      </c>
      <c r="O58" s="44">
        <v>0</v>
      </c>
      <c r="P58" s="74">
        <v>0</v>
      </c>
    </row>
    <row r="59" spans="1:16" ht="15" customHeight="1" x14ac:dyDescent="0.2">
      <c r="A59" s="111"/>
      <c r="B59" s="114"/>
      <c r="C59" s="84" t="s">
        <v>49</v>
      </c>
      <c r="D59" s="44">
        <v>867</v>
      </c>
      <c r="E59" s="53">
        <v>1</v>
      </c>
      <c r="F59" s="44">
        <v>176518.16263000001</v>
      </c>
      <c r="G59" s="66">
        <v>0.15801599999999999</v>
      </c>
      <c r="H59" s="43">
        <v>265</v>
      </c>
      <c r="I59" s="44">
        <v>183676.63396199999</v>
      </c>
      <c r="J59" s="74">
        <v>0.19245300000000001</v>
      </c>
      <c r="K59" s="44">
        <v>602</v>
      </c>
      <c r="L59" s="44">
        <v>173367.008306</v>
      </c>
      <c r="M59" s="66">
        <v>0.14285700000000001</v>
      </c>
      <c r="N59" s="43">
        <v>0</v>
      </c>
      <c r="O59" s="44">
        <v>0</v>
      </c>
      <c r="P59" s="74">
        <v>0</v>
      </c>
    </row>
    <row r="60" spans="1:16" ht="15" customHeight="1" x14ac:dyDescent="0.2">
      <c r="A60" s="111"/>
      <c r="B60" s="114"/>
      <c r="C60" s="84" t="s">
        <v>50</v>
      </c>
      <c r="D60" s="44">
        <v>1388</v>
      </c>
      <c r="E60" s="53">
        <v>1</v>
      </c>
      <c r="F60" s="44">
        <v>200190.168588</v>
      </c>
      <c r="G60" s="66">
        <v>0.338617</v>
      </c>
      <c r="H60" s="43">
        <v>405</v>
      </c>
      <c r="I60" s="44">
        <v>212577.72098799999</v>
      </c>
      <c r="J60" s="74">
        <v>0.42715999999999998</v>
      </c>
      <c r="K60" s="44">
        <v>983</v>
      </c>
      <c r="L60" s="44">
        <v>195086.44659199999</v>
      </c>
      <c r="M60" s="66">
        <v>0.30213600000000002</v>
      </c>
      <c r="N60" s="43">
        <v>0</v>
      </c>
      <c r="O60" s="44">
        <v>0</v>
      </c>
      <c r="P60" s="74">
        <v>0</v>
      </c>
    </row>
    <row r="61" spans="1:16" ht="15" customHeight="1" x14ac:dyDescent="0.2">
      <c r="A61" s="111"/>
      <c r="B61" s="114"/>
      <c r="C61" s="84" t="s">
        <v>51</v>
      </c>
      <c r="D61" s="44">
        <v>1522</v>
      </c>
      <c r="E61" s="53">
        <v>1</v>
      </c>
      <c r="F61" s="44">
        <v>224092.559133</v>
      </c>
      <c r="G61" s="66">
        <v>0.494087</v>
      </c>
      <c r="H61" s="43">
        <v>458</v>
      </c>
      <c r="I61" s="44">
        <v>225376.88864600001</v>
      </c>
      <c r="J61" s="74">
        <v>0.45196500000000001</v>
      </c>
      <c r="K61" s="44">
        <v>1064</v>
      </c>
      <c r="L61" s="44">
        <v>223539.71804499999</v>
      </c>
      <c r="M61" s="66">
        <v>0.51221799999999995</v>
      </c>
      <c r="N61" s="43">
        <v>0</v>
      </c>
      <c r="O61" s="44">
        <v>0</v>
      </c>
      <c r="P61" s="74">
        <v>0</v>
      </c>
    </row>
    <row r="62" spans="1:16" s="3" customFormat="1" ht="15" customHeight="1" x14ac:dyDescent="0.2">
      <c r="A62" s="111"/>
      <c r="B62" s="114"/>
      <c r="C62" s="84" t="s">
        <v>52</v>
      </c>
      <c r="D62" s="35">
        <v>1346</v>
      </c>
      <c r="E62" s="55">
        <v>1</v>
      </c>
      <c r="F62" s="35">
        <v>237614.02823200001</v>
      </c>
      <c r="G62" s="68">
        <v>0.67979199999999995</v>
      </c>
      <c r="H62" s="43">
        <v>453</v>
      </c>
      <c r="I62" s="44">
        <v>229407.50331100001</v>
      </c>
      <c r="J62" s="74">
        <v>0.53421600000000002</v>
      </c>
      <c r="K62" s="35">
        <v>893</v>
      </c>
      <c r="L62" s="35">
        <v>241777.02463599999</v>
      </c>
      <c r="M62" s="68">
        <v>0.75363899999999995</v>
      </c>
      <c r="N62" s="43">
        <v>0</v>
      </c>
      <c r="O62" s="44">
        <v>0</v>
      </c>
      <c r="P62" s="74">
        <v>0</v>
      </c>
    </row>
    <row r="63" spans="1:16" ht="15" customHeight="1" x14ac:dyDescent="0.2">
      <c r="A63" s="111"/>
      <c r="B63" s="114"/>
      <c r="C63" s="84" t="s">
        <v>53</v>
      </c>
      <c r="D63" s="44">
        <v>1267</v>
      </c>
      <c r="E63" s="53">
        <v>1</v>
      </c>
      <c r="F63" s="44">
        <v>250971.64483</v>
      </c>
      <c r="G63" s="66">
        <v>0.76479900000000001</v>
      </c>
      <c r="H63" s="43">
        <v>436</v>
      </c>
      <c r="I63" s="44">
        <v>230172.54587199999</v>
      </c>
      <c r="J63" s="74">
        <v>0.52293599999999996</v>
      </c>
      <c r="K63" s="44">
        <v>831</v>
      </c>
      <c r="L63" s="44">
        <v>261884.28880899999</v>
      </c>
      <c r="M63" s="66">
        <v>0.89169699999999996</v>
      </c>
      <c r="N63" s="43">
        <v>0</v>
      </c>
      <c r="O63" s="44">
        <v>0</v>
      </c>
      <c r="P63" s="74">
        <v>0</v>
      </c>
    </row>
    <row r="64" spans="1:16" ht="15" customHeight="1" x14ac:dyDescent="0.2">
      <c r="A64" s="111"/>
      <c r="B64" s="114"/>
      <c r="C64" s="84" t="s">
        <v>54</v>
      </c>
      <c r="D64" s="44">
        <v>963</v>
      </c>
      <c r="E64" s="53">
        <v>1</v>
      </c>
      <c r="F64" s="44">
        <v>251828.858775</v>
      </c>
      <c r="G64" s="66">
        <v>0.70508800000000005</v>
      </c>
      <c r="H64" s="43">
        <v>327</v>
      </c>
      <c r="I64" s="44">
        <v>229186.83180399999</v>
      </c>
      <c r="J64" s="74">
        <v>0.41590199999999999</v>
      </c>
      <c r="K64" s="44">
        <v>636</v>
      </c>
      <c r="L64" s="44">
        <v>263470.27830200002</v>
      </c>
      <c r="M64" s="66">
        <v>0.85377400000000003</v>
      </c>
      <c r="N64" s="43">
        <v>0</v>
      </c>
      <c r="O64" s="44">
        <v>0</v>
      </c>
      <c r="P64" s="74">
        <v>0</v>
      </c>
    </row>
    <row r="65" spans="1:16" ht="15" customHeight="1" x14ac:dyDescent="0.2">
      <c r="A65" s="111"/>
      <c r="B65" s="114"/>
      <c r="C65" s="84" t="s">
        <v>55</v>
      </c>
      <c r="D65" s="44">
        <v>782</v>
      </c>
      <c r="E65" s="53">
        <v>1</v>
      </c>
      <c r="F65" s="44">
        <v>258736.225064</v>
      </c>
      <c r="G65" s="66">
        <v>0.58567800000000003</v>
      </c>
      <c r="H65" s="43">
        <v>282</v>
      </c>
      <c r="I65" s="44">
        <v>239150.69503500001</v>
      </c>
      <c r="J65" s="74">
        <v>0.27305000000000001</v>
      </c>
      <c r="K65" s="44">
        <v>500</v>
      </c>
      <c r="L65" s="44">
        <v>269782.46399999998</v>
      </c>
      <c r="M65" s="66">
        <v>0.76200000000000001</v>
      </c>
      <c r="N65" s="43">
        <v>0</v>
      </c>
      <c r="O65" s="44">
        <v>0</v>
      </c>
      <c r="P65" s="74">
        <v>0</v>
      </c>
    </row>
    <row r="66" spans="1:16" s="3" customFormat="1" ht="15" customHeight="1" x14ac:dyDescent="0.2">
      <c r="A66" s="111"/>
      <c r="B66" s="114"/>
      <c r="C66" s="84" t="s">
        <v>56</v>
      </c>
      <c r="D66" s="35">
        <v>1248</v>
      </c>
      <c r="E66" s="55">
        <v>1</v>
      </c>
      <c r="F66" s="35">
        <v>245925.59535300001</v>
      </c>
      <c r="G66" s="68">
        <v>0.34214699999999998</v>
      </c>
      <c r="H66" s="43">
        <v>547</v>
      </c>
      <c r="I66" s="44">
        <v>214923.51371100001</v>
      </c>
      <c r="J66" s="74">
        <v>0.107861</v>
      </c>
      <c r="K66" s="35">
        <v>701</v>
      </c>
      <c r="L66" s="35">
        <v>270116.948645</v>
      </c>
      <c r="M66" s="68">
        <v>0.52496399999999999</v>
      </c>
      <c r="N66" s="43">
        <v>0</v>
      </c>
      <c r="O66" s="44">
        <v>0</v>
      </c>
      <c r="P66" s="74">
        <v>0</v>
      </c>
    </row>
    <row r="67" spans="1:16" s="3" customFormat="1" ht="15" customHeight="1" x14ac:dyDescent="0.2">
      <c r="A67" s="112"/>
      <c r="B67" s="115"/>
      <c r="C67" s="85" t="s">
        <v>9</v>
      </c>
      <c r="D67" s="46">
        <v>9684</v>
      </c>
      <c r="E67" s="54">
        <v>1</v>
      </c>
      <c r="F67" s="46">
        <v>227698.817224</v>
      </c>
      <c r="G67" s="67">
        <v>0.498554</v>
      </c>
      <c r="H67" s="87">
        <v>3277</v>
      </c>
      <c r="I67" s="46">
        <v>218966.00793399999</v>
      </c>
      <c r="J67" s="75">
        <v>0.35947499999999999</v>
      </c>
      <c r="K67" s="46">
        <v>6407</v>
      </c>
      <c r="L67" s="46">
        <v>232165.40315299999</v>
      </c>
      <c r="M67" s="67">
        <v>0.569689</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550" priority="30" operator="notEqual">
      <formula>H8+K8+N8</formula>
    </cfRule>
  </conditionalFormatting>
  <conditionalFormatting sqref="D20:D30">
    <cfRule type="cellIs" dxfId="549" priority="29" operator="notEqual">
      <formula>H20+K20+N20</formula>
    </cfRule>
  </conditionalFormatting>
  <conditionalFormatting sqref="D32:D42">
    <cfRule type="cellIs" dxfId="548" priority="28" operator="notEqual">
      <formula>H32+K32+N32</formula>
    </cfRule>
  </conditionalFormatting>
  <conditionalFormatting sqref="D44:D54">
    <cfRule type="cellIs" dxfId="547" priority="27" operator="notEqual">
      <formula>H44+K44+N44</formula>
    </cfRule>
  </conditionalFormatting>
  <conditionalFormatting sqref="D56:D66">
    <cfRule type="cellIs" dxfId="546" priority="26" operator="notEqual">
      <formula>H56+K56+N56</formula>
    </cfRule>
  </conditionalFormatting>
  <conditionalFormatting sqref="D19">
    <cfRule type="cellIs" dxfId="545" priority="25" operator="notEqual">
      <formula>SUM(D8:D18)</formula>
    </cfRule>
  </conditionalFormatting>
  <conditionalFormatting sqref="D31">
    <cfRule type="cellIs" dxfId="544" priority="24" operator="notEqual">
      <formula>H31+K31+N31</formula>
    </cfRule>
  </conditionalFormatting>
  <conditionalFormatting sqref="D31">
    <cfRule type="cellIs" dxfId="543" priority="23" operator="notEqual">
      <formula>SUM(D20:D30)</formula>
    </cfRule>
  </conditionalFormatting>
  <conditionalFormatting sqref="D43">
    <cfRule type="cellIs" dxfId="542" priority="22" operator="notEqual">
      <formula>H43+K43+N43</formula>
    </cfRule>
  </conditionalFormatting>
  <conditionalFormatting sqref="D43">
    <cfRule type="cellIs" dxfId="541" priority="21" operator="notEqual">
      <formula>SUM(D32:D42)</formula>
    </cfRule>
  </conditionalFormatting>
  <conditionalFormatting sqref="D55">
    <cfRule type="cellIs" dxfId="540" priority="20" operator="notEqual">
      <formula>H55+K55+N55</formula>
    </cfRule>
  </conditionalFormatting>
  <conditionalFormatting sqref="D55">
    <cfRule type="cellIs" dxfId="539" priority="19" operator="notEqual">
      <formula>SUM(D44:D54)</formula>
    </cfRule>
  </conditionalFormatting>
  <conditionalFormatting sqref="D67">
    <cfRule type="cellIs" dxfId="538" priority="18" operator="notEqual">
      <formula>H67+K67+N67</formula>
    </cfRule>
  </conditionalFormatting>
  <conditionalFormatting sqref="D67">
    <cfRule type="cellIs" dxfId="537" priority="17" operator="notEqual">
      <formula>SUM(D56:D66)</formula>
    </cfRule>
  </conditionalFormatting>
  <conditionalFormatting sqref="H19">
    <cfRule type="cellIs" dxfId="536" priority="16" operator="notEqual">
      <formula>SUM(H8:H18)</formula>
    </cfRule>
  </conditionalFormatting>
  <conditionalFormatting sqref="K19">
    <cfRule type="cellIs" dxfId="535" priority="15" operator="notEqual">
      <formula>SUM(K8:K18)</formula>
    </cfRule>
  </conditionalFormatting>
  <conditionalFormatting sqref="N19">
    <cfRule type="cellIs" dxfId="534" priority="14" operator="notEqual">
      <formula>SUM(N8:N18)</formula>
    </cfRule>
  </conditionalFormatting>
  <conditionalFormatting sqref="H31">
    <cfRule type="cellIs" dxfId="533" priority="13" operator="notEqual">
      <formula>SUM(H20:H30)</formula>
    </cfRule>
  </conditionalFormatting>
  <conditionalFormatting sqref="K31">
    <cfRule type="cellIs" dxfId="532" priority="12" operator="notEqual">
      <formula>SUM(K20:K30)</formula>
    </cfRule>
  </conditionalFormatting>
  <conditionalFormatting sqref="N31">
    <cfRule type="cellIs" dxfId="531" priority="11" operator="notEqual">
      <formula>SUM(N20:N30)</formula>
    </cfRule>
  </conditionalFormatting>
  <conditionalFormatting sqref="H43">
    <cfRule type="cellIs" dxfId="530" priority="10" operator="notEqual">
      <formula>SUM(H32:H42)</formula>
    </cfRule>
  </conditionalFormatting>
  <conditionalFormatting sqref="K43">
    <cfRule type="cellIs" dxfId="529" priority="9" operator="notEqual">
      <formula>SUM(K32:K42)</formula>
    </cfRule>
  </conditionalFormatting>
  <conditionalFormatting sqref="N43">
    <cfRule type="cellIs" dxfId="528" priority="8" operator="notEqual">
      <formula>SUM(N32:N42)</formula>
    </cfRule>
  </conditionalFormatting>
  <conditionalFormatting sqref="H55">
    <cfRule type="cellIs" dxfId="527" priority="7" operator="notEqual">
      <formula>SUM(H44:H54)</formula>
    </cfRule>
  </conditionalFormatting>
  <conditionalFormatting sqref="K55">
    <cfRule type="cellIs" dxfId="526" priority="6" operator="notEqual">
      <formula>SUM(K44:K54)</formula>
    </cfRule>
  </conditionalFormatting>
  <conditionalFormatting sqref="N55">
    <cfRule type="cellIs" dxfId="525" priority="5" operator="notEqual">
      <formula>SUM(N44:N54)</formula>
    </cfRule>
  </conditionalFormatting>
  <conditionalFormatting sqref="H67">
    <cfRule type="cellIs" dxfId="524" priority="4" operator="notEqual">
      <formula>SUM(H56:H66)</formula>
    </cfRule>
  </conditionalFormatting>
  <conditionalFormatting sqref="K67">
    <cfRule type="cellIs" dxfId="523" priority="3" operator="notEqual">
      <formula>SUM(K56:K66)</formula>
    </cfRule>
  </conditionalFormatting>
  <conditionalFormatting sqref="N67">
    <cfRule type="cellIs" dxfId="522" priority="2" operator="notEqual">
      <formula>SUM(N56:N66)</formula>
    </cfRule>
  </conditionalFormatting>
  <conditionalFormatting sqref="D32:D43">
    <cfRule type="cellIs" dxfId="5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62</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5</v>
      </c>
      <c r="E8" s="53">
        <v>0.147059</v>
      </c>
      <c r="F8" s="44">
        <v>57266.285050999999</v>
      </c>
      <c r="G8" s="66">
        <v>0</v>
      </c>
      <c r="H8" s="43">
        <v>1</v>
      </c>
      <c r="I8" s="44">
        <v>97368.479573000004</v>
      </c>
      <c r="J8" s="74">
        <v>0</v>
      </c>
      <c r="K8" s="44">
        <v>4</v>
      </c>
      <c r="L8" s="44">
        <v>47240.736421000001</v>
      </c>
      <c r="M8" s="66">
        <v>0</v>
      </c>
      <c r="N8" s="43">
        <v>0</v>
      </c>
      <c r="O8" s="44">
        <v>0</v>
      </c>
      <c r="P8" s="74">
        <v>0</v>
      </c>
    </row>
    <row r="9" spans="1:16" ht="15" customHeight="1" x14ac:dyDescent="0.2">
      <c r="A9" s="111"/>
      <c r="B9" s="114"/>
      <c r="C9" s="84" t="s">
        <v>47</v>
      </c>
      <c r="D9" s="44">
        <v>41</v>
      </c>
      <c r="E9" s="53">
        <v>0.152416</v>
      </c>
      <c r="F9" s="44">
        <v>117558.929162</v>
      </c>
      <c r="G9" s="66">
        <v>4.8779999999999997E-2</v>
      </c>
      <c r="H9" s="43">
        <v>6</v>
      </c>
      <c r="I9" s="44">
        <v>102104.40459599999</v>
      </c>
      <c r="J9" s="74">
        <v>0</v>
      </c>
      <c r="K9" s="44">
        <v>35</v>
      </c>
      <c r="L9" s="44">
        <v>120208.27623</v>
      </c>
      <c r="M9" s="66">
        <v>5.7142999999999999E-2</v>
      </c>
      <c r="N9" s="43">
        <v>0</v>
      </c>
      <c r="O9" s="44">
        <v>0</v>
      </c>
      <c r="P9" s="74">
        <v>0</v>
      </c>
    </row>
    <row r="10" spans="1:16" ht="15" customHeight="1" x14ac:dyDescent="0.2">
      <c r="A10" s="111"/>
      <c r="B10" s="114"/>
      <c r="C10" s="84" t="s">
        <v>48</v>
      </c>
      <c r="D10" s="44">
        <v>156</v>
      </c>
      <c r="E10" s="53">
        <v>0.153392</v>
      </c>
      <c r="F10" s="44">
        <v>153096.88526700001</v>
      </c>
      <c r="G10" s="66">
        <v>0.17307700000000001</v>
      </c>
      <c r="H10" s="43">
        <v>52</v>
      </c>
      <c r="I10" s="44">
        <v>153520.94837</v>
      </c>
      <c r="J10" s="74">
        <v>0.17307700000000001</v>
      </c>
      <c r="K10" s="44">
        <v>104</v>
      </c>
      <c r="L10" s="44">
        <v>152884.85371600001</v>
      </c>
      <c r="M10" s="66">
        <v>0.17307700000000001</v>
      </c>
      <c r="N10" s="43">
        <v>0</v>
      </c>
      <c r="O10" s="44">
        <v>0</v>
      </c>
      <c r="P10" s="74">
        <v>0</v>
      </c>
    </row>
    <row r="11" spans="1:16" ht="15" customHeight="1" x14ac:dyDescent="0.2">
      <c r="A11" s="111"/>
      <c r="B11" s="114"/>
      <c r="C11" s="84" t="s">
        <v>49</v>
      </c>
      <c r="D11" s="44">
        <v>342</v>
      </c>
      <c r="E11" s="53">
        <v>0.15826000000000001</v>
      </c>
      <c r="F11" s="44">
        <v>172384.30806000001</v>
      </c>
      <c r="G11" s="66">
        <v>0.34502899999999997</v>
      </c>
      <c r="H11" s="43">
        <v>119</v>
      </c>
      <c r="I11" s="44">
        <v>177930.728955</v>
      </c>
      <c r="J11" s="74">
        <v>0.49579800000000002</v>
      </c>
      <c r="K11" s="44">
        <v>223</v>
      </c>
      <c r="L11" s="44">
        <v>169424.55879400001</v>
      </c>
      <c r="M11" s="66">
        <v>0.26457399999999998</v>
      </c>
      <c r="N11" s="43">
        <v>0</v>
      </c>
      <c r="O11" s="44">
        <v>0</v>
      </c>
      <c r="P11" s="74">
        <v>0</v>
      </c>
    </row>
    <row r="12" spans="1:16" ht="15" customHeight="1" x14ac:dyDescent="0.2">
      <c r="A12" s="111"/>
      <c r="B12" s="114"/>
      <c r="C12" s="84" t="s">
        <v>50</v>
      </c>
      <c r="D12" s="44">
        <v>419</v>
      </c>
      <c r="E12" s="53">
        <v>0.13577400000000001</v>
      </c>
      <c r="F12" s="44">
        <v>192637.901545</v>
      </c>
      <c r="G12" s="66">
        <v>0.45107399999999997</v>
      </c>
      <c r="H12" s="43">
        <v>131</v>
      </c>
      <c r="I12" s="44">
        <v>211638.97423200001</v>
      </c>
      <c r="J12" s="74">
        <v>0.69465600000000005</v>
      </c>
      <c r="K12" s="44">
        <v>288</v>
      </c>
      <c r="L12" s="44">
        <v>183995.05251099999</v>
      </c>
      <c r="M12" s="66">
        <v>0.34027800000000002</v>
      </c>
      <c r="N12" s="43">
        <v>0</v>
      </c>
      <c r="O12" s="44">
        <v>0</v>
      </c>
      <c r="P12" s="74">
        <v>0</v>
      </c>
    </row>
    <row r="13" spans="1:16" ht="15" customHeight="1" x14ac:dyDescent="0.2">
      <c r="A13" s="111"/>
      <c r="B13" s="114"/>
      <c r="C13" s="84" t="s">
        <v>51</v>
      </c>
      <c r="D13" s="44">
        <v>334</v>
      </c>
      <c r="E13" s="53">
        <v>0.107707</v>
      </c>
      <c r="F13" s="44">
        <v>213149.20899099999</v>
      </c>
      <c r="G13" s="66">
        <v>0.625749</v>
      </c>
      <c r="H13" s="43">
        <v>104</v>
      </c>
      <c r="I13" s="44">
        <v>214818.78140400001</v>
      </c>
      <c r="J13" s="74">
        <v>0.605769</v>
      </c>
      <c r="K13" s="44">
        <v>230</v>
      </c>
      <c r="L13" s="44">
        <v>212394.271901</v>
      </c>
      <c r="M13" s="66">
        <v>0.63478299999999999</v>
      </c>
      <c r="N13" s="43">
        <v>0</v>
      </c>
      <c r="O13" s="44">
        <v>0</v>
      </c>
      <c r="P13" s="74">
        <v>0</v>
      </c>
    </row>
    <row r="14" spans="1:16" s="3" customFormat="1" ht="15" customHeight="1" x14ac:dyDescent="0.2">
      <c r="A14" s="111"/>
      <c r="B14" s="114"/>
      <c r="C14" s="84" t="s">
        <v>52</v>
      </c>
      <c r="D14" s="35">
        <v>256</v>
      </c>
      <c r="E14" s="55">
        <v>9.4187000000000007E-2</v>
      </c>
      <c r="F14" s="35">
        <v>215509.862719</v>
      </c>
      <c r="G14" s="68">
        <v>0.55859400000000003</v>
      </c>
      <c r="H14" s="43">
        <v>68</v>
      </c>
      <c r="I14" s="44">
        <v>213297.41367000001</v>
      </c>
      <c r="J14" s="74">
        <v>0.5</v>
      </c>
      <c r="K14" s="35">
        <v>188</v>
      </c>
      <c r="L14" s="35">
        <v>216310.11024800001</v>
      </c>
      <c r="M14" s="68">
        <v>0.57978700000000005</v>
      </c>
      <c r="N14" s="43">
        <v>0</v>
      </c>
      <c r="O14" s="44">
        <v>0</v>
      </c>
      <c r="P14" s="74">
        <v>0</v>
      </c>
    </row>
    <row r="15" spans="1:16" ht="15" customHeight="1" x14ac:dyDescent="0.2">
      <c r="A15" s="111"/>
      <c r="B15" s="114"/>
      <c r="C15" s="84" t="s">
        <v>53</v>
      </c>
      <c r="D15" s="44">
        <v>235</v>
      </c>
      <c r="E15" s="53">
        <v>0.101908</v>
      </c>
      <c r="F15" s="44">
        <v>215799.57044800001</v>
      </c>
      <c r="G15" s="66">
        <v>0.56595700000000004</v>
      </c>
      <c r="H15" s="43">
        <v>58</v>
      </c>
      <c r="I15" s="44">
        <v>226703.73943399999</v>
      </c>
      <c r="J15" s="74">
        <v>0.53448300000000004</v>
      </c>
      <c r="K15" s="44">
        <v>177</v>
      </c>
      <c r="L15" s="44">
        <v>212226.45292700001</v>
      </c>
      <c r="M15" s="66">
        <v>0.57627099999999998</v>
      </c>
      <c r="N15" s="43">
        <v>0</v>
      </c>
      <c r="O15" s="44">
        <v>0</v>
      </c>
      <c r="P15" s="74">
        <v>0</v>
      </c>
    </row>
    <row r="16" spans="1:16" ht="15" customHeight="1" x14ac:dyDescent="0.2">
      <c r="A16" s="111"/>
      <c r="B16" s="114"/>
      <c r="C16" s="84" t="s">
        <v>54</v>
      </c>
      <c r="D16" s="44">
        <v>161</v>
      </c>
      <c r="E16" s="53">
        <v>8.9994000000000005E-2</v>
      </c>
      <c r="F16" s="44">
        <v>236705.84847200001</v>
      </c>
      <c r="G16" s="66">
        <v>0.66459599999999996</v>
      </c>
      <c r="H16" s="43">
        <v>39</v>
      </c>
      <c r="I16" s="44">
        <v>216657.353879</v>
      </c>
      <c r="J16" s="74">
        <v>0.282051</v>
      </c>
      <c r="K16" s="44">
        <v>122</v>
      </c>
      <c r="L16" s="44">
        <v>243114.793465</v>
      </c>
      <c r="M16" s="66">
        <v>0.78688499999999995</v>
      </c>
      <c r="N16" s="43">
        <v>0</v>
      </c>
      <c r="O16" s="44">
        <v>0</v>
      </c>
      <c r="P16" s="74">
        <v>0</v>
      </c>
    </row>
    <row r="17" spans="1:16" ht="15" customHeight="1" x14ac:dyDescent="0.2">
      <c r="A17" s="111"/>
      <c r="B17" s="114"/>
      <c r="C17" s="84" t="s">
        <v>55</v>
      </c>
      <c r="D17" s="44">
        <v>128</v>
      </c>
      <c r="E17" s="53">
        <v>9.5808000000000004E-2</v>
      </c>
      <c r="F17" s="44">
        <v>241225.99408100001</v>
      </c>
      <c r="G17" s="66">
        <v>0.49218800000000001</v>
      </c>
      <c r="H17" s="43">
        <v>41</v>
      </c>
      <c r="I17" s="44">
        <v>218604.77925399999</v>
      </c>
      <c r="J17" s="74">
        <v>0.21951200000000001</v>
      </c>
      <c r="K17" s="44">
        <v>87</v>
      </c>
      <c r="L17" s="44">
        <v>251886.566586</v>
      </c>
      <c r="M17" s="66">
        <v>0.62068999999999996</v>
      </c>
      <c r="N17" s="43">
        <v>0</v>
      </c>
      <c r="O17" s="44">
        <v>0</v>
      </c>
      <c r="P17" s="74">
        <v>0</v>
      </c>
    </row>
    <row r="18" spans="1:16" s="3" customFormat="1" ht="15" customHeight="1" x14ac:dyDescent="0.2">
      <c r="A18" s="111"/>
      <c r="B18" s="114"/>
      <c r="C18" s="84" t="s">
        <v>56</v>
      </c>
      <c r="D18" s="35">
        <v>161</v>
      </c>
      <c r="E18" s="55">
        <v>8.2142999999999994E-2</v>
      </c>
      <c r="F18" s="35">
        <v>247271.12140100001</v>
      </c>
      <c r="G18" s="68">
        <v>0.39130399999999999</v>
      </c>
      <c r="H18" s="43">
        <v>55</v>
      </c>
      <c r="I18" s="44">
        <v>228474.17439</v>
      </c>
      <c r="J18" s="74">
        <v>0.145455</v>
      </c>
      <c r="K18" s="35">
        <v>106</v>
      </c>
      <c r="L18" s="35">
        <v>257024.25428299999</v>
      </c>
      <c r="M18" s="68">
        <v>0.518868</v>
      </c>
      <c r="N18" s="43">
        <v>0</v>
      </c>
      <c r="O18" s="44">
        <v>0</v>
      </c>
      <c r="P18" s="74">
        <v>0</v>
      </c>
    </row>
    <row r="19" spans="1:16" s="3" customFormat="1" ht="15" customHeight="1" x14ac:dyDescent="0.2">
      <c r="A19" s="112"/>
      <c r="B19" s="115"/>
      <c r="C19" s="85" t="s">
        <v>9</v>
      </c>
      <c r="D19" s="46">
        <v>2238</v>
      </c>
      <c r="E19" s="54">
        <v>0.113162</v>
      </c>
      <c r="F19" s="46">
        <v>203097.656315</v>
      </c>
      <c r="G19" s="67">
        <v>0.47095599999999999</v>
      </c>
      <c r="H19" s="87">
        <v>674</v>
      </c>
      <c r="I19" s="46">
        <v>204101.26590100001</v>
      </c>
      <c r="J19" s="75">
        <v>0.46735900000000002</v>
      </c>
      <c r="K19" s="46">
        <v>1564</v>
      </c>
      <c r="L19" s="46">
        <v>202665.15448600001</v>
      </c>
      <c r="M19" s="67">
        <v>0.47250599999999998</v>
      </c>
      <c r="N19" s="87">
        <v>0</v>
      </c>
      <c r="O19" s="46">
        <v>0</v>
      </c>
      <c r="P19" s="75">
        <v>0</v>
      </c>
    </row>
    <row r="20" spans="1:16" ht="15" customHeight="1" x14ac:dyDescent="0.2">
      <c r="A20" s="110">
        <v>2</v>
      </c>
      <c r="B20" s="113" t="s">
        <v>57</v>
      </c>
      <c r="C20" s="84" t="s">
        <v>46</v>
      </c>
      <c r="D20" s="44">
        <v>20</v>
      </c>
      <c r="E20" s="53">
        <v>0.58823499999999995</v>
      </c>
      <c r="F20" s="44">
        <v>88639.7</v>
      </c>
      <c r="G20" s="66">
        <v>0.05</v>
      </c>
      <c r="H20" s="43">
        <v>3</v>
      </c>
      <c r="I20" s="44">
        <v>60729</v>
      </c>
      <c r="J20" s="74">
        <v>0</v>
      </c>
      <c r="K20" s="44">
        <v>17</v>
      </c>
      <c r="L20" s="44">
        <v>93565.117647000006</v>
      </c>
      <c r="M20" s="66">
        <v>5.8824000000000001E-2</v>
      </c>
      <c r="N20" s="43">
        <v>0</v>
      </c>
      <c r="O20" s="44">
        <v>0</v>
      </c>
      <c r="P20" s="74">
        <v>0</v>
      </c>
    </row>
    <row r="21" spans="1:16" ht="15" customHeight="1" x14ac:dyDescent="0.2">
      <c r="A21" s="111"/>
      <c r="B21" s="114"/>
      <c r="C21" s="84" t="s">
        <v>47</v>
      </c>
      <c r="D21" s="44">
        <v>95</v>
      </c>
      <c r="E21" s="53">
        <v>0.35315999999999997</v>
      </c>
      <c r="F21" s="44">
        <v>135756.37894699999</v>
      </c>
      <c r="G21" s="66">
        <v>6.3158000000000006E-2</v>
      </c>
      <c r="H21" s="43">
        <v>23</v>
      </c>
      <c r="I21" s="44">
        <v>128357.565217</v>
      </c>
      <c r="J21" s="74">
        <v>8.6957000000000007E-2</v>
      </c>
      <c r="K21" s="44">
        <v>72</v>
      </c>
      <c r="L21" s="44">
        <v>138119.88888899999</v>
      </c>
      <c r="M21" s="66">
        <v>5.5556000000000001E-2</v>
      </c>
      <c r="N21" s="43">
        <v>0</v>
      </c>
      <c r="O21" s="44">
        <v>0</v>
      </c>
      <c r="P21" s="74">
        <v>0</v>
      </c>
    </row>
    <row r="22" spans="1:16" ht="15" customHeight="1" x14ac:dyDescent="0.2">
      <c r="A22" s="111"/>
      <c r="B22" s="114"/>
      <c r="C22" s="84" t="s">
        <v>48</v>
      </c>
      <c r="D22" s="44">
        <v>199</v>
      </c>
      <c r="E22" s="53">
        <v>0.19567399999999999</v>
      </c>
      <c r="F22" s="44">
        <v>149914.10050299999</v>
      </c>
      <c r="G22" s="66">
        <v>6.5326999999999996E-2</v>
      </c>
      <c r="H22" s="43">
        <v>74</v>
      </c>
      <c r="I22" s="44">
        <v>156286</v>
      </c>
      <c r="J22" s="74">
        <v>6.7568000000000003E-2</v>
      </c>
      <c r="K22" s="44">
        <v>125</v>
      </c>
      <c r="L22" s="44">
        <v>146141.93599999999</v>
      </c>
      <c r="M22" s="66">
        <v>6.4000000000000001E-2</v>
      </c>
      <c r="N22" s="43">
        <v>0</v>
      </c>
      <c r="O22" s="44">
        <v>0</v>
      </c>
      <c r="P22" s="74">
        <v>0</v>
      </c>
    </row>
    <row r="23" spans="1:16" ht="15" customHeight="1" x14ac:dyDescent="0.2">
      <c r="A23" s="111"/>
      <c r="B23" s="114"/>
      <c r="C23" s="84" t="s">
        <v>49</v>
      </c>
      <c r="D23" s="44">
        <v>204</v>
      </c>
      <c r="E23" s="53">
        <v>9.4400999999999999E-2</v>
      </c>
      <c r="F23" s="44">
        <v>166171.181373</v>
      </c>
      <c r="G23" s="66">
        <v>0.24509800000000001</v>
      </c>
      <c r="H23" s="43">
        <v>58</v>
      </c>
      <c r="I23" s="44">
        <v>179420.827586</v>
      </c>
      <c r="J23" s="74">
        <v>0.32758599999999999</v>
      </c>
      <c r="K23" s="44">
        <v>146</v>
      </c>
      <c r="L23" s="44">
        <v>160907.623288</v>
      </c>
      <c r="M23" s="66">
        <v>0.21232899999999999</v>
      </c>
      <c r="N23" s="43">
        <v>0</v>
      </c>
      <c r="O23" s="44">
        <v>0</v>
      </c>
      <c r="P23" s="74">
        <v>0</v>
      </c>
    </row>
    <row r="24" spans="1:16" ht="15" customHeight="1" x14ac:dyDescent="0.2">
      <c r="A24" s="111"/>
      <c r="B24" s="114"/>
      <c r="C24" s="84" t="s">
        <v>50</v>
      </c>
      <c r="D24" s="44">
        <v>166</v>
      </c>
      <c r="E24" s="53">
        <v>5.3790999999999999E-2</v>
      </c>
      <c r="F24" s="44">
        <v>176352.572289</v>
      </c>
      <c r="G24" s="66">
        <v>0.24698800000000001</v>
      </c>
      <c r="H24" s="43">
        <v>44</v>
      </c>
      <c r="I24" s="44">
        <v>190088.93181800001</v>
      </c>
      <c r="J24" s="74">
        <v>0.31818200000000002</v>
      </c>
      <c r="K24" s="44">
        <v>122</v>
      </c>
      <c r="L24" s="44">
        <v>171398.47541000001</v>
      </c>
      <c r="M24" s="66">
        <v>0.22131100000000001</v>
      </c>
      <c r="N24" s="43">
        <v>0</v>
      </c>
      <c r="O24" s="44">
        <v>0</v>
      </c>
      <c r="P24" s="74">
        <v>0</v>
      </c>
    </row>
    <row r="25" spans="1:16" ht="15" customHeight="1" x14ac:dyDescent="0.2">
      <c r="A25" s="111"/>
      <c r="B25" s="114"/>
      <c r="C25" s="84" t="s">
        <v>51</v>
      </c>
      <c r="D25" s="44">
        <v>156</v>
      </c>
      <c r="E25" s="53">
        <v>5.0305999999999997E-2</v>
      </c>
      <c r="F25" s="44">
        <v>192291.93589699999</v>
      </c>
      <c r="G25" s="66">
        <v>0.41666700000000001</v>
      </c>
      <c r="H25" s="43">
        <v>51</v>
      </c>
      <c r="I25" s="44">
        <v>198586.05882400001</v>
      </c>
      <c r="J25" s="74">
        <v>0.41176499999999999</v>
      </c>
      <c r="K25" s="44">
        <v>105</v>
      </c>
      <c r="L25" s="44">
        <v>189234.79047599999</v>
      </c>
      <c r="M25" s="66">
        <v>0.41904799999999998</v>
      </c>
      <c r="N25" s="43">
        <v>0</v>
      </c>
      <c r="O25" s="44">
        <v>0</v>
      </c>
      <c r="P25" s="74">
        <v>0</v>
      </c>
    </row>
    <row r="26" spans="1:16" s="3" customFormat="1" ht="15" customHeight="1" x14ac:dyDescent="0.2">
      <c r="A26" s="111"/>
      <c r="B26" s="114"/>
      <c r="C26" s="84" t="s">
        <v>52</v>
      </c>
      <c r="D26" s="35">
        <v>104</v>
      </c>
      <c r="E26" s="55">
        <v>3.8262999999999998E-2</v>
      </c>
      <c r="F26" s="35">
        <v>207553.211538</v>
      </c>
      <c r="G26" s="68">
        <v>0.49038500000000002</v>
      </c>
      <c r="H26" s="43">
        <v>23</v>
      </c>
      <c r="I26" s="44">
        <v>203219.434783</v>
      </c>
      <c r="J26" s="74">
        <v>0.39130399999999999</v>
      </c>
      <c r="K26" s="35">
        <v>81</v>
      </c>
      <c r="L26" s="35">
        <v>208783.79012300001</v>
      </c>
      <c r="M26" s="68">
        <v>0.51851899999999995</v>
      </c>
      <c r="N26" s="43">
        <v>0</v>
      </c>
      <c r="O26" s="44">
        <v>0</v>
      </c>
      <c r="P26" s="74">
        <v>0</v>
      </c>
    </row>
    <row r="27" spans="1:16" ht="15" customHeight="1" x14ac:dyDescent="0.2">
      <c r="A27" s="111"/>
      <c r="B27" s="114"/>
      <c r="C27" s="84" t="s">
        <v>53</v>
      </c>
      <c r="D27" s="44">
        <v>59</v>
      </c>
      <c r="E27" s="53">
        <v>2.5585E-2</v>
      </c>
      <c r="F27" s="44">
        <v>193041.89830500001</v>
      </c>
      <c r="G27" s="66">
        <v>0.25423699999999999</v>
      </c>
      <c r="H27" s="43">
        <v>15</v>
      </c>
      <c r="I27" s="44">
        <v>174840</v>
      </c>
      <c r="J27" s="74">
        <v>0.2</v>
      </c>
      <c r="K27" s="44">
        <v>44</v>
      </c>
      <c r="L27" s="44">
        <v>199247.09090899999</v>
      </c>
      <c r="M27" s="66">
        <v>0.272727</v>
      </c>
      <c r="N27" s="43">
        <v>0</v>
      </c>
      <c r="O27" s="44">
        <v>0</v>
      </c>
      <c r="P27" s="74">
        <v>0</v>
      </c>
    </row>
    <row r="28" spans="1:16" ht="15" customHeight="1" x14ac:dyDescent="0.2">
      <c r="A28" s="111"/>
      <c r="B28" s="114"/>
      <c r="C28" s="84" t="s">
        <v>54</v>
      </c>
      <c r="D28" s="44">
        <v>35</v>
      </c>
      <c r="E28" s="53">
        <v>1.9564000000000002E-2</v>
      </c>
      <c r="F28" s="44">
        <v>211438.4</v>
      </c>
      <c r="G28" s="66">
        <v>0.228571</v>
      </c>
      <c r="H28" s="43">
        <v>7</v>
      </c>
      <c r="I28" s="44">
        <v>231036.142857</v>
      </c>
      <c r="J28" s="74">
        <v>0.14285700000000001</v>
      </c>
      <c r="K28" s="44">
        <v>28</v>
      </c>
      <c r="L28" s="44">
        <v>206538.964286</v>
      </c>
      <c r="M28" s="66">
        <v>0.25</v>
      </c>
      <c r="N28" s="43">
        <v>0</v>
      </c>
      <c r="O28" s="44">
        <v>0</v>
      </c>
      <c r="P28" s="74">
        <v>0</v>
      </c>
    </row>
    <row r="29" spans="1:16" ht="15" customHeight="1" x14ac:dyDescent="0.2">
      <c r="A29" s="111"/>
      <c r="B29" s="114"/>
      <c r="C29" s="84" t="s">
        <v>55</v>
      </c>
      <c r="D29" s="44">
        <v>12</v>
      </c>
      <c r="E29" s="53">
        <v>8.9820000000000004E-3</v>
      </c>
      <c r="F29" s="44">
        <v>207906.08333299999</v>
      </c>
      <c r="G29" s="66">
        <v>8.3333000000000004E-2</v>
      </c>
      <c r="H29" s="43">
        <v>4</v>
      </c>
      <c r="I29" s="44">
        <v>242404.5</v>
      </c>
      <c r="J29" s="74">
        <v>0.25</v>
      </c>
      <c r="K29" s="44">
        <v>8</v>
      </c>
      <c r="L29" s="44">
        <v>190656.875</v>
      </c>
      <c r="M29" s="66">
        <v>0</v>
      </c>
      <c r="N29" s="43">
        <v>0</v>
      </c>
      <c r="O29" s="44">
        <v>0</v>
      </c>
      <c r="P29" s="74">
        <v>0</v>
      </c>
    </row>
    <row r="30" spans="1:16" s="3" customFormat="1" ht="15" customHeight="1" x14ac:dyDescent="0.2">
      <c r="A30" s="111"/>
      <c r="B30" s="114"/>
      <c r="C30" s="84" t="s">
        <v>56</v>
      </c>
      <c r="D30" s="35">
        <v>7</v>
      </c>
      <c r="E30" s="55">
        <v>3.571E-3</v>
      </c>
      <c r="F30" s="35">
        <v>226255.571429</v>
      </c>
      <c r="G30" s="68">
        <v>0.14285700000000001</v>
      </c>
      <c r="H30" s="43">
        <v>4</v>
      </c>
      <c r="I30" s="44">
        <v>208692.5</v>
      </c>
      <c r="J30" s="74">
        <v>0.25</v>
      </c>
      <c r="K30" s="35">
        <v>3</v>
      </c>
      <c r="L30" s="35">
        <v>249673</v>
      </c>
      <c r="M30" s="68">
        <v>0</v>
      </c>
      <c r="N30" s="43">
        <v>0</v>
      </c>
      <c r="O30" s="44">
        <v>0</v>
      </c>
      <c r="P30" s="74">
        <v>0</v>
      </c>
    </row>
    <row r="31" spans="1:16" s="3" customFormat="1" ht="15" customHeight="1" x14ac:dyDescent="0.2">
      <c r="A31" s="112"/>
      <c r="B31" s="115"/>
      <c r="C31" s="85" t="s">
        <v>9</v>
      </c>
      <c r="D31" s="46">
        <v>1057</v>
      </c>
      <c r="E31" s="54">
        <v>5.3446E-2</v>
      </c>
      <c r="F31" s="46">
        <v>172306.10974499999</v>
      </c>
      <c r="G31" s="67">
        <v>0.23841100000000001</v>
      </c>
      <c r="H31" s="87">
        <v>306</v>
      </c>
      <c r="I31" s="46">
        <v>177503.506536</v>
      </c>
      <c r="J31" s="75">
        <v>0.248366</v>
      </c>
      <c r="K31" s="46">
        <v>751</v>
      </c>
      <c r="L31" s="46">
        <v>170188.39547300001</v>
      </c>
      <c r="M31" s="67">
        <v>0.23435400000000001</v>
      </c>
      <c r="N31" s="87">
        <v>0</v>
      </c>
      <c r="O31" s="46">
        <v>0</v>
      </c>
      <c r="P31" s="75">
        <v>0</v>
      </c>
    </row>
    <row r="32" spans="1:16" ht="15" customHeight="1" x14ac:dyDescent="0.2">
      <c r="A32" s="110">
        <v>3</v>
      </c>
      <c r="B32" s="113" t="s">
        <v>58</v>
      </c>
      <c r="C32" s="84" t="s">
        <v>46</v>
      </c>
      <c r="D32" s="44">
        <v>15</v>
      </c>
      <c r="E32" s="44">
        <v>0</v>
      </c>
      <c r="F32" s="44">
        <v>31373.414949000002</v>
      </c>
      <c r="G32" s="66">
        <v>0.05</v>
      </c>
      <c r="H32" s="43">
        <v>2</v>
      </c>
      <c r="I32" s="44">
        <v>-36639.479572999997</v>
      </c>
      <c r="J32" s="74">
        <v>0</v>
      </c>
      <c r="K32" s="44">
        <v>13</v>
      </c>
      <c r="L32" s="44">
        <v>46324.381225999998</v>
      </c>
      <c r="M32" s="66">
        <v>5.8824000000000001E-2</v>
      </c>
      <c r="N32" s="43">
        <v>0</v>
      </c>
      <c r="O32" s="44">
        <v>0</v>
      </c>
      <c r="P32" s="74">
        <v>0</v>
      </c>
    </row>
    <row r="33" spans="1:16" ht="15" customHeight="1" x14ac:dyDescent="0.2">
      <c r="A33" s="111"/>
      <c r="B33" s="114"/>
      <c r="C33" s="84" t="s">
        <v>47</v>
      </c>
      <c r="D33" s="44">
        <v>54</v>
      </c>
      <c r="E33" s="44">
        <v>0</v>
      </c>
      <c r="F33" s="44">
        <v>18197.449786000001</v>
      </c>
      <c r="G33" s="66">
        <v>1.4376999999999999E-2</v>
      </c>
      <c r="H33" s="43">
        <v>17</v>
      </c>
      <c r="I33" s="44">
        <v>26253.160620999999</v>
      </c>
      <c r="J33" s="74">
        <v>8.6957000000000007E-2</v>
      </c>
      <c r="K33" s="44">
        <v>37</v>
      </c>
      <c r="L33" s="44">
        <v>17911.612658999999</v>
      </c>
      <c r="M33" s="66">
        <v>-1.5870000000000001E-3</v>
      </c>
      <c r="N33" s="43">
        <v>0</v>
      </c>
      <c r="O33" s="44">
        <v>0</v>
      </c>
      <c r="P33" s="74">
        <v>0</v>
      </c>
    </row>
    <row r="34" spans="1:16" ht="15" customHeight="1" x14ac:dyDescent="0.2">
      <c r="A34" s="111"/>
      <c r="B34" s="114"/>
      <c r="C34" s="84" t="s">
        <v>48</v>
      </c>
      <c r="D34" s="44">
        <v>43</v>
      </c>
      <c r="E34" s="44">
        <v>0</v>
      </c>
      <c r="F34" s="44">
        <v>-3182.7847649999999</v>
      </c>
      <c r="G34" s="66">
        <v>-0.10775</v>
      </c>
      <c r="H34" s="43">
        <v>22</v>
      </c>
      <c r="I34" s="44">
        <v>2765.0516299999999</v>
      </c>
      <c r="J34" s="74">
        <v>-0.10550900000000001</v>
      </c>
      <c r="K34" s="44">
        <v>21</v>
      </c>
      <c r="L34" s="44">
        <v>-6742.9177159999999</v>
      </c>
      <c r="M34" s="66">
        <v>-0.10907699999999999</v>
      </c>
      <c r="N34" s="43">
        <v>0</v>
      </c>
      <c r="O34" s="44">
        <v>0</v>
      </c>
      <c r="P34" s="74">
        <v>0</v>
      </c>
    </row>
    <row r="35" spans="1:16" ht="15" customHeight="1" x14ac:dyDescent="0.2">
      <c r="A35" s="111"/>
      <c r="B35" s="114"/>
      <c r="C35" s="84" t="s">
        <v>49</v>
      </c>
      <c r="D35" s="44">
        <v>-138</v>
      </c>
      <c r="E35" s="44">
        <v>0</v>
      </c>
      <c r="F35" s="44">
        <v>-6213.1266880000003</v>
      </c>
      <c r="G35" s="66">
        <v>-9.9931000000000006E-2</v>
      </c>
      <c r="H35" s="43">
        <v>-61</v>
      </c>
      <c r="I35" s="44">
        <v>1490.098632</v>
      </c>
      <c r="J35" s="74">
        <v>-0.168212</v>
      </c>
      <c r="K35" s="44">
        <v>-77</v>
      </c>
      <c r="L35" s="44">
        <v>-8516.9355059999998</v>
      </c>
      <c r="M35" s="66">
        <v>-5.2245E-2</v>
      </c>
      <c r="N35" s="43">
        <v>0</v>
      </c>
      <c r="O35" s="44">
        <v>0</v>
      </c>
      <c r="P35" s="74">
        <v>0</v>
      </c>
    </row>
    <row r="36" spans="1:16" ht="15" customHeight="1" x14ac:dyDescent="0.2">
      <c r="A36" s="111"/>
      <c r="B36" s="114"/>
      <c r="C36" s="84" t="s">
        <v>50</v>
      </c>
      <c r="D36" s="44">
        <v>-253</v>
      </c>
      <c r="E36" s="44">
        <v>0</v>
      </c>
      <c r="F36" s="44">
        <v>-16285.329256000001</v>
      </c>
      <c r="G36" s="66">
        <v>-0.20408599999999999</v>
      </c>
      <c r="H36" s="43">
        <v>-87</v>
      </c>
      <c r="I36" s="44">
        <v>-21550.042414</v>
      </c>
      <c r="J36" s="74">
        <v>-0.376475</v>
      </c>
      <c r="K36" s="44">
        <v>-166</v>
      </c>
      <c r="L36" s="44">
        <v>-12596.577101000001</v>
      </c>
      <c r="M36" s="66">
        <v>-0.118966</v>
      </c>
      <c r="N36" s="43">
        <v>0</v>
      </c>
      <c r="O36" s="44">
        <v>0</v>
      </c>
      <c r="P36" s="74">
        <v>0</v>
      </c>
    </row>
    <row r="37" spans="1:16" ht="15" customHeight="1" x14ac:dyDescent="0.2">
      <c r="A37" s="111"/>
      <c r="B37" s="114"/>
      <c r="C37" s="84" t="s">
        <v>51</v>
      </c>
      <c r="D37" s="44">
        <v>-178</v>
      </c>
      <c r="E37" s="44">
        <v>0</v>
      </c>
      <c r="F37" s="44">
        <v>-20857.273094</v>
      </c>
      <c r="G37" s="66">
        <v>-0.20908199999999999</v>
      </c>
      <c r="H37" s="43">
        <v>-53</v>
      </c>
      <c r="I37" s="44">
        <v>-16232.72258</v>
      </c>
      <c r="J37" s="74">
        <v>-0.19400500000000001</v>
      </c>
      <c r="K37" s="44">
        <v>-125</v>
      </c>
      <c r="L37" s="44">
        <v>-23159.481424000001</v>
      </c>
      <c r="M37" s="66">
        <v>-0.21573500000000001</v>
      </c>
      <c r="N37" s="43">
        <v>0</v>
      </c>
      <c r="O37" s="44">
        <v>0</v>
      </c>
      <c r="P37" s="74">
        <v>0</v>
      </c>
    </row>
    <row r="38" spans="1:16" s="3" customFormat="1" ht="15" customHeight="1" x14ac:dyDescent="0.2">
      <c r="A38" s="111"/>
      <c r="B38" s="114"/>
      <c r="C38" s="84" t="s">
        <v>52</v>
      </c>
      <c r="D38" s="35">
        <v>-152</v>
      </c>
      <c r="E38" s="35">
        <v>0</v>
      </c>
      <c r="F38" s="35">
        <v>-7956.6511810000002</v>
      </c>
      <c r="G38" s="68">
        <v>-6.8209000000000006E-2</v>
      </c>
      <c r="H38" s="43">
        <v>-45</v>
      </c>
      <c r="I38" s="44">
        <v>-10077.978886999999</v>
      </c>
      <c r="J38" s="74">
        <v>-0.108696</v>
      </c>
      <c r="K38" s="35">
        <v>-107</v>
      </c>
      <c r="L38" s="35">
        <v>-7526.3201239999999</v>
      </c>
      <c r="M38" s="68">
        <v>-6.1268999999999997E-2</v>
      </c>
      <c r="N38" s="43">
        <v>0</v>
      </c>
      <c r="O38" s="44">
        <v>0</v>
      </c>
      <c r="P38" s="74">
        <v>0</v>
      </c>
    </row>
    <row r="39" spans="1:16" ht="15" customHeight="1" x14ac:dyDescent="0.2">
      <c r="A39" s="111"/>
      <c r="B39" s="114"/>
      <c r="C39" s="84" t="s">
        <v>53</v>
      </c>
      <c r="D39" s="44">
        <v>-176</v>
      </c>
      <c r="E39" s="44">
        <v>0</v>
      </c>
      <c r="F39" s="44">
        <v>-22757.672143</v>
      </c>
      <c r="G39" s="66">
        <v>-0.31172</v>
      </c>
      <c r="H39" s="43">
        <v>-43</v>
      </c>
      <c r="I39" s="44">
        <v>-51863.739434000003</v>
      </c>
      <c r="J39" s="74">
        <v>-0.33448299999999997</v>
      </c>
      <c r="K39" s="44">
        <v>-133</v>
      </c>
      <c r="L39" s="44">
        <v>-12979.362018</v>
      </c>
      <c r="M39" s="66">
        <v>-0.30354399999999998</v>
      </c>
      <c r="N39" s="43">
        <v>0</v>
      </c>
      <c r="O39" s="44">
        <v>0</v>
      </c>
      <c r="P39" s="74">
        <v>0</v>
      </c>
    </row>
    <row r="40" spans="1:16" ht="15" customHeight="1" x14ac:dyDescent="0.2">
      <c r="A40" s="111"/>
      <c r="B40" s="114"/>
      <c r="C40" s="84" t="s">
        <v>54</v>
      </c>
      <c r="D40" s="44">
        <v>-126</v>
      </c>
      <c r="E40" s="44">
        <v>0</v>
      </c>
      <c r="F40" s="44">
        <v>-25267.448472</v>
      </c>
      <c r="G40" s="66">
        <v>-0.436025</v>
      </c>
      <c r="H40" s="43">
        <v>-32</v>
      </c>
      <c r="I40" s="44">
        <v>14378.788978</v>
      </c>
      <c r="J40" s="74">
        <v>-0.13919400000000001</v>
      </c>
      <c r="K40" s="44">
        <v>-94</v>
      </c>
      <c r="L40" s="44">
        <v>-36575.829179</v>
      </c>
      <c r="M40" s="66">
        <v>-0.53688499999999995</v>
      </c>
      <c r="N40" s="43">
        <v>0</v>
      </c>
      <c r="O40" s="44">
        <v>0</v>
      </c>
      <c r="P40" s="74">
        <v>0</v>
      </c>
    </row>
    <row r="41" spans="1:16" ht="15" customHeight="1" x14ac:dyDescent="0.2">
      <c r="A41" s="111"/>
      <c r="B41" s="114"/>
      <c r="C41" s="84" t="s">
        <v>55</v>
      </c>
      <c r="D41" s="44">
        <v>-116</v>
      </c>
      <c r="E41" s="44">
        <v>0</v>
      </c>
      <c r="F41" s="44">
        <v>-33319.910747000002</v>
      </c>
      <c r="G41" s="66">
        <v>-0.408854</v>
      </c>
      <c r="H41" s="43">
        <v>-37</v>
      </c>
      <c r="I41" s="44">
        <v>23799.720745999999</v>
      </c>
      <c r="J41" s="74">
        <v>3.0488000000000001E-2</v>
      </c>
      <c r="K41" s="44">
        <v>-79</v>
      </c>
      <c r="L41" s="44">
        <v>-61229.691586000001</v>
      </c>
      <c r="M41" s="66">
        <v>-0.62068999999999996</v>
      </c>
      <c r="N41" s="43">
        <v>0</v>
      </c>
      <c r="O41" s="44">
        <v>0</v>
      </c>
      <c r="P41" s="74">
        <v>0</v>
      </c>
    </row>
    <row r="42" spans="1:16" s="3" customFormat="1" ht="15" customHeight="1" x14ac:dyDescent="0.2">
      <c r="A42" s="111"/>
      <c r="B42" s="114"/>
      <c r="C42" s="84" t="s">
        <v>56</v>
      </c>
      <c r="D42" s="35">
        <v>-154</v>
      </c>
      <c r="E42" s="35">
        <v>0</v>
      </c>
      <c r="F42" s="35">
        <v>-21015.549972000001</v>
      </c>
      <c r="G42" s="68">
        <v>-0.248447</v>
      </c>
      <c r="H42" s="43">
        <v>-51</v>
      </c>
      <c r="I42" s="44">
        <v>-19781.67439</v>
      </c>
      <c r="J42" s="74">
        <v>0.104545</v>
      </c>
      <c r="K42" s="35">
        <v>-103</v>
      </c>
      <c r="L42" s="35">
        <v>-7351.2542830000002</v>
      </c>
      <c r="M42" s="68">
        <v>-0.518868</v>
      </c>
      <c r="N42" s="43">
        <v>0</v>
      </c>
      <c r="O42" s="44">
        <v>0</v>
      </c>
      <c r="P42" s="74">
        <v>0</v>
      </c>
    </row>
    <row r="43" spans="1:16" s="3" customFormat="1" ht="15" customHeight="1" x14ac:dyDescent="0.2">
      <c r="A43" s="112"/>
      <c r="B43" s="115"/>
      <c r="C43" s="85" t="s">
        <v>9</v>
      </c>
      <c r="D43" s="46">
        <v>-1181</v>
      </c>
      <c r="E43" s="46">
        <v>0</v>
      </c>
      <c r="F43" s="46">
        <v>-30791.546569999999</v>
      </c>
      <c r="G43" s="67">
        <v>-0.232546</v>
      </c>
      <c r="H43" s="87">
        <v>-368</v>
      </c>
      <c r="I43" s="46">
        <v>-26597.759365000002</v>
      </c>
      <c r="J43" s="75">
        <v>-0.21899299999999999</v>
      </c>
      <c r="K43" s="46">
        <v>-813</v>
      </c>
      <c r="L43" s="46">
        <v>-32476.759012999999</v>
      </c>
      <c r="M43" s="67">
        <v>-0.238152</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34</v>
      </c>
      <c r="E45" s="53">
        <v>0.12639400000000001</v>
      </c>
      <c r="F45" s="44">
        <v>223659.64705900001</v>
      </c>
      <c r="G45" s="66">
        <v>0.32352900000000001</v>
      </c>
      <c r="H45" s="43">
        <v>11</v>
      </c>
      <c r="I45" s="44">
        <v>216631</v>
      </c>
      <c r="J45" s="74">
        <v>0.272727</v>
      </c>
      <c r="K45" s="44">
        <v>23</v>
      </c>
      <c r="L45" s="44">
        <v>227021.17391300001</v>
      </c>
      <c r="M45" s="66">
        <v>0.34782600000000002</v>
      </c>
      <c r="N45" s="43">
        <v>0</v>
      </c>
      <c r="O45" s="44">
        <v>0</v>
      </c>
      <c r="P45" s="74">
        <v>0</v>
      </c>
    </row>
    <row r="46" spans="1:16" ht="15" customHeight="1" x14ac:dyDescent="0.2">
      <c r="A46" s="111"/>
      <c r="B46" s="114"/>
      <c r="C46" s="84" t="s">
        <v>48</v>
      </c>
      <c r="D46" s="44">
        <v>121</v>
      </c>
      <c r="E46" s="53">
        <v>0.118977</v>
      </c>
      <c r="F46" s="44">
        <v>195626.52066099999</v>
      </c>
      <c r="G46" s="66">
        <v>0.39669399999999999</v>
      </c>
      <c r="H46" s="43">
        <v>27</v>
      </c>
      <c r="I46" s="44">
        <v>198106.85185199999</v>
      </c>
      <c r="J46" s="74">
        <v>0.44444400000000001</v>
      </c>
      <c r="K46" s="44">
        <v>94</v>
      </c>
      <c r="L46" s="44">
        <v>194914.08510600001</v>
      </c>
      <c r="M46" s="66">
        <v>0.38297900000000001</v>
      </c>
      <c r="N46" s="43">
        <v>0</v>
      </c>
      <c r="O46" s="44">
        <v>0</v>
      </c>
      <c r="P46" s="74">
        <v>0</v>
      </c>
    </row>
    <row r="47" spans="1:16" ht="15" customHeight="1" x14ac:dyDescent="0.2">
      <c r="A47" s="111"/>
      <c r="B47" s="114"/>
      <c r="C47" s="84" t="s">
        <v>49</v>
      </c>
      <c r="D47" s="44">
        <v>234</v>
      </c>
      <c r="E47" s="53">
        <v>0.108283</v>
      </c>
      <c r="F47" s="44">
        <v>197475.82051300001</v>
      </c>
      <c r="G47" s="66">
        <v>0.32906000000000002</v>
      </c>
      <c r="H47" s="43">
        <v>66</v>
      </c>
      <c r="I47" s="44">
        <v>195035.66666700001</v>
      </c>
      <c r="J47" s="74">
        <v>0.31818200000000002</v>
      </c>
      <c r="K47" s="44">
        <v>168</v>
      </c>
      <c r="L47" s="44">
        <v>198434.45238100001</v>
      </c>
      <c r="M47" s="66">
        <v>0.33333299999999999</v>
      </c>
      <c r="N47" s="43">
        <v>0</v>
      </c>
      <c r="O47" s="44">
        <v>0</v>
      </c>
      <c r="P47" s="74">
        <v>0</v>
      </c>
    </row>
    <row r="48" spans="1:16" ht="15" customHeight="1" x14ac:dyDescent="0.2">
      <c r="A48" s="111"/>
      <c r="B48" s="114"/>
      <c r="C48" s="84" t="s">
        <v>50</v>
      </c>
      <c r="D48" s="44">
        <v>269</v>
      </c>
      <c r="E48" s="53">
        <v>8.7167999999999995E-2</v>
      </c>
      <c r="F48" s="44">
        <v>212981.17472099999</v>
      </c>
      <c r="G48" s="66">
        <v>0.50185900000000006</v>
      </c>
      <c r="H48" s="43">
        <v>68</v>
      </c>
      <c r="I48" s="44">
        <v>214139.05882400001</v>
      </c>
      <c r="J48" s="74">
        <v>0.47058800000000001</v>
      </c>
      <c r="K48" s="44">
        <v>201</v>
      </c>
      <c r="L48" s="44">
        <v>212589.45273600001</v>
      </c>
      <c r="M48" s="66">
        <v>0.51243799999999995</v>
      </c>
      <c r="N48" s="43">
        <v>0</v>
      </c>
      <c r="O48" s="44">
        <v>0</v>
      </c>
      <c r="P48" s="74">
        <v>0</v>
      </c>
    </row>
    <row r="49" spans="1:16" ht="15" customHeight="1" x14ac:dyDescent="0.2">
      <c r="A49" s="111"/>
      <c r="B49" s="114"/>
      <c r="C49" s="84" t="s">
        <v>51</v>
      </c>
      <c r="D49" s="44">
        <v>230</v>
      </c>
      <c r="E49" s="53">
        <v>7.417E-2</v>
      </c>
      <c r="F49" s="44">
        <v>223784.313043</v>
      </c>
      <c r="G49" s="66">
        <v>0.613043</v>
      </c>
      <c r="H49" s="43">
        <v>64</v>
      </c>
      <c r="I49" s="44">
        <v>216213.796875</v>
      </c>
      <c r="J49" s="74">
        <v>0.5</v>
      </c>
      <c r="K49" s="44">
        <v>166</v>
      </c>
      <c r="L49" s="44">
        <v>226703.066265</v>
      </c>
      <c r="M49" s="66">
        <v>0.65662699999999996</v>
      </c>
      <c r="N49" s="43">
        <v>0</v>
      </c>
      <c r="O49" s="44">
        <v>0</v>
      </c>
      <c r="P49" s="74">
        <v>0</v>
      </c>
    </row>
    <row r="50" spans="1:16" s="3" customFormat="1" ht="15" customHeight="1" x14ac:dyDescent="0.2">
      <c r="A50" s="111"/>
      <c r="B50" s="114"/>
      <c r="C50" s="84" t="s">
        <v>52</v>
      </c>
      <c r="D50" s="35">
        <v>181</v>
      </c>
      <c r="E50" s="55">
        <v>6.6592999999999999E-2</v>
      </c>
      <c r="F50" s="35">
        <v>231684.80110499999</v>
      </c>
      <c r="G50" s="68">
        <v>0.70718199999999998</v>
      </c>
      <c r="H50" s="43">
        <v>47</v>
      </c>
      <c r="I50" s="44">
        <v>219811.06383</v>
      </c>
      <c r="J50" s="74">
        <v>0.59574499999999997</v>
      </c>
      <c r="K50" s="35">
        <v>134</v>
      </c>
      <c r="L50" s="35">
        <v>235849.470149</v>
      </c>
      <c r="M50" s="68">
        <v>0.74626899999999996</v>
      </c>
      <c r="N50" s="43">
        <v>0</v>
      </c>
      <c r="O50" s="44">
        <v>0</v>
      </c>
      <c r="P50" s="74">
        <v>0</v>
      </c>
    </row>
    <row r="51" spans="1:16" ht="15" customHeight="1" x14ac:dyDescent="0.2">
      <c r="A51" s="111"/>
      <c r="B51" s="114"/>
      <c r="C51" s="84" t="s">
        <v>53</v>
      </c>
      <c r="D51" s="44">
        <v>117</v>
      </c>
      <c r="E51" s="53">
        <v>5.0736999999999997E-2</v>
      </c>
      <c r="F51" s="44">
        <v>247113.47008500001</v>
      </c>
      <c r="G51" s="66">
        <v>0.80341899999999999</v>
      </c>
      <c r="H51" s="43">
        <v>28</v>
      </c>
      <c r="I51" s="44">
        <v>218702.178571</v>
      </c>
      <c r="J51" s="74">
        <v>0.46428599999999998</v>
      </c>
      <c r="K51" s="44">
        <v>89</v>
      </c>
      <c r="L51" s="44">
        <v>256051.85393300001</v>
      </c>
      <c r="M51" s="66">
        <v>0.91011200000000003</v>
      </c>
      <c r="N51" s="43">
        <v>0</v>
      </c>
      <c r="O51" s="44">
        <v>0</v>
      </c>
      <c r="P51" s="74">
        <v>0</v>
      </c>
    </row>
    <row r="52" spans="1:16" ht="15" customHeight="1" x14ac:dyDescent="0.2">
      <c r="A52" s="111"/>
      <c r="B52" s="114"/>
      <c r="C52" s="84" t="s">
        <v>54</v>
      </c>
      <c r="D52" s="44">
        <v>39</v>
      </c>
      <c r="E52" s="53">
        <v>2.18E-2</v>
      </c>
      <c r="F52" s="44">
        <v>260486.846154</v>
      </c>
      <c r="G52" s="66">
        <v>0.79487200000000002</v>
      </c>
      <c r="H52" s="43">
        <v>8</v>
      </c>
      <c r="I52" s="44">
        <v>282831.75</v>
      </c>
      <c r="J52" s="74">
        <v>0.625</v>
      </c>
      <c r="K52" s="44">
        <v>31</v>
      </c>
      <c r="L52" s="44">
        <v>254720.41935499999</v>
      </c>
      <c r="M52" s="66">
        <v>0.83870999999999996</v>
      </c>
      <c r="N52" s="43">
        <v>0</v>
      </c>
      <c r="O52" s="44">
        <v>0</v>
      </c>
      <c r="P52" s="74">
        <v>0</v>
      </c>
    </row>
    <row r="53" spans="1:16" ht="15" customHeight="1" x14ac:dyDescent="0.2">
      <c r="A53" s="111"/>
      <c r="B53" s="114"/>
      <c r="C53" s="84" t="s">
        <v>55</v>
      </c>
      <c r="D53" s="44">
        <v>18</v>
      </c>
      <c r="E53" s="53">
        <v>1.3473000000000001E-2</v>
      </c>
      <c r="F53" s="44">
        <v>305010.72222200001</v>
      </c>
      <c r="G53" s="66">
        <v>0.77777799999999997</v>
      </c>
      <c r="H53" s="43">
        <v>3</v>
      </c>
      <c r="I53" s="44">
        <v>253453</v>
      </c>
      <c r="J53" s="74">
        <v>0.33333299999999999</v>
      </c>
      <c r="K53" s="44">
        <v>15</v>
      </c>
      <c r="L53" s="44">
        <v>315322.26666700002</v>
      </c>
      <c r="M53" s="66">
        <v>0.86666699999999997</v>
      </c>
      <c r="N53" s="43">
        <v>0</v>
      </c>
      <c r="O53" s="44">
        <v>0</v>
      </c>
      <c r="P53" s="74">
        <v>0</v>
      </c>
    </row>
    <row r="54" spans="1:16" s="3" customFormat="1" ht="15" customHeight="1" x14ac:dyDescent="0.2">
      <c r="A54" s="111"/>
      <c r="B54" s="114"/>
      <c r="C54" s="84" t="s">
        <v>56</v>
      </c>
      <c r="D54" s="35">
        <v>6</v>
      </c>
      <c r="E54" s="55">
        <v>3.0609999999999999E-3</v>
      </c>
      <c r="F54" s="35">
        <v>346277.83333300002</v>
      </c>
      <c r="G54" s="68">
        <v>0.5</v>
      </c>
      <c r="H54" s="43">
        <v>1</v>
      </c>
      <c r="I54" s="44">
        <v>330501</v>
      </c>
      <c r="J54" s="74">
        <v>0</v>
      </c>
      <c r="K54" s="35">
        <v>5</v>
      </c>
      <c r="L54" s="35">
        <v>349433.2</v>
      </c>
      <c r="M54" s="68">
        <v>0.6</v>
      </c>
      <c r="N54" s="43">
        <v>0</v>
      </c>
      <c r="O54" s="44">
        <v>0</v>
      </c>
      <c r="P54" s="74">
        <v>0</v>
      </c>
    </row>
    <row r="55" spans="1:16" s="3" customFormat="1" ht="15" customHeight="1" x14ac:dyDescent="0.2">
      <c r="A55" s="112"/>
      <c r="B55" s="115"/>
      <c r="C55" s="85" t="s">
        <v>9</v>
      </c>
      <c r="D55" s="46">
        <v>1249</v>
      </c>
      <c r="E55" s="54">
        <v>6.3154000000000002E-2</v>
      </c>
      <c r="F55" s="46">
        <v>220032.80944800001</v>
      </c>
      <c r="G55" s="67">
        <v>0.54603699999999999</v>
      </c>
      <c r="H55" s="87">
        <v>323</v>
      </c>
      <c r="I55" s="46">
        <v>213039.05263200001</v>
      </c>
      <c r="J55" s="75">
        <v>0.45510800000000001</v>
      </c>
      <c r="K55" s="46">
        <v>926</v>
      </c>
      <c r="L55" s="46">
        <v>222472.31641500001</v>
      </c>
      <c r="M55" s="67">
        <v>0.57775399999999999</v>
      </c>
      <c r="N55" s="87">
        <v>0</v>
      </c>
      <c r="O55" s="46">
        <v>0</v>
      </c>
      <c r="P55" s="75">
        <v>0</v>
      </c>
    </row>
    <row r="56" spans="1:16" ht="15" customHeight="1" x14ac:dyDescent="0.2">
      <c r="A56" s="110">
        <v>5</v>
      </c>
      <c r="B56" s="113" t="s">
        <v>60</v>
      </c>
      <c r="C56" s="84" t="s">
        <v>46</v>
      </c>
      <c r="D56" s="44">
        <v>34</v>
      </c>
      <c r="E56" s="53">
        <v>1</v>
      </c>
      <c r="F56" s="44">
        <v>76336.647058999995</v>
      </c>
      <c r="G56" s="66">
        <v>2.9412000000000001E-2</v>
      </c>
      <c r="H56" s="43">
        <v>6</v>
      </c>
      <c r="I56" s="44">
        <v>37531.833333000002</v>
      </c>
      <c r="J56" s="74">
        <v>0</v>
      </c>
      <c r="K56" s="44">
        <v>28</v>
      </c>
      <c r="L56" s="44">
        <v>84651.964286000002</v>
      </c>
      <c r="M56" s="66">
        <v>3.5714000000000003E-2</v>
      </c>
      <c r="N56" s="43">
        <v>0</v>
      </c>
      <c r="O56" s="44">
        <v>0</v>
      </c>
      <c r="P56" s="74">
        <v>0</v>
      </c>
    </row>
    <row r="57" spans="1:16" ht="15" customHeight="1" x14ac:dyDescent="0.2">
      <c r="A57" s="111"/>
      <c r="B57" s="114"/>
      <c r="C57" s="84" t="s">
        <v>47</v>
      </c>
      <c r="D57" s="44">
        <v>269</v>
      </c>
      <c r="E57" s="53">
        <v>1</v>
      </c>
      <c r="F57" s="44">
        <v>173337.15613399999</v>
      </c>
      <c r="G57" s="66">
        <v>0.111524</v>
      </c>
      <c r="H57" s="43">
        <v>64</v>
      </c>
      <c r="I57" s="44">
        <v>174015.328125</v>
      </c>
      <c r="J57" s="74">
        <v>0.125</v>
      </c>
      <c r="K57" s="44">
        <v>205</v>
      </c>
      <c r="L57" s="44">
        <v>173125.43414600001</v>
      </c>
      <c r="M57" s="66">
        <v>0.107317</v>
      </c>
      <c r="N57" s="43">
        <v>0</v>
      </c>
      <c r="O57" s="44">
        <v>0</v>
      </c>
      <c r="P57" s="74">
        <v>0</v>
      </c>
    </row>
    <row r="58" spans="1:16" ht="15" customHeight="1" x14ac:dyDescent="0.2">
      <c r="A58" s="111"/>
      <c r="B58" s="114"/>
      <c r="C58" s="84" t="s">
        <v>48</v>
      </c>
      <c r="D58" s="44">
        <v>1017</v>
      </c>
      <c r="E58" s="53">
        <v>1</v>
      </c>
      <c r="F58" s="44">
        <v>183199.350049</v>
      </c>
      <c r="G58" s="66">
        <v>0.231072</v>
      </c>
      <c r="H58" s="43">
        <v>301</v>
      </c>
      <c r="I58" s="44">
        <v>183498.83720899999</v>
      </c>
      <c r="J58" s="74">
        <v>0.22259100000000001</v>
      </c>
      <c r="K58" s="44">
        <v>716</v>
      </c>
      <c r="L58" s="44">
        <v>183073.448324</v>
      </c>
      <c r="M58" s="66">
        <v>0.23463700000000001</v>
      </c>
      <c r="N58" s="43">
        <v>0</v>
      </c>
      <c r="O58" s="44">
        <v>0</v>
      </c>
      <c r="P58" s="74">
        <v>0</v>
      </c>
    </row>
    <row r="59" spans="1:16" ht="15" customHeight="1" x14ac:dyDescent="0.2">
      <c r="A59" s="111"/>
      <c r="B59" s="114"/>
      <c r="C59" s="84" t="s">
        <v>49</v>
      </c>
      <c r="D59" s="44">
        <v>2161</v>
      </c>
      <c r="E59" s="53">
        <v>1</v>
      </c>
      <c r="F59" s="44">
        <v>192540.89912099999</v>
      </c>
      <c r="G59" s="66">
        <v>0.31189299999999998</v>
      </c>
      <c r="H59" s="43">
        <v>731</v>
      </c>
      <c r="I59" s="44">
        <v>197551.82900100001</v>
      </c>
      <c r="J59" s="74">
        <v>0.337893</v>
      </c>
      <c r="K59" s="44">
        <v>1430</v>
      </c>
      <c r="L59" s="44">
        <v>189979.36783199999</v>
      </c>
      <c r="M59" s="66">
        <v>0.29860100000000001</v>
      </c>
      <c r="N59" s="43">
        <v>0</v>
      </c>
      <c r="O59" s="44">
        <v>0</v>
      </c>
      <c r="P59" s="74">
        <v>0</v>
      </c>
    </row>
    <row r="60" spans="1:16" ht="15" customHeight="1" x14ac:dyDescent="0.2">
      <c r="A60" s="111"/>
      <c r="B60" s="114"/>
      <c r="C60" s="84" t="s">
        <v>50</v>
      </c>
      <c r="D60" s="44">
        <v>3086</v>
      </c>
      <c r="E60" s="53">
        <v>1</v>
      </c>
      <c r="F60" s="44">
        <v>216299.69734300001</v>
      </c>
      <c r="G60" s="66">
        <v>0.49611100000000002</v>
      </c>
      <c r="H60" s="43">
        <v>997</v>
      </c>
      <c r="I60" s="44">
        <v>220379.165496</v>
      </c>
      <c r="J60" s="74">
        <v>0.50250799999999995</v>
      </c>
      <c r="K60" s="44">
        <v>2089</v>
      </c>
      <c r="L60" s="44">
        <v>214352.72283399999</v>
      </c>
      <c r="M60" s="66">
        <v>0.49305900000000003</v>
      </c>
      <c r="N60" s="43">
        <v>0</v>
      </c>
      <c r="O60" s="44">
        <v>0</v>
      </c>
      <c r="P60" s="74">
        <v>0</v>
      </c>
    </row>
    <row r="61" spans="1:16" ht="15" customHeight="1" x14ac:dyDescent="0.2">
      <c r="A61" s="111"/>
      <c r="B61" s="114"/>
      <c r="C61" s="84" t="s">
        <v>51</v>
      </c>
      <c r="D61" s="44">
        <v>3101</v>
      </c>
      <c r="E61" s="53">
        <v>1</v>
      </c>
      <c r="F61" s="44">
        <v>241260.117704</v>
      </c>
      <c r="G61" s="66">
        <v>0.69719399999999998</v>
      </c>
      <c r="H61" s="43">
        <v>1035</v>
      </c>
      <c r="I61" s="44">
        <v>239632.99710099999</v>
      </c>
      <c r="J61" s="74">
        <v>0.61159399999999997</v>
      </c>
      <c r="K61" s="44">
        <v>2066</v>
      </c>
      <c r="L61" s="44">
        <v>242075.253146</v>
      </c>
      <c r="M61" s="66">
        <v>0.74007699999999998</v>
      </c>
      <c r="N61" s="43">
        <v>0</v>
      </c>
      <c r="O61" s="44">
        <v>0</v>
      </c>
      <c r="P61" s="74">
        <v>0</v>
      </c>
    </row>
    <row r="62" spans="1:16" s="3" customFormat="1" ht="15" customHeight="1" x14ac:dyDescent="0.2">
      <c r="A62" s="111"/>
      <c r="B62" s="114"/>
      <c r="C62" s="84" t="s">
        <v>52</v>
      </c>
      <c r="D62" s="35">
        <v>2718</v>
      </c>
      <c r="E62" s="55">
        <v>1</v>
      </c>
      <c r="F62" s="35">
        <v>255880.32744699999</v>
      </c>
      <c r="G62" s="68">
        <v>0.86276699999999995</v>
      </c>
      <c r="H62" s="43">
        <v>908</v>
      </c>
      <c r="I62" s="44">
        <v>236101.56387700001</v>
      </c>
      <c r="J62" s="74">
        <v>0.566079</v>
      </c>
      <c r="K62" s="35">
        <v>1810</v>
      </c>
      <c r="L62" s="35">
        <v>265802.491713</v>
      </c>
      <c r="M62" s="68">
        <v>1.0116019999999999</v>
      </c>
      <c r="N62" s="43">
        <v>0</v>
      </c>
      <c r="O62" s="44">
        <v>0</v>
      </c>
      <c r="P62" s="74">
        <v>0</v>
      </c>
    </row>
    <row r="63" spans="1:16" ht="15" customHeight="1" x14ac:dyDescent="0.2">
      <c r="A63" s="111"/>
      <c r="B63" s="114"/>
      <c r="C63" s="84" t="s">
        <v>53</v>
      </c>
      <c r="D63" s="44">
        <v>2306</v>
      </c>
      <c r="E63" s="53">
        <v>1</v>
      </c>
      <c r="F63" s="44">
        <v>265444.386383</v>
      </c>
      <c r="G63" s="66">
        <v>0.90416300000000005</v>
      </c>
      <c r="H63" s="43">
        <v>716</v>
      </c>
      <c r="I63" s="44">
        <v>237950.17877100001</v>
      </c>
      <c r="J63" s="74">
        <v>0.53491599999999995</v>
      </c>
      <c r="K63" s="44">
        <v>1590</v>
      </c>
      <c r="L63" s="44">
        <v>277825.42578599998</v>
      </c>
      <c r="M63" s="66">
        <v>1.0704400000000001</v>
      </c>
      <c r="N63" s="43">
        <v>0</v>
      </c>
      <c r="O63" s="44">
        <v>0</v>
      </c>
      <c r="P63" s="74">
        <v>0</v>
      </c>
    </row>
    <row r="64" spans="1:16" ht="15" customHeight="1" x14ac:dyDescent="0.2">
      <c r="A64" s="111"/>
      <c r="B64" s="114"/>
      <c r="C64" s="84" t="s">
        <v>54</v>
      </c>
      <c r="D64" s="44">
        <v>1789</v>
      </c>
      <c r="E64" s="53">
        <v>1</v>
      </c>
      <c r="F64" s="44">
        <v>259517.111794</v>
      </c>
      <c r="G64" s="66">
        <v>0.77417599999999998</v>
      </c>
      <c r="H64" s="43">
        <v>555</v>
      </c>
      <c r="I64" s="44">
        <v>222807</v>
      </c>
      <c r="J64" s="74">
        <v>0.327928</v>
      </c>
      <c r="K64" s="44">
        <v>1234</v>
      </c>
      <c r="L64" s="44">
        <v>276027.73743899999</v>
      </c>
      <c r="M64" s="66">
        <v>0.97487800000000002</v>
      </c>
      <c r="N64" s="43">
        <v>0</v>
      </c>
      <c r="O64" s="44">
        <v>0</v>
      </c>
      <c r="P64" s="74">
        <v>0</v>
      </c>
    </row>
    <row r="65" spans="1:16" ht="15" customHeight="1" x14ac:dyDescent="0.2">
      <c r="A65" s="111"/>
      <c r="B65" s="114"/>
      <c r="C65" s="84" t="s">
        <v>55</v>
      </c>
      <c r="D65" s="44">
        <v>1336</v>
      </c>
      <c r="E65" s="53">
        <v>1</v>
      </c>
      <c r="F65" s="44">
        <v>274133.23353299999</v>
      </c>
      <c r="G65" s="66">
        <v>0.66317400000000004</v>
      </c>
      <c r="H65" s="43">
        <v>443</v>
      </c>
      <c r="I65" s="44">
        <v>236441.972912</v>
      </c>
      <c r="J65" s="74">
        <v>0.268623</v>
      </c>
      <c r="K65" s="44">
        <v>893</v>
      </c>
      <c r="L65" s="44">
        <v>292831.13773800002</v>
      </c>
      <c r="M65" s="66">
        <v>0.85890299999999997</v>
      </c>
      <c r="N65" s="43">
        <v>0</v>
      </c>
      <c r="O65" s="44">
        <v>0</v>
      </c>
      <c r="P65" s="74">
        <v>0</v>
      </c>
    </row>
    <row r="66" spans="1:16" s="3" customFormat="1" ht="15" customHeight="1" x14ac:dyDescent="0.2">
      <c r="A66" s="111"/>
      <c r="B66" s="114"/>
      <c r="C66" s="84" t="s">
        <v>56</v>
      </c>
      <c r="D66" s="35">
        <v>1960</v>
      </c>
      <c r="E66" s="55">
        <v>1</v>
      </c>
      <c r="F66" s="35">
        <v>275326.40918399999</v>
      </c>
      <c r="G66" s="68">
        <v>0.42091800000000001</v>
      </c>
      <c r="H66" s="43">
        <v>750</v>
      </c>
      <c r="I66" s="44">
        <v>228897.20533299999</v>
      </c>
      <c r="J66" s="74">
        <v>0.104</v>
      </c>
      <c r="K66" s="35">
        <v>1210</v>
      </c>
      <c r="L66" s="35">
        <v>304104.84132200002</v>
      </c>
      <c r="M66" s="68">
        <v>0.61735499999999999</v>
      </c>
      <c r="N66" s="43">
        <v>0</v>
      </c>
      <c r="O66" s="44">
        <v>0</v>
      </c>
      <c r="P66" s="74">
        <v>0</v>
      </c>
    </row>
    <row r="67" spans="1:16" s="3" customFormat="1" ht="15" customHeight="1" x14ac:dyDescent="0.2">
      <c r="A67" s="112"/>
      <c r="B67" s="115"/>
      <c r="C67" s="85" t="s">
        <v>9</v>
      </c>
      <c r="D67" s="46">
        <v>19777</v>
      </c>
      <c r="E67" s="54">
        <v>1</v>
      </c>
      <c r="F67" s="46">
        <v>239926.258482</v>
      </c>
      <c r="G67" s="67">
        <v>0.61480500000000005</v>
      </c>
      <c r="H67" s="87">
        <v>6506</v>
      </c>
      <c r="I67" s="46">
        <v>224957.11958200001</v>
      </c>
      <c r="J67" s="75">
        <v>0.41992000000000002</v>
      </c>
      <c r="K67" s="46">
        <v>13271</v>
      </c>
      <c r="L67" s="46">
        <v>247264.75729000001</v>
      </c>
      <c r="M67" s="67">
        <v>0.71034600000000003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520" priority="30" operator="notEqual">
      <formula>H8+K8+N8</formula>
    </cfRule>
  </conditionalFormatting>
  <conditionalFormatting sqref="D20:D30">
    <cfRule type="cellIs" dxfId="519" priority="29" operator="notEqual">
      <formula>H20+K20+N20</formula>
    </cfRule>
  </conditionalFormatting>
  <conditionalFormatting sqref="D32:D42">
    <cfRule type="cellIs" dxfId="518" priority="28" operator="notEqual">
      <formula>H32+K32+N32</formula>
    </cfRule>
  </conditionalFormatting>
  <conditionalFormatting sqref="D44:D54">
    <cfRule type="cellIs" dxfId="517" priority="27" operator="notEqual">
      <formula>H44+K44+N44</formula>
    </cfRule>
  </conditionalFormatting>
  <conditionalFormatting sqref="D56:D66">
    <cfRule type="cellIs" dxfId="516" priority="26" operator="notEqual">
      <formula>H56+K56+N56</formula>
    </cfRule>
  </conditionalFormatting>
  <conditionalFormatting sqref="D19">
    <cfRule type="cellIs" dxfId="515" priority="25" operator="notEqual">
      <formula>SUM(D8:D18)</formula>
    </cfRule>
  </conditionalFormatting>
  <conditionalFormatting sqref="D31">
    <cfRule type="cellIs" dxfId="514" priority="24" operator="notEqual">
      <formula>H31+K31+N31</formula>
    </cfRule>
  </conditionalFormatting>
  <conditionalFormatting sqref="D31">
    <cfRule type="cellIs" dxfId="513" priority="23" operator="notEqual">
      <formula>SUM(D20:D30)</formula>
    </cfRule>
  </conditionalFormatting>
  <conditionalFormatting sqref="D43">
    <cfRule type="cellIs" dxfId="512" priority="22" operator="notEqual">
      <formula>H43+K43+N43</formula>
    </cfRule>
  </conditionalFormatting>
  <conditionalFormatting sqref="D43">
    <cfRule type="cellIs" dxfId="511" priority="21" operator="notEqual">
      <formula>SUM(D32:D42)</formula>
    </cfRule>
  </conditionalFormatting>
  <conditionalFormatting sqref="D55">
    <cfRule type="cellIs" dxfId="510" priority="20" operator="notEqual">
      <formula>H55+K55+N55</formula>
    </cfRule>
  </conditionalFormatting>
  <conditionalFormatting sqref="D55">
    <cfRule type="cellIs" dxfId="509" priority="19" operator="notEqual">
      <formula>SUM(D44:D54)</formula>
    </cfRule>
  </conditionalFormatting>
  <conditionalFormatting sqref="D67">
    <cfRule type="cellIs" dxfId="508" priority="18" operator="notEqual">
      <formula>H67+K67+N67</formula>
    </cfRule>
  </conditionalFormatting>
  <conditionalFormatting sqref="D67">
    <cfRule type="cellIs" dxfId="507" priority="17" operator="notEqual">
      <formula>SUM(D56:D66)</formula>
    </cfRule>
  </conditionalFormatting>
  <conditionalFormatting sqref="H19">
    <cfRule type="cellIs" dxfId="506" priority="16" operator="notEqual">
      <formula>SUM(H8:H18)</formula>
    </cfRule>
  </conditionalFormatting>
  <conditionalFormatting sqref="K19">
    <cfRule type="cellIs" dxfId="505" priority="15" operator="notEqual">
      <formula>SUM(K8:K18)</formula>
    </cfRule>
  </conditionalFormatting>
  <conditionalFormatting sqref="N19">
    <cfRule type="cellIs" dxfId="504" priority="14" operator="notEqual">
      <formula>SUM(N8:N18)</formula>
    </cfRule>
  </conditionalFormatting>
  <conditionalFormatting sqref="H31">
    <cfRule type="cellIs" dxfId="503" priority="13" operator="notEqual">
      <formula>SUM(H20:H30)</formula>
    </cfRule>
  </conditionalFormatting>
  <conditionalFormatting sqref="K31">
    <cfRule type="cellIs" dxfId="502" priority="12" operator="notEqual">
      <formula>SUM(K20:K30)</formula>
    </cfRule>
  </conditionalFormatting>
  <conditionalFormatting sqref="N31">
    <cfRule type="cellIs" dxfId="501" priority="11" operator="notEqual">
      <formula>SUM(N20:N30)</formula>
    </cfRule>
  </conditionalFormatting>
  <conditionalFormatting sqref="H43">
    <cfRule type="cellIs" dxfId="500" priority="10" operator="notEqual">
      <formula>SUM(H32:H42)</formula>
    </cfRule>
  </conditionalFormatting>
  <conditionalFormatting sqref="K43">
    <cfRule type="cellIs" dxfId="499" priority="9" operator="notEqual">
      <formula>SUM(K32:K42)</formula>
    </cfRule>
  </conditionalFormatting>
  <conditionalFormatting sqref="N43">
    <cfRule type="cellIs" dxfId="498" priority="8" operator="notEqual">
      <formula>SUM(N32:N42)</formula>
    </cfRule>
  </conditionalFormatting>
  <conditionalFormatting sqref="H55">
    <cfRule type="cellIs" dxfId="497" priority="7" operator="notEqual">
      <formula>SUM(H44:H54)</formula>
    </cfRule>
  </conditionalFormatting>
  <conditionalFormatting sqref="K55">
    <cfRule type="cellIs" dxfId="496" priority="6" operator="notEqual">
      <formula>SUM(K44:K54)</formula>
    </cfRule>
  </conditionalFormatting>
  <conditionalFormatting sqref="N55">
    <cfRule type="cellIs" dxfId="495" priority="5" operator="notEqual">
      <formula>SUM(N44:N54)</formula>
    </cfRule>
  </conditionalFormatting>
  <conditionalFormatting sqref="H67">
    <cfRule type="cellIs" dxfId="494" priority="4" operator="notEqual">
      <formula>SUM(H56:H66)</formula>
    </cfRule>
  </conditionalFormatting>
  <conditionalFormatting sqref="K67">
    <cfRule type="cellIs" dxfId="493" priority="3" operator="notEqual">
      <formula>SUM(K56:K66)</formula>
    </cfRule>
  </conditionalFormatting>
  <conditionalFormatting sqref="N67">
    <cfRule type="cellIs" dxfId="492" priority="2" operator="notEqual">
      <formula>SUM(N56:N66)</formula>
    </cfRule>
  </conditionalFormatting>
  <conditionalFormatting sqref="D32:D43">
    <cfRule type="cellIs" dxfId="4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63</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26</v>
      </c>
      <c r="E8" s="53">
        <v>0.36619699999999999</v>
      </c>
      <c r="F8" s="44">
        <v>77784.017838</v>
      </c>
      <c r="G8" s="66">
        <v>0.19230800000000001</v>
      </c>
      <c r="H8" s="43">
        <v>13</v>
      </c>
      <c r="I8" s="44">
        <v>81367.592315000002</v>
      </c>
      <c r="J8" s="74">
        <v>0.230769</v>
      </c>
      <c r="K8" s="44">
        <v>13</v>
      </c>
      <c r="L8" s="44">
        <v>74200.443360999998</v>
      </c>
      <c r="M8" s="66">
        <v>0.15384600000000001</v>
      </c>
      <c r="N8" s="43">
        <v>0</v>
      </c>
      <c r="O8" s="44">
        <v>0</v>
      </c>
      <c r="P8" s="74">
        <v>0</v>
      </c>
    </row>
    <row r="9" spans="1:16" ht="15" customHeight="1" x14ac:dyDescent="0.2">
      <c r="A9" s="111"/>
      <c r="B9" s="114"/>
      <c r="C9" s="84" t="s">
        <v>47</v>
      </c>
      <c r="D9" s="44">
        <v>95</v>
      </c>
      <c r="E9" s="53">
        <v>0.154976</v>
      </c>
      <c r="F9" s="44">
        <v>127058.777745</v>
      </c>
      <c r="G9" s="66">
        <v>4.2104999999999997E-2</v>
      </c>
      <c r="H9" s="43">
        <v>27</v>
      </c>
      <c r="I9" s="44">
        <v>126386.015509</v>
      </c>
      <c r="J9" s="74">
        <v>3.7037E-2</v>
      </c>
      <c r="K9" s="44">
        <v>68</v>
      </c>
      <c r="L9" s="44">
        <v>127325.90392700001</v>
      </c>
      <c r="M9" s="66">
        <v>4.4117999999999997E-2</v>
      </c>
      <c r="N9" s="43">
        <v>0</v>
      </c>
      <c r="O9" s="44">
        <v>0</v>
      </c>
      <c r="P9" s="74">
        <v>0</v>
      </c>
    </row>
    <row r="10" spans="1:16" ht="15" customHeight="1" x14ac:dyDescent="0.2">
      <c r="A10" s="111"/>
      <c r="B10" s="114"/>
      <c r="C10" s="84" t="s">
        <v>48</v>
      </c>
      <c r="D10" s="44">
        <v>536</v>
      </c>
      <c r="E10" s="53">
        <v>0.143815</v>
      </c>
      <c r="F10" s="44">
        <v>152581.19695700001</v>
      </c>
      <c r="G10" s="66">
        <v>0.166045</v>
      </c>
      <c r="H10" s="43">
        <v>200</v>
      </c>
      <c r="I10" s="44">
        <v>157600.84911800001</v>
      </c>
      <c r="J10" s="74">
        <v>0.23</v>
      </c>
      <c r="K10" s="44">
        <v>336</v>
      </c>
      <c r="L10" s="44">
        <v>149593.30876700001</v>
      </c>
      <c r="M10" s="66">
        <v>0.12797600000000001</v>
      </c>
      <c r="N10" s="43">
        <v>0</v>
      </c>
      <c r="O10" s="44">
        <v>0</v>
      </c>
      <c r="P10" s="74">
        <v>0</v>
      </c>
    </row>
    <row r="11" spans="1:16" ht="15" customHeight="1" x14ac:dyDescent="0.2">
      <c r="A11" s="111"/>
      <c r="B11" s="114"/>
      <c r="C11" s="84" t="s">
        <v>49</v>
      </c>
      <c r="D11" s="44">
        <v>989</v>
      </c>
      <c r="E11" s="53">
        <v>0.116285</v>
      </c>
      <c r="F11" s="44">
        <v>177440.91371399999</v>
      </c>
      <c r="G11" s="66">
        <v>0.367037</v>
      </c>
      <c r="H11" s="43">
        <v>342</v>
      </c>
      <c r="I11" s="44">
        <v>176730.80671999999</v>
      </c>
      <c r="J11" s="74">
        <v>0.394737</v>
      </c>
      <c r="K11" s="44">
        <v>647</v>
      </c>
      <c r="L11" s="44">
        <v>177816.27166100001</v>
      </c>
      <c r="M11" s="66">
        <v>0.35239599999999999</v>
      </c>
      <c r="N11" s="43">
        <v>0</v>
      </c>
      <c r="O11" s="44">
        <v>0</v>
      </c>
      <c r="P11" s="74">
        <v>0</v>
      </c>
    </row>
    <row r="12" spans="1:16" ht="15" customHeight="1" x14ac:dyDescent="0.2">
      <c r="A12" s="111"/>
      <c r="B12" s="114"/>
      <c r="C12" s="84" t="s">
        <v>50</v>
      </c>
      <c r="D12" s="44">
        <v>1098</v>
      </c>
      <c r="E12" s="53">
        <v>0.100901</v>
      </c>
      <c r="F12" s="44">
        <v>201140.05403</v>
      </c>
      <c r="G12" s="66">
        <v>0.59107500000000002</v>
      </c>
      <c r="H12" s="43">
        <v>360</v>
      </c>
      <c r="I12" s="44">
        <v>197605.05337000001</v>
      </c>
      <c r="J12" s="74">
        <v>0.54444400000000004</v>
      </c>
      <c r="K12" s="44">
        <v>738</v>
      </c>
      <c r="L12" s="44">
        <v>202864.44459500001</v>
      </c>
      <c r="M12" s="66">
        <v>0.61382099999999995</v>
      </c>
      <c r="N12" s="43">
        <v>0</v>
      </c>
      <c r="O12" s="44">
        <v>0</v>
      </c>
      <c r="P12" s="74">
        <v>0</v>
      </c>
    </row>
    <row r="13" spans="1:16" ht="15" customHeight="1" x14ac:dyDescent="0.2">
      <c r="A13" s="111"/>
      <c r="B13" s="114"/>
      <c r="C13" s="84" t="s">
        <v>51</v>
      </c>
      <c r="D13" s="44">
        <v>821</v>
      </c>
      <c r="E13" s="53">
        <v>8.6512000000000006E-2</v>
      </c>
      <c r="F13" s="44">
        <v>218393.07006699999</v>
      </c>
      <c r="G13" s="66">
        <v>0.74421400000000004</v>
      </c>
      <c r="H13" s="43">
        <v>255</v>
      </c>
      <c r="I13" s="44">
        <v>202970.01498400001</v>
      </c>
      <c r="J13" s="74">
        <v>0.53333299999999995</v>
      </c>
      <c r="K13" s="44">
        <v>566</v>
      </c>
      <c r="L13" s="44">
        <v>225341.619618</v>
      </c>
      <c r="M13" s="66">
        <v>0.83922300000000005</v>
      </c>
      <c r="N13" s="43">
        <v>0</v>
      </c>
      <c r="O13" s="44">
        <v>0</v>
      </c>
      <c r="P13" s="74">
        <v>0</v>
      </c>
    </row>
    <row r="14" spans="1:16" s="3" customFormat="1" ht="15" customHeight="1" x14ac:dyDescent="0.2">
      <c r="A14" s="111"/>
      <c r="B14" s="114"/>
      <c r="C14" s="84" t="s">
        <v>52</v>
      </c>
      <c r="D14" s="35">
        <v>673</v>
      </c>
      <c r="E14" s="55">
        <v>7.9994999999999997E-2</v>
      </c>
      <c r="F14" s="35">
        <v>231571.36790000001</v>
      </c>
      <c r="G14" s="68">
        <v>0.81129300000000004</v>
      </c>
      <c r="H14" s="43">
        <v>198</v>
      </c>
      <c r="I14" s="44">
        <v>211969.099491</v>
      </c>
      <c r="J14" s="74">
        <v>0.52020200000000005</v>
      </c>
      <c r="K14" s="35">
        <v>475</v>
      </c>
      <c r="L14" s="35">
        <v>239742.41873100001</v>
      </c>
      <c r="M14" s="68">
        <v>0.93263200000000002</v>
      </c>
      <c r="N14" s="43">
        <v>0</v>
      </c>
      <c r="O14" s="44">
        <v>0</v>
      </c>
      <c r="P14" s="74">
        <v>0</v>
      </c>
    </row>
    <row r="15" spans="1:16" ht="15" customHeight="1" x14ac:dyDescent="0.2">
      <c r="A15" s="111"/>
      <c r="B15" s="114"/>
      <c r="C15" s="84" t="s">
        <v>53</v>
      </c>
      <c r="D15" s="44">
        <v>524</v>
      </c>
      <c r="E15" s="53">
        <v>6.8070000000000006E-2</v>
      </c>
      <c r="F15" s="44">
        <v>221404.960915</v>
      </c>
      <c r="G15" s="66">
        <v>0.75763400000000003</v>
      </c>
      <c r="H15" s="43">
        <v>159</v>
      </c>
      <c r="I15" s="44">
        <v>197777.46680200001</v>
      </c>
      <c r="J15" s="74">
        <v>0.46540900000000002</v>
      </c>
      <c r="K15" s="44">
        <v>365</v>
      </c>
      <c r="L15" s="44">
        <v>231697.48574800001</v>
      </c>
      <c r="M15" s="66">
        <v>0.88493200000000005</v>
      </c>
      <c r="N15" s="43">
        <v>0</v>
      </c>
      <c r="O15" s="44">
        <v>0</v>
      </c>
      <c r="P15" s="74">
        <v>0</v>
      </c>
    </row>
    <row r="16" spans="1:16" ht="15" customHeight="1" x14ac:dyDescent="0.2">
      <c r="A16" s="111"/>
      <c r="B16" s="114"/>
      <c r="C16" s="84" t="s">
        <v>54</v>
      </c>
      <c r="D16" s="44">
        <v>408</v>
      </c>
      <c r="E16" s="53">
        <v>7.2597999999999996E-2</v>
      </c>
      <c r="F16" s="44">
        <v>238769.475122</v>
      </c>
      <c r="G16" s="66">
        <v>0.78921600000000003</v>
      </c>
      <c r="H16" s="43">
        <v>105</v>
      </c>
      <c r="I16" s="44">
        <v>194738.47714100001</v>
      </c>
      <c r="J16" s="74">
        <v>0.20952399999999999</v>
      </c>
      <c r="K16" s="44">
        <v>303</v>
      </c>
      <c r="L16" s="44">
        <v>254027.741748</v>
      </c>
      <c r="M16" s="66">
        <v>0.99009899999999995</v>
      </c>
      <c r="N16" s="43">
        <v>0</v>
      </c>
      <c r="O16" s="44">
        <v>0</v>
      </c>
      <c r="P16" s="74">
        <v>0</v>
      </c>
    </row>
    <row r="17" spans="1:16" ht="15" customHeight="1" x14ac:dyDescent="0.2">
      <c r="A17" s="111"/>
      <c r="B17" s="114"/>
      <c r="C17" s="84" t="s">
        <v>55</v>
      </c>
      <c r="D17" s="44">
        <v>388</v>
      </c>
      <c r="E17" s="53">
        <v>8.8261999999999993E-2</v>
      </c>
      <c r="F17" s="44">
        <v>238829.283681</v>
      </c>
      <c r="G17" s="66">
        <v>0.670103</v>
      </c>
      <c r="H17" s="43">
        <v>109</v>
      </c>
      <c r="I17" s="44">
        <v>213027.06319799999</v>
      </c>
      <c r="J17" s="74">
        <v>0.110092</v>
      </c>
      <c r="K17" s="44">
        <v>279</v>
      </c>
      <c r="L17" s="44">
        <v>248909.721074</v>
      </c>
      <c r="M17" s="66">
        <v>0.88888900000000004</v>
      </c>
      <c r="N17" s="43">
        <v>0</v>
      </c>
      <c r="O17" s="44">
        <v>0</v>
      </c>
      <c r="P17" s="74">
        <v>0</v>
      </c>
    </row>
    <row r="18" spans="1:16" s="3" customFormat="1" ht="15" customHeight="1" x14ac:dyDescent="0.2">
      <c r="A18" s="111"/>
      <c r="B18" s="114"/>
      <c r="C18" s="84" t="s">
        <v>56</v>
      </c>
      <c r="D18" s="35">
        <v>483</v>
      </c>
      <c r="E18" s="55">
        <v>6.8833000000000005E-2</v>
      </c>
      <c r="F18" s="35">
        <v>250921.92567699999</v>
      </c>
      <c r="G18" s="68">
        <v>0.53623200000000004</v>
      </c>
      <c r="H18" s="43">
        <v>143</v>
      </c>
      <c r="I18" s="44">
        <v>209285.77311000001</v>
      </c>
      <c r="J18" s="74">
        <v>0.104895</v>
      </c>
      <c r="K18" s="35">
        <v>340</v>
      </c>
      <c r="L18" s="35">
        <v>268433.60161000001</v>
      </c>
      <c r="M18" s="68">
        <v>0.71764700000000003</v>
      </c>
      <c r="N18" s="43">
        <v>0</v>
      </c>
      <c r="O18" s="44">
        <v>0</v>
      </c>
      <c r="P18" s="74">
        <v>0</v>
      </c>
    </row>
    <row r="19" spans="1:16" s="3" customFormat="1" ht="15" customHeight="1" x14ac:dyDescent="0.2">
      <c r="A19" s="112"/>
      <c r="B19" s="115"/>
      <c r="C19" s="85" t="s">
        <v>9</v>
      </c>
      <c r="D19" s="46">
        <v>6041</v>
      </c>
      <c r="E19" s="54">
        <v>9.0935000000000002E-2</v>
      </c>
      <c r="F19" s="46">
        <v>207690.90739400001</v>
      </c>
      <c r="G19" s="67">
        <v>0.580202</v>
      </c>
      <c r="H19" s="87">
        <v>1911</v>
      </c>
      <c r="I19" s="46">
        <v>191700.33194100001</v>
      </c>
      <c r="J19" s="75">
        <v>0.38880199999999998</v>
      </c>
      <c r="K19" s="46">
        <v>4130</v>
      </c>
      <c r="L19" s="46">
        <v>215089.93637499999</v>
      </c>
      <c r="M19" s="67">
        <v>0.66876500000000005</v>
      </c>
      <c r="N19" s="87">
        <v>0</v>
      </c>
      <c r="O19" s="46">
        <v>0</v>
      </c>
      <c r="P19" s="75">
        <v>0</v>
      </c>
    </row>
    <row r="20" spans="1:16" ht="15" customHeight="1" x14ac:dyDescent="0.2">
      <c r="A20" s="110">
        <v>2</v>
      </c>
      <c r="B20" s="113" t="s">
        <v>57</v>
      </c>
      <c r="C20" s="84" t="s">
        <v>46</v>
      </c>
      <c r="D20" s="44">
        <v>27</v>
      </c>
      <c r="E20" s="53">
        <v>0.38028200000000001</v>
      </c>
      <c r="F20" s="44">
        <v>80911.629629999996</v>
      </c>
      <c r="G20" s="66">
        <v>0</v>
      </c>
      <c r="H20" s="43">
        <v>16</v>
      </c>
      <c r="I20" s="44">
        <v>73888.375</v>
      </c>
      <c r="J20" s="74">
        <v>0</v>
      </c>
      <c r="K20" s="44">
        <v>11</v>
      </c>
      <c r="L20" s="44">
        <v>91127.272727000003</v>
      </c>
      <c r="M20" s="66">
        <v>0</v>
      </c>
      <c r="N20" s="43">
        <v>0</v>
      </c>
      <c r="O20" s="44">
        <v>0</v>
      </c>
      <c r="P20" s="74">
        <v>0</v>
      </c>
    </row>
    <row r="21" spans="1:16" ht="15" customHeight="1" x14ac:dyDescent="0.2">
      <c r="A21" s="111"/>
      <c r="B21" s="114"/>
      <c r="C21" s="84" t="s">
        <v>47</v>
      </c>
      <c r="D21" s="44">
        <v>268</v>
      </c>
      <c r="E21" s="53">
        <v>0.43719400000000003</v>
      </c>
      <c r="F21" s="44">
        <v>130086.07462699999</v>
      </c>
      <c r="G21" s="66">
        <v>6.7164000000000001E-2</v>
      </c>
      <c r="H21" s="43">
        <v>90</v>
      </c>
      <c r="I21" s="44">
        <v>150177.35555599999</v>
      </c>
      <c r="J21" s="74">
        <v>7.7778E-2</v>
      </c>
      <c r="K21" s="44">
        <v>178</v>
      </c>
      <c r="L21" s="44">
        <v>119927.561798</v>
      </c>
      <c r="M21" s="66">
        <v>6.1797999999999999E-2</v>
      </c>
      <c r="N21" s="43">
        <v>0</v>
      </c>
      <c r="O21" s="44">
        <v>0</v>
      </c>
      <c r="P21" s="74">
        <v>0</v>
      </c>
    </row>
    <row r="22" spans="1:16" ht="15" customHeight="1" x14ac:dyDescent="0.2">
      <c r="A22" s="111"/>
      <c r="B22" s="114"/>
      <c r="C22" s="84" t="s">
        <v>48</v>
      </c>
      <c r="D22" s="44">
        <v>837</v>
      </c>
      <c r="E22" s="53">
        <v>0.224577</v>
      </c>
      <c r="F22" s="44">
        <v>152023.40262800001</v>
      </c>
      <c r="G22" s="66">
        <v>9.9164000000000002E-2</v>
      </c>
      <c r="H22" s="43">
        <v>319</v>
      </c>
      <c r="I22" s="44">
        <v>166725.210031</v>
      </c>
      <c r="J22" s="74">
        <v>0.11598700000000001</v>
      </c>
      <c r="K22" s="44">
        <v>518</v>
      </c>
      <c r="L22" s="44">
        <v>142969.58687299999</v>
      </c>
      <c r="M22" s="66">
        <v>8.8803000000000007E-2</v>
      </c>
      <c r="N22" s="43">
        <v>0</v>
      </c>
      <c r="O22" s="44">
        <v>0</v>
      </c>
      <c r="P22" s="74">
        <v>0</v>
      </c>
    </row>
    <row r="23" spans="1:16" ht="15" customHeight="1" x14ac:dyDescent="0.2">
      <c r="A23" s="111"/>
      <c r="B23" s="114"/>
      <c r="C23" s="84" t="s">
        <v>49</v>
      </c>
      <c r="D23" s="44">
        <v>727</v>
      </c>
      <c r="E23" s="53">
        <v>8.5478999999999999E-2</v>
      </c>
      <c r="F23" s="44">
        <v>172738.328748</v>
      </c>
      <c r="G23" s="66">
        <v>0.27372800000000003</v>
      </c>
      <c r="H23" s="43">
        <v>266</v>
      </c>
      <c r="I23" s="44">
        <v>178172.12030099999</v>
      </c>
      <c r="J23" s="74">
        <v>0.30075200000000002</v>
      </c>
      <c r="K23" s="44">
        <v>461</v>
      </c>
      <c r="L23" s="44">
        <v>169602.995662</v>
      </c>
      <c r="M23" s="66">
        <v>0.25813399999999997</v>
      </c>
      <c r="N23" s="43">
        <v>0</v>
      </c>
      <c r="O23" s="44">
        <v>0</v>
      </c>
      <c r="P23" s="74">
        <v>0</v>
      </c>
    </row>
    <row r="24" spans="1:16" ht="15" customHeight="1" x14ac:dyDescent="0.2">
      <c r="A24" s="111"/>
      <c r="B24" s="114"/>
      <c r="C24" s="84" t="s">
        <v>50</v>
      </c>
      <c r="D24" s="44">
        <v>550</v>
      </c>
      <c r="E24" s="53">
        <v>5.0541999999999997E-2</v>
      </c>
      <c r="F24" s="44">
        <v>183340.06181799999</v>
      </c>
      <c r="G24" s="66">
        <v>0.37818200000000002</v>
      </c>
      <c r="H24" s="43">
        <v>198</v>
      </c>
      <c r="I24" s="44">
        <v>186995.01515200001</v>
      </c>
      <c r="J24" s="74">
        <v>0.39899000000000001</v>
      </c>
      <c r="K24" s="44">
        <v>352</v>
      </c>
      <c r="L24" s="44">
        <v>181284.15056800001</v>
      </c>
      <c r="M24" s="66">
        <v>0.366477</v>
      </c>
      <c r="N24" s="43">
        <v>0</v>
      </c>
      <c r="O24" s="44">
        <v>0</v>
      </c>
      <c r="P24" s="74">
        <v>0</v>
      </c>
    </row>
    <row r="25" spans="1:16" ht="15" customHeight="1" x14ac:dyDescent="0.2">
      <c r="A25" s="111"/>
      <c r="B25" s="114"/>
      <c r="C25" s="84" t="s">
        <v>51</v>
      </c>
      <c r="D25" s="44">
        <v>433</v>
      </c>
      <c r="E25" s="53">
        <v>4.5627000000000001E-2</v>
      </c>
      <c r="F25" s="44">
        <v>204076.53810599999</v>
      </c>
      <c r="G25" s="66">
        <v>0.51963000000000004</v>
      </c>
      <c r="H25" s="43">
        <v>142</v>
      </c>
      <c r="I25" s="44">
        <v>209192.89436599999</v>
      </c>
      <c r="J25" s="74">
        <v>0.52112700000000001</v>
      </c>
      <c r="K25" s="44">
        <v>291</v>
      </c>
      <c r="L25" s="44">
        <v>201579.89690699999</v>
      </c>
      <c r="M25" s="66">
        <v>0.51890000000000003</v>
      </c>
      <c r="N25" s="43">
        <v>0</v>
      </c>
      <c r="O25" s="44">
        <v>0</v>
      </c>
      <c r="P25" s="74">
        <v>0</v>
      </c>
    </row>
    <row r="26" spans="1:16" s="3" customFormat="1" ht="15" customHeight="1" x14ac:dyDescent="0.2">
      <c r="A26" s="111"/>
      <c r="B26" s="114"/>
      <c r="C26" s="84" t="s">
        <v>52</v>
      </c>
      <c r="D26" s="35">
        <v>286</v>
      </c>
      <c r="E26" s="55">
        <v>3.3994999999999997E-2</v>
      </c>
      <c r="F26" s="35">
        <v>210591.54545500001</v>
      </c>
      <c r="G26" s="68">
        <v>0.51748300000000003</v>
      </c>
      <c r="H26" s="43">
        <v>97</v>
      </c>
      <c r="I26" s="44">
        <v>195452.051546</v>
      </c>
      <c r="J26" s="74">
        <v>0.36082500000000001</v>
      </c>
      <c r="K26" s="35">
        <v>189</v>
      </c>
      <c r="L26" s="35">
        <v>218361.550265</v>
      </c>
      <c r="M26" s="68">
        <v>0.59788399999999997</v>
      </c>
      <c r="N26" s="43">
        <v>0</v>
      </c>
      <c r="O26" s="44">
        <v>0</v>
      </c>
      <c r="P26" s="74">
        <v>0</v>
      </c>
    </row>
    <row r="27" spans="1:16" ht="15" customHeight="1" x14ac:dyDescent="0.2">
      <c r="A27" s="111"/>
      <c r="B27" s="114"/>
      <c r="C27" s="84" t="s">
        <v>53</v>
      </c>
      <c r="D27" s="44">
        <v>223</v>
      </c>
      <c r="E27" s="53">
        <v>2.8969000000000002E-2</v>
      </c>
      <c r="F27" s="44">
        <v>208321.452915</v>
      </c>
      <c r="G27" s="66">
        <v>0.51569500000000001</v>
      </c>
      <c r="H27" s="43">
        <v>53</v>
      </c>
      <c r="I27" s="44">
        <v>180455.22641500001</v>
      </c>
      <c r="J27" s="74">
        <v>0.20754700000000001</v>
      </c>
      <c r="K27" s="44">
        <v>170</v>
      </c>
      <c r="L27" s="44">
        <v>217009.15882400001</v>
      </c>
      <c r="M27" s="66">
        <v>0.611765</v>
      </c>
      <c r="N27" s="43">
        <v>0</v>
      </c>
      <c r="O27" s="44">
        <v>0</v>
      </c>
      <c r="P27" s="74">
        <v>0</v>
      </c>
    </row>
    <row r="28" spans="1:16" ht="15" customHeight="1" x14ac:dyDescent="0.2">
      <c r="A28" s="111"/>
      <c r="B28" s="114"/>
      <c r="C28" s="84" t="s">
        <v>54</v>
      </c>
      <c r="D28" s="44">
        <v>92</v>
      </c>
      <c r="E28" s="53">
        <v>1.6369999999999999E-2</v>
      </c>
      <c r="F28" s="44">
        <v>212318.47826100001</v>
      </c>
      <c r="G28" s="66">
        <v>0.40217399999999998</v>
      </c>
      <c r="H28" s="43">
        <v>32</v>
      </c>
      <c r="I28" s="44">
        <v>183319.34375</v>
      </c>
      <c r="J28" s="74">
        <v>0.15625</v>
      </c>
      <c r="K28" s="44">
        <v>60</v>
      </c>
      <c r="L28" s="44">
        <v>227784.68333299999</v>
      </c>
      <c r="M28" s="66">
        <v>0.53333299999999995</v>
      </c>
      <c r="N28" s="43">
        <v>0</v>
      </c>
      <c r="O28" s="44">
        <v>0</v>
      </c>
      <c r="P28" s="74">
        <v>0</v>
      </c>
    </row>
    <row r="29" spans="1:16" ht="15" customHeight="1" x14ac:dyDescent="0.2">
      <c r="A29" s="111"/>
      <c r="B29" s="114"/>
      <c r="C29" s="84" t="s">
        <v>55</v>
      </c>
      <c r="D29" s="44">
        <v>52</v>
      </c>
      <c r="E29" s="53">
        <v>1.1828999999999999E-2</v>
      </c>
      <c r="F29" s="44">
        <v>203808.557692</v>
      </c>
      <c r="G29" s="66">
        <v>0.30769200000000002</v>
      </c>
      <c r="H29" s="43">
        <v>24</v>
      </c>
      <c r="I29" s="44">
        <v>155566.91666700001</v>
      </c>
      <c r="J29" s="74">
        <v>4.1667000000000003E-2</v>
      </c>
      <c r="K29" s="44">
        <v>28</v>
      </c>
      <c r="L29" s="44">
        <v>245158.535714</v>
      </c>
      <c r="M29" s="66">
        <v>0.53571400000000002</v>
      </c>
      <c r="N29" s="43">
        <v>0</v>
      </c>
      <c r="O29" s="44">
        <v>0</v>
      </c>
      <c r="P29" s="74">
        <v>0</v>
      </c>
    </row>
    <row r="30" spans="1:16" s="3" customFormat="1" ht="15" customHeight="1" x14ac:dyDescent="0.2">
      <c r="A30" s="111"/>
      <c r="B30" s="114"/>
      <c r="C30" s="84" t="s">
        <v>56</v>
      </c>
      <c r="D30" s="35">
        <v>55</v>
      </c>
      <c r="E30" s="55">
        <v>7.8379999999999995E-3</v>
      </c>
      <c r="F30" s="35">
        <v>138244.41818199999</v>
      </c>
      <c r="G30" s="68">
        <v>3.6364E-2</v>
      </c>
      <c r="H30" s="43">
        <v>51</v>
      </c>
      <c r="I30" s="44">
        <v>128612.11764700001</v>
      </c>
      <c r="J30" s="74">
        <v>3.9216000000000001E-2</v>
      </c>
      <c r="K30" s="35">
        <v>4</v>
      </c>
      <c r="L30" s="35">
        <v>261056.25</v>
      </c>
      <c r="M30" s="68">
        <v>0</v>
      </c>
      <c r="N30" s="43">
        <v>0</v>
      </c>
      <c r="O30" s="44">
        <v>0</v>
      </c>
      <c r="P30" s="74">
        <v>0</v>
      </c>
    </row>
    <row r="31" spans="1:16" s="3" customFormat="1" ht="15" customHeight="1" x14ac:dyDescent="0.2">
      <c r="A31" s="112"/>
      <c r="B31" s="115"/>
      <c r="C31" s="85" t="s">
        <v>9</v>
      </c>
      <c r="D31" s="46">
        <v>3550</v>
      </c>
      <c r="E31" s="54">
        <v>5.3437999999999999E-2</v>
      </c>
      <c r="F31" s="46">
        <v>175632.07436599999</v>
      </c>
      <c r="G31" s="67">
        <v>0.29605599999999999</v>
      </c>
      <c r="H31" s="87">
        <v>1288</v>
      </c>
      <c r="I31" s="46">
        <v>176001.339286</v>
      </c>
      <c r="J31" s="75">
        <v>0.25698799999999999</v>
      </c>
      <c r="K31" s="46">
        <v>2262</v>
      </c>
      <c r="L31" s="46">
        <v>175421.81211299999</v>
      </c>
      <c r="M31" s="67">
        <v>0.31830199999999997</v>
      </c>
      <c r="N31" s="87">
        <v>0</v>
      </c>
      <c r="O31" s="46">
        <v>0</v>
      </c>
      <c r="P31" s="75">
        <v>0</v>
      </c>
    </row>
    <row r="32" spans="1:16" ht="15" customHeight="1" x14ac:dyDescent="0.2">
      <c r="A32" s="110">
        <v>3</v>
      </c>
      <c r="B32" s="113" t="s">
        <v>58</v>
      </c>
      <c r="C32" s="84" t="s">
        <v>46</v>
      </c>
      <c r="D32" s="44">
        <v>1</v>
      </c>
      <c r="E32" s="44">
        <v>0</v>
      </c>
      <c r="F32" s="44">
        <v>3127.6117920000002</v>
      </c>
      <c r="G32" s="66">
        <v>-0.19230800000000001</v>
      </c>
      <c r="H32" s="43">
        <v>3</v>
      </c>
      <c r="I32" s="44">
        <v>-7479.2173149999999</v>
      </c>
      <c r="J32" s="74">
        <v>-0.230769</v>
      </c>
      <c r="K32" s="44">
        <v>-2</v>
      </c>
      <c r="L32" s="44">
        <v>16926.829366000002</v>
      </c>
      <c r="M32" s="66">
        <v>-0.15384600000000001</v>
      </c>
      <c r="N32" s="43">
        <v>0</v>
      </c>
      <c r="O32" s="44">
        <v>0</v>
      </c>
      <c r="P32" s="74">
        <v>0</v>
      </c>
    </row>
    <row r="33" spans="1:16" ht="15" customHeight="1" x14ac:dyDescent="0.2">
      <c r="A33" s="111"/>
      <c r="B33" s="114"/>
      <c r="C33" s="84" t="s">
        <v>47</v>
      </c>
      <c r="D33" s="44">
        <v>173</v>
      </c>
      <c r="E33" s="44">
        <v>0</v>
      </c>
      <c r="F33" s="44">
        <v>3027.2968820000001</v>
      </c>
      <c r="G33" s="66">
        <v>2.5059000000000001E-2</v>
      </c>
      <c r="H33" s="43">
        <v>63</v>
      </c>
      <c r="I33" s="44">
        <v>23791.340046000001</v>
      </c>
      <c r="J33" s="74">
        <v>4.0740999999999999E-2</v>
      </c>
      <c r="K33" s="44">
        <v>110</v>
      </c>
      <c r="L33" s="44">
        <v>-7398.3421289999997</v>
      </c>
      <c r="M33" s="66">
        <v>1.7680000000000001E-2</v>
      </c>
      <c r="N33" s="43">
        <v>0</v>
      </c>
      <c r="O33" s="44">
        <v>0</v>
      </c>
      <c r="P33" s="74">
        <v>0</v>
      </c>
    </row>
    <row r="34" spans="1:16" ht="15" customHeight="1" x14ac:dyDescent="0.2">
      <c r="A34" s="111"/>
      <c r="B34" s="114"/>
      <c r="C34" s="84" t="s">
        <v>48</v>
      </c>
      <c r="D34" s="44">
        <v>301</v>
      </c>
      <c r="E34" s="44">
        <v>0</v>
      </c>
      <c r="F34" s="44">
        <v>-557.79432899999995</v>
      </c>
      <c r="G34" s="66">
        <v>-6.6880999999999996E-2</v>
      </c>
      <c r="H34" s="43">
        <v>119</v>
      </c>
      <c r="I34" s="44">
        <v>9124.3609130000004</v>
      </c>
      <c r="J34" s="74">
        <v>-0.114013</v>
      </c>
      <c r="K34" s="44">
        <v>182</v>
      </c>
      <c r="L34" s="44">
        <v>-6623.7218940000002</v>
      </c>
      <c r="M34" s="66">
        <v>-3.9172999999999999E-2</v>
      </c>
      <c r="N34" s="43">
        <v>0</v>
      </c>
      <c r="O34" s="44">
        <v>0</v>
      </c>
      <c r="P34" s="74">
        <v>0</v>
      </c>
    </row>
    <row r="35" spans="1:16" ht="15" customHeight="1" x14ac:dyDescent="0.2">
      <c r="A35" s="111"/>
      <c r="B35" s="114"/>
      <c r="C35" s="84" t="s">
        <v>49</v>
      </c>
      <c r="D35" s="44">
        <v>-262</v>
      </c>
      <c r="E35" s="44">
        <v>0</v>
      </c>
      <c r="F35" s="44">
        <v>-4702.5849660000003</v>
      </c>
      <c r="G35" s="66">
        <v>-9.3310000000000004E-2</v>
      </c>
      <c r="H35" s="43">
        <v>-76</v>
      </c>
      <c r="I35" s="44">
        <v>1441.31358</v>
      </c>
      <c r="J35" s="74">
        <v>-9.3984999999999999E-2</v>
      </c>
      <c r="K35" s="44">
        <v>-186</v>
      </c>
      <c r="L35" s="44">
        <v>-8213.2759989999995</v>
      </c>
      <c r="M35" s="66">
        <v>-9.4260999999999998E-2</v>
      </c>
      <c r="N35" s="43">
        <v>0</v>
      </c>
      <c r="O35" s="44">
        <v>0</v>
      </c>
      <c r="P35" s="74">
        <v>0</v>
      </c>
    </row>
    <row r="36" spans="1:16" ht="15" customHeight="1" x14ac:dyDescent="0.2">
      <c r="A36" s="111"/>
      <c r="B36" s="114"/>
      <c r="C36" s="84" t="s">
        <v>50</v>
      </c>
      <c r="D36" s="44">
        <v>-548</v>
      </c>
      <c r="E36" s="44">
        <v>0</v>
      </c>
      <c r="F36" s="44">
        <v>-17799.992211000001</v>
      </c>
      <c r="G36" s="66">
        <v>-0.212893</v>
      </c>
      <c r="H36" s="43">
        <v>-162</v>
      </c>
      <c r="I36" s="44">
        <v>-10610.038218</v>
      </c>
      <c r="J36" s="74">
        <v>-0.145455</v>
      </c>
      <c r="K36" s="44">
        <v>-386</v>
      </c>
      <c r="L36" s="44">
        <v>-21580.294027</v>
      </c>
      <c r="M36" s="66">
        <v>-0.24734400000000001</v>
      </c>
      <c r="N36" s="43">
        <v>0</v>
      </c>
      <c r="O36" s="44">
        <v>0</v>
      </c>
      <c r="P36" s="74">
        <v>0</v>
      </c>
    </row>
    <row r="37" spans="1:16" ht="15" customHeight="1" x14ac:dyDescent="0.2">
      <c r="A37" s="111"/>
      <c r="B37" s="114"/>
      <c r="C37" s="84" t="s">
        <v>51</v>
      </c>
      <c r="D37" s="44">
        <v>-388</v>
      </c>
      <c r="E37" s="44">
        <v>0</v>
      </c>
      <c r="F37" s="44">
        <v>-14316.53196</v>
      </c>
      <c r="G37" s="66">
        <v>-0.22458400000000001</v>
      </c>
      <c r="H37" s="43">
        <v>-113</v>
      </c>
      <c r="I37" s="44">
        <v>6222.8793830000004</v>
      </c>
      <c r="J37" s="74">
        <v>-1.2207000000000001E-2</v>
      </c>
      <c r="K37" s="44">
        <v>-275</v>
      </c>
      <c r="L37" s="44">
        <v>-23761.722710999999</v>
      </c>
      <c r="M37" s="66">
        <v>-0.320322</v>
      </c>
      <c r="N37" s="43">
        <v>0</v>
      </c>
      <c r="O37" s="44">
        <v>0</v>
      </c>
      <c r="P37" s="74">
        <v>0</v>
      </c>
    </row>
    <row r="38" spans="1:16" s="3" customFormat="1" ht="15" customHeight="1" x14ac:dyDescent="0.2">
      <c r="A38" s="111"/>
      <c r="B38" s="114"/>
      <c r="C38" s="84" t="s">
        <v>52</v>
      </c>
      <c r="D38" s="35">
        <v>-387</v>
      </c>
      <c r="E38" s="35">
        <v>0</v>
      </c>
      <c r="F38" s="35">
        <v>-20979.822445000002</v>
      </c>
      <c r="G38" s="68">
        <v>-0.29381000000000002</v>
      </c>
      <c r="H38" s="43">
        <v>-101</v>
      </c>
      <c r="I38" s="44">
        <v>-16517.047944000002</v>
      </c>
      <c r="J38" s="74">
        <v>-0.15937699999999999</v>
      </c>
      <c r="K38" s="35">
        <v>-286</v>
      </c>
      <c r="L38" s="35">
        <v>-21380.868467</v>
      </c>
      <c r="M38" s="68">
        <v>-0.33474799999999999</v>
      </c>
      <c r="N38" s="43">
        <v>0</v>
      </c>
      <c r="O38" s="44">
        <v>0</v>
      </c>
      <c r="P38" s="74">
        <v>0</v>
      </c>
    </row>
    <row r="39" spans="1:16" ht="15" customHeight="1" x14ac:dyDescent="0.2">
      <c r="A39" s="111"/>
      <c r="B39" s="114"/>
      <c r="C39" s="84" t="s">
        <v>53</v>
      </c>
      <c r="D39" s="44">
        <v>-301</v>
      </c>
      <c r="E39" s="44">
        <v>0</v>
      </c>
      <c r="F39" s="44">
        <v>-13083.508</v>
      </c>
      <c r="G39" s="66">
        <v>-0.24193899999999999</v>
      </c>
      <c r="H39" s="43">
        <v>-106</v>
      </c>
      <c r="I39" s="44">
        <v>-17322.240386000001</v>
      </c>
      <c r="J39" s="74">
        <v>-0.25786199999999998</v>
      </c>
      <c r="K39" s="44">
        <v>-195</v>
      </c>
      <c r="L39" s="44">
        <v>-14688.326924999999</v>
      </c>
      <c r="M39" s="66">
        <v>-0.27316699999999999</v>
      </c>
      <c r="N39" s="43">
        <v>0</v>
      </c>
      <c r="O39" s="44">
        <v>0</v>
      </c>
      <c r="P39" s="74">
        <v>0</v>
      </c>
    </row>
    <row r="40" spans="1:16" ht="15" customHeight="1" x14ac:dyDescent="0.2">
      <c r="A40" s="111"/>
      <c r="B40" s="114"/>
      <c r="C40" s="84" t="s">
        <v>54</v>
      </c>
      <c r="D40" s="44">
        <v>-316</v>
      </c>
      <c r="E40" s="44">
        <v>0</v>
      </c>
      <c r="F40" s="44">
        <v>-26450.996861</v>
      </c>
      <c r="G40" s="66">
        <v>-0.387042</v>
      </c>
      <c r="H40" s="43">
        <v>-73</v>
      </c>
      <c r="I40" s="44">
        <v>-11419.133390999999</v>
      </c>
      <c r="J40" s="74">
        <v>-5.3274000000000002E-2</v>
      </c>
      <c r="K40" s="44">
        <v>-243</v>
      </c>
      <c r="L40" s="44">
        <v>-26243.058415</v>
      </c>
      <c r="M40" s="66">
        <v>-0.45676600000000001</v>
      </c>
      <c r="N40" s="43">
        <v>0</v>
      </c>
      <c r="O40" s="44">
        <v>0</v>
      </c>
      <c r="P40" s="74">
        <v>0</v>
      </c>
    </row>
    <row r="41" spans="1:16" ht="15" customHeight="1" x14ac:dyDescent="0.2">
      <c r="A41" s="111"/>
      <c r="B41" s="114"/>
      <c r="C41" s="84" t="s">
        <v>55</v>
      </c>
      <c r="D41" s="44">
        <v>-336</v>
      </c>
      <c r="E41" s="44">
        <v>0</v>
      </c>
      <c r="F41" s="44">
        <v>-35020.725988999999</v>
      </c>
      <c r="G41" s="66">
        <v>-0.36241099999999998</v>
      </c>
      <c r="H41" s="43">
        <v>-85</v>
      </c>
      <c r="I41" s="44">
        <v>-57460.146530999999</v>
      </c>
      <c r="J41" s="74">
        <v>-6.8425E-2</v>
      </c>
      <c r="K41" s="44">
        <v>-251</v>
      </c>
      <c r="L41" s="44">
        <v>-3751.1853599999999</v>
      </c>
      <c r="M41" s="66">
        <v>-0.35317500000000002</v>
      </c>
      <c r="N41" s="43">
        <v>0</v>
      </c>
      <c r="O41" s="44">
        <v>0</v>
      </c>
      <c r="P41" s="74">
        <v>0</v>
      </c>
    </row>
    <row r="42" spans="1:16" s="3" customFormat="1" ht="15" customHeight="1" x14ac:dyDescent="0.2">
      <c r="A42" s="111"/>
      <c r="B42" s="114"/>
      <c r="C42" s="84" t="s">
        <v>56</v>
      </c>
      <c r="D42" s="35">
        <v>-428</v>
      </c>
      <c r="E42" s="35">
        <v>0</v>
      </c>
      <c r="F42" s="35">
        <v>-112677.507495</v>
      </c>
      <c r="G42" s="68">
        <v>-0.49986799999999998</v>
      </c>
      <c r="H42" s="43">
        <v>-92</v>
      </c>
      <c r="I42" s="44">
        <v>-80673.655463000003</v>
      </c>
      <c r="J42" s="74">
        <v>-6.5679000000000001E-2</v>
      </c>
      <c r="K42" s="35">
        <v>-336</v>
      </c>
      <c r="L42" s="35">
        <v>-7377.3516099999997</v>
      </c>
      <c r="M42" s="68">
        <v>-0.71764700000000003</v>
      </c>
      <c r="N42" s="43">
        <v>0</v>
      </c>
      <c r="O42" s="44">
        <v>0</v>
      </c>
      <c r="P42" s="74">
        <v>0</v>
      </c>
    </row>
    <row r="43" spans="1:16" s="3" customFormat="1" ht="15" customHeight="1" x14ac:dyDescent="0.2">
      <c r="A43" s="112"/>
      <c r="B43" s="115"/>
      <c r="C43" s="85" t="s">
        <v>9</v>
      </c>
      <c r="D43" s="46">
        <v>-2491</v>
      </c>
      <c r="E43" s="46">
        <v>0</v>
      </c>
      <c r="F43" s="46">
        <v>-32058.833028000001</v>
      </c>
      <c r="G43" s="67">
        <v>-0.28414600000000001</v>
      </c>
      <c r="H43" s="87">
        <v>-623</v>
      </c>
      <c r="I43" s="46">
        <v>-15698.992655</v>
      </c>
      <c r="J43" s="75">
        <v>-0.13181399999999999</v>
      </c>
      <c r="K43" s="46">
        <v>-1868</v>
      </c>
      <c r="L43" s="46">
        <v>-39668.124261999998</v>
      </c>
      <c r="M43" s="67">
        <v>-0.35046300000000002</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34</v>
      </c>
      <c r="E45" s="53">
        <v>5.5465E-2</v>
      </c>
      <c r="F45" s="44">
        <v>159662.088235</v>
      </c>
      <c r="G45" s="66">
        <v>8.8234999999999994E-2</v>
      </c>
      <c r="H45" s="43">
        <v>3</v>
      </c>
      <c r="I45" s="44">
        <v>207891</v>
      </c>
      <c r="J45" s="74">
        <v>0</v>
      </c>
      <c r="K45" s="44">
        <v>31</v>
      </c>
      <c r="L45" s="44">
        <v>154994.774194</v>
      </c>
      <c r="M45" s="66">
        <v>9.6773999999999999E-2</v>
      </c>
      <c r="N45" s="43">
        <v>0</v>
      </c>
      <c r="O45" s="44">
        <v>0</v>
      </c>
      <c r="P45" s="74">
        <v>0</v>
      </c>
    </row>
    <row r="46" spans="1:16" ht="15" customHeight="1" x14ac:dyDescent="0.2">
      <c r="A46" s="111"/>
      <c r="B46" s="114"/>
      <c r="C46" s="84" t="s">
        <v>48</v>
      </c>
      <c r="D46" s="44">
        <v>288</v>
      </c>
      <c r="E46" s="53">
        <v>7.7273999999999995E-2</v>
      </c>
      <c r="F46" s="44">
        <v>185069.82638899999</v>
      </c>
      <c r="G46" s="66">
        <v>0.29513899999999998</v>
      </c>
      <c r="H46" s="43">
        <v>62</v>
      </c>
      <c r="I46" s="44">
        <v>190095.983871</v>
      </c>
      <c r="J46" s="74">
        <v>0.32258100000000001</v>
      </c>
      <c r="K46" s="44">
        <v>226</v>
      </c>
      <c r="L46" s="44">
        <v>183690.96902700001</v>
      </c>
      <c r="M46" s="66">
        <v>0.28761100000000001</v>
      </c>
      <c r="N46" s="43">
        <v>0</v>
      </c>
      <c r="O46" s="44">
        <v>0</v>
      </c>
      <c r="P46" s="74">
        <v>0</v>
      </c>
    </row>
    <row r="47" spans="1:16" ht="15" customHeight="1" x14ac:dyDescent="0.2">
      <c r="A47" s="111"/>
      <c r="B47" s="114"/>
      <c r="C47" s="84" t="s">
        <v>49</v>
      </c>
      <c r="D47" s="44">
        <v>858</v>
      </c>
      <c r="E47" s="53">
        <v>0.100882</v>
      </c>
      <c r="F47" s="44">
        <v>205434.26573399999</v>
      </c>
      <c r="G47" s="66">
        <v>0.461538</v>
      </c>
      <c r="H47" s="43">
        <v>192</v>
      </c>
      <c r="I47" s="44">
        <v>202916.29166700001</v>
      </c>
      <c r="J47" s="74">
        <v>0.359375</v>
      </c>
      <c r="K47" s="44">
        <v>666</v>
      </c>
      <c r="L47" s="44">
        <v>206160.168168</v>
      </c>
      <c r="M47" s="66">
        <v>0.49099100000000001</v>
      </c>
      <c r="N47" s="43">
        <v>0</v>
      </c>
      <c r="O47" s="44">
        <v>0</v>
      </c>
      <c r="P47" s="74">
        <v>0</v>
      </c>
    </row>
    <row r="48" spans="1:16" ht="15" customHeight="1" x14ac:dyDescent="0.2">
      <c r="A48" s="111"/>
      <c r="B48" s="114"/>
      <c r="C48" s="84" t="s">
        <v>50</v>
      </c>
      <c r="D48" s="44">
        <v>907</v>
      </c>
      <c r="E48" s="53">
        <v>8.3349000000000006E-2</v>
      </c>
      <c r="F48" s="44">
        <v>228961.415656</v>
      </c>
      <c r="G48" s="66">
        <v>0.67695700000000003</v>
      </c>
      <c r="H48" s="43">
        <v>211</v>
      </c>
      <c r="I48" s="44">
        <v>233112.93838899999</v>
      </c>
      <c r="J48" s="74">
        <v>0.63507100000000005</v>
      </c>
      <c r="K48" s="44">
        <v>696</v>
      </c>
      <c r="L48" s="44">
        <v>227702.83620699999</v>
      </c>
      <c r="M48" s="66">
        <v>0.68965500000000002</v>
      </c>
      <c r="N48" s="43">
        <v>0</v>
      </c>
      <c r="O48" s="44">
        <v>0</v>
      </c>
      <c r="P48" s="74">
        <v>0</v>
      </c>
    </row>
    <row r="49" spans="1:16" ht="15" customHeight="1" x14ac:dyDescent="0.2">
      <c r="A49" s="111"/>
      <c r="B49" s="114"/>
      <c r="C49" s="84" t="s">
        <v>51</v>
      </c>
      <c r="D49" s="44">
        <v>738</v>
      </c>
      <c r="E49" s="53">
        <v>7.7766000000000002E-2</v>
      </c>
      <c r="F49" s="44">
        <v>249121.75338800001</v>
      </c>
      <c r="G49" s="66">
        <v>0.88617900000000005</v>
      </c>
      <c r="H49" s="43">
        <v>189</v>
      </c>
      <c r="I49" s="44">
        <v>238213.84656100001</v>
      </c>
      <c r="J49" s="74">
        <v>0.703704</v>
      </c>
      <c r="K49" s="44">
        <v>549</v>
      </c>
      <c r="L49" s="44">
        <v>252876.93442599999</v>
      </c>
      <c r="M49" s="66">
        <v>0.94899800000000001</v>
      </c>
      <c r="N49" s="43">
        <v>0</v>
      </c>
      <c r="O49" s="44">
        <v>0</v>
      </c>
      <c r="P49" s="74">
        <v>0</v>
      </c>
    </row>
    <row r="50" spans="1:16" s="3" customFormat="1" ht="15" customHeight="1" x14ac:dyDescent="0.2">
      <c r="A50" s="111"/>
      <c r="B50" s="114"/>
      <c r="C50" s="84" t="s">
        <v>52</v>
      </c>
      <c r="D50" s="35">
        <v>538</v>
      </c>
      <c r="E50" s="55">
        <v>6.3949000000000006E-2</v>
      </c>
      <c r="F50" s="35">
        <v>260747.39405199999</v>
      </c>
      <c r="G50" s="68">
        <v>1.0315989999999999</v>
      </c>
      <c r="H50" s="43">
        <v>105</v>
      </c>
      <c r="I50" s="44">
        <v>232479.361905</v>
      </c>
      <c r="J50" s="74">
        <v>0.55238100000000001</v>
      </c>
      <c r="K50" s="35">
        <v>433</v>
      </c>
      <c r="L50" s="35">
        <v>267602.22863700002</v>
      </c>
      <c r="M50" s="68">
        <v>1.1478060000000001</v>
      </c>
      <c r="N50" s="43">
        <v>0</v>
      </c>
      <c r="O50" s="44">
        <v>0</v>
      </c>
      <c r="P50" s="74">
        <v>0</v>
      </c>
    </row>
    <row r="51" spans="1:16" ht="15" customHeight="1" x14ac:dyDescent="0.2">
      <c r="A51" s="111"/>
      <c r="B51" s="114"/>
      <c r="C51" s="84" t="s">
        <v>53</v>
      </c>
      <c r="D51" s="44">
        <v>385</v>
      </c>
      <c r="E51" s="53">
        <v>5.0013000000000002E-2</v>
      </c>
      <c r="F51" s="44">
        <v>262987.51428599999</v>
      </c>
      <c r="G51" s="66">
        <v>0.92727300000000001</v>
      </c>
      <c r="H51" s="43">
        <v>82</v>
      </c>
      <c r="I51" s="44">
        <v>236374.53658499999</v>
      </c>
      <c r="J51" s="74">
        <v>0.57317099999999999</v>
      </c>
      <c r="K51" s="44">
        <v>303</v>
      </c>
      <c r="L51" s="44">
        <v>270189.70627099997</v>
      </c>
      <c r="M51" s="66">
        <v>1.023102</v>
      </c>
      <c r="N51" s="43">
        <v>0</v>
      </c>
      <c r="O51" s="44">
        <v>0</v>
      </c>
      <c r="P51" s="74">
        <v>0</v>
      </c>
    </row>
    <row r="52" spans="1:16" ht="15" customHeight="1" x14ac:dyDescent="0.2">
      <c r="A52" s="111"/>
      <c r="B52" s="114"/>
      <c r="C52" s="84" t="s">
        <v>54</v>
      </c>
      <c r="D52" s="44">
        <v>135</v>
      </c>
      <c r="E52" s="53">
        <v>2.4021000000000001E-2</v>
      </c>
      <c r="F52" s="44">
        <v>260319.23703700001</v>
      </c>
      <c r="G52" s="66">
        <v>0.72592599999999996</v>
      </c>
      <c r="H52" s="43">
        <v>21</v>
      </c>
      <c r="I52" s="44">
        <v>221566.142857</v>
      </c>
      <c r="J52" s="74">
        <v>0.238095</v>
      </c>
      <c r="K52" s="44">
        <v>114</v>
      </c>
      <c r="L52" s="44">
        <v>267457.964912</v>
      </c>
      <c r="M52" s="66">
        <v>0.81578899999999999</v>
      </c>
      <c r="N52" s="43">
        <v>0</v>
      </c>
      <c r="O52" s="44">
        <v>0</v>
      </c>
      <c r="P52" s="74">
        <v>0</v>
      </c>
    </row>
    <row r="53" spans="1:16" ht="15" customHeight="1" x14ac:dyDescent="0.2">
      <c r="A53" s="111"/>
      <c r="B53" s="114"/>
      <c r="C53" s="84" t="s">
        <v>55</v>
      </c>
      <c r="D53" s="44">
        <v>50</v>
      </c>
      <c r="E53" s="53">
        <v>1.1374E-2</v>
      </c>
      <c r="F53" s="44">
        <v>282118.02</v>
      </c>
      <c r="G53" s="66">
        <v>0.66</v>
      </c>
      <c r="H53" s="43">
        <v>5</v>
      </c>
      <c r="I53" s="44">
        <v>232106.8</v>
      </c>
      <c r="J53" s="74">
        <v>0.2</v>
      </c>
      <c r="K53" s="44">
        <v>45</v>
      </c>
      <c r="L53" s="44">
        <v>287674.82222199999</v>
      </c>
      <c r="M53" s="66">
        <v>0.71111100000000005</v>
      </c>
      <c r="N53" s="43">
        <v>0</v>
      </c>
      <c r="O53" s="44">
        <v>0</v>
      </c>
      <c r="P53" s="74">
        <v>0</v>
      </c>
    </row>
    <row r="54" spans="1:16" s="3" customFormat="1" ht="15" customHeight="1" x14ac:dyDescent="0.2">
      <c r="A54" s="111"/>
      <c r="B54" s="114"/>
      <c r="C54" s="84" t="s">
        <v>56</v>
      </c>
      <c r="D54" s="35">
        <v>12</v>
      </c>
      <c r="E54" s="55">
        <v>1.7099999999999999E-3</v>
      </c>
      <c r="F54" s="35">
        <v>281939.91666699998</v>
      </c>
      <c r="G54" s="68">
        <v>0.5</v>
      </c>
      <c r="H54" s="43">
        <v>2</v>
      </c>
      <c r="I54" s="44">
        <v>237331</v>
      </c>
      <c r="J54" s="74">
        <v>0</v>
      </c>
      <c r="K54" s="35">
        <v>10</v>
      </c>
      <c r="L54" s="35">
        <v>290861.7</v>
      </c>
      <c r="M54" s="68">
        <v>0.6</v>
      </c>
      <c r="N54" s="43">
        <v>0</v>
      </c>
      <c r="O54" s="44">
        <v>0</v>
      </c>
      <c r="P54" s="74">
        <v>0</v>
      </c>
    </row>
    <row r="55" spans="1:16" s="3" customFormat="1" ht="15" customHeight="1" x14ac:dyDescent="0.2">
      <c r="A55" s="112"/>
      <c r="B55" s="115"/>
      <c r="C55" s="85" t="s">
        <v>9</v>
      </c>
      <c r="D55" s="46">
        <v>3945</v>
      </c>
      <c r="E55" s="54">
        <v>5.9383999999999999E-2</v>
      </c>
      <c r="F55" s="46">
        <v>233377.857288</v>
      </c>
      <c r="G55" s="67">
        <v>0.71001300000000001</v>
      </c>
      <c r="H55" s="87">
        <v>872</v>
      </c>
      <c r="I55" s="46">
        <v>224380.652523</v>
      </c>
      <c r="J55" s="75">
        <v>0.53554999999999997</v>
      </c>
      <c r="K55" s="46">
        <v>3073</v>
      </c>
      <c r="L55" s="46">
        <v>235930.920273</v>
      </c>
      <c r="M55" s="67">
        <v>0.75951800000000003</v>
      </c>
      <c r="N55" s="87">
        <v>0</v>
      </c>
      <c r="O55" s="46">
        <v>0</v>
      </c>
      <c r="P55" s="75">
        <v>0</v>
      </c>
    </row>
    <row r="56" spans="1:16" ht="15" customHeight="1" x14ac:dyDescent="0.2">
      <c r="A56" s="110">
        <v>5</v>
      </c>
      <c r="B56" s="113" t="s">
        <v>60</v>
      </c>
      <c r="C56" s="84" t="s">
        <v>46</v>
      </c>
      <c r="D56" s="44">
        <v>71</v>
      </c>
      <c r="E56" s="53">
        <v>1</v>
      </c>
      <c r="F56" s="44">
        <v>76440.591549000004</v>
      </c>
      <c r="G56" s="66">
        <v>5.6337999999999999E-2</v>
      </c>
      <c r="H56" s="43">
        <v>39</v>
      </c>
      <c r="I56" s="44">
        <v>77874.256410000002</v>
      </c>
      <c r="J56" s="74">
        <v>7.6923000000000005E-2</v>
      </c>
      <c r="K56" s="44">
        <v>32</v>
      </c>
      <c r="L56" s="44">
        <v>74693.3125</v>
      </c>
      <c r="M56" s="66">
        <v>3.125E-2</v>
      </c>
      <c r="N56" s="43">
        <v>0</v>
      </c>
      <c r="O56" s="44">
        <v>0</v>
      </c>
      <c r="P56" s="74">
        <v>0</v>
      </c>
    </row>
    <row r="57" spans="1:16" ht="15" customHeight="1" x14ac:dyDescent="0.2">
      <c r="A57" s="111"/>
      <c r="B57" s="114"/>
      <c r="C57" s="84" t="s">
        <v>47</v>
      </c>
      <c r="D57" s="44">
        <v>613</v>
      </c>
      <c r="E57" s="53">
        <v>1</v>
      </c>
      <c r="F57" s="44">
        <v>143033.38336099999</v>
      </c>
      <c r="G57" s="66">
        <v>0.101142</v>
      </c>
      <c r="H57" s="43">
        <v>190</v>
      </c>
      <c r="I57" s="44">
        <v>164075.64210500001</v>
      </c>
      <c r="J57" s="74">
        <v>0.15789500000000001</v>
      </c>
      <c r="K57" s="44">
        <v>423</v>
      </c>
      <c r="L57" s="44">
        <v>133581.77777799999</v>
      </c>
      <c r="M57" s="66">
        <v>7.5649999999999995E-2</v>
      </c>
      <c r="N57" s="43">
        <v>0</v>
      </c>
      <c r="O57" s="44">
        <v>0</v>
      </c>
      <c r="P57" s="74">
        <v>0</v>
      </c>
    </row>
    <row r="58" spans="1:16" ht="15" customHeight="1" x14ac:dyDescent="0.2">
      <c r="A58" s="111"/>
      <c r="B58" s="114"/>
      <c r="C58" s="84" t="s">
        <v>48</v>
      </c>
      <c r="D58" s="44">
        <v>3727</v>
      </c>
      <c r="E58" s="53">
        <v>1</v>
      </c>
      <c r="F58" s="44">
        <v>171459.087738</v>
      </c>
      <c r="G58" s="66">
        <v>0.17252500000000001</v>
      </c>
      <c r="H58" s="43">
        <v>1244</v>
      </c>
      <c r="I58" s="44">
        <v>182992.32074</v>
      </c>
      <c r="J58" s="74">
        <v>0.202572</v>
      </c>
      <c r="K58" s="44">
        <v>2483</v>
      </c>
      <c r="L58" s="44">
        <v>165680.85904099999</v>
      </c>
      <c r="M58" s="66">
        <v>0.157471</v>
      </c>
      <c r="N58" s="43">
        <v>0</v>
      </c>
      <c r="O58" s="44">
        <v>0</v>
      </c>
      <c r="P58" s="74">
        <v>0</v>
      </c>
    </row>
    <row r="59" spans="1:16" ht="15" customHeight="1" x14ac:dyDescent="0.2">
      <c r="A59" s="111"/>
      <c r="B59" s="114"/>
      <c r="C59" s="84" t="s">
        <v>49</v>
      </c>
      <c r="D59" s="44">
        <v>8505</v>
      </c>
      <c r="E59" s="53">
        <v>1</v>
      </c>
      <c r="F59" s="44">
        <v>203128.48653699999</v>
      </c>
      <c r="G59" s="66">
        <v>0.38835999999999998</v>
      </c>
      <c r="H59" s="43">
        <v>2921</v>
      </c>
      <c r="I59" s="44">
        <v>205419.28894200001</v>
      </c>
      <c r="J59" s="74">
        <v>0.36494399999999999</v>
      </c>
      <c r="K59" s="44">
        <v>5584</v>
      </c>
      <c r="L59" s="44">
        <v>201930.16386100001</v>
      </c>
      <c r="M59" s="66">
        <v>0.40060899999999999</v>
      </c>
      <c r="N59" s="43">
        <v>0</v>
      </c>
      <c r="O59" s="44">
        <v>0</v>
      </c>
      <c r="P59" s="74">
        <v>0</v>
      </c>
    </row>
    <row r="60" spans="1:16" ht="15" customHeight="1" x14ac:dyDescent="0.2">
      <c r="A60" s="111"/>
      <c r="B60" s="114"/>
      <c r="C60" s="84" t="s">
        <v>50</v>
      </c>
      <c r="D60" s="44">
        <v>10882</v>
      </c>
      <c r="E60" s="53">
        <v>1</v>
      </c>
      <c r="F60" s="44">
        <v>235151.66201100001</v>
      </c>
      <c r="G60" s="66">
        <v>0.67368099999999997</v>
      </c>
      <c r="H60" s="43">
        <v>3581</v>
      </c>
      <c r="I60" s="44">
        <v>228929.963418</v>
      </c>
      <c r="J60" s="74">
        <v>0.54007300000000003</v>
      </c>
      <c r="K60" s="44">
        <v>7301</v>
      </c>
      <c r="L60" s="44">
        <v>238203.28544000001</v>
      </c>
      <c r="M60" s="66">
        <v>0.73921400000000004</v>
      </c>
      <c r="N60" s="43">
        <v>0</v>
      </c>
      <c r="O60" s="44">
        <v>0</v>
      </c>
      <c r="P60" s="74">
        <v>0</v>
      </c>
    </row>
    <row r="61" spans="1:16" ht="15" customHeight="1" x14ac:dyDescent="0.2">
      <c r="A61" s="111"/>
      <c r="B61" s="114"/>
      <c r="C61" s="84" t="s">
        <v>51</v>
      </c>
      <c r="D61" s="44">
        <v>9490</v>
      </c>
      <c r="E61" s="53">
        <v>1</v>
      </c>
      <c r="F61" s="44">
        <v>260883.425606</v>
      </c>
      <c r="G61" s="66">
        <v>0.91917800000000005</v>
      </c>
      <c r="H61" s="43">
        <v>3129</v>
      </c>
      <c r="I61" s="44">
        <v>241773.23809500001</v>
      </c>
      <c r="J61" s="74">
        <v>0.62991399999999997</v>
      </c>
      <c r="K61" s="44">
        <v>6361</v>
      </c>
      <c r="L61" s="44">
        <v>270283.799245</v>
      </c>
      <c r="M61" s="66">
        <v>1.0614680000000001</v>
      </c>
      <c r="N61" s="43">
        <v>0</v>
      </c>
      <c r="O61" s="44">
        <v>0</v>
      </c>
      <c r="P61" s="74">
        <v>0</v>
      </c>
    </row>
    <row r="62" spans="1:16" s="3" customFormat="1" ht="15" customHeight="1" x14ac:dyDescent="0.2">
      <c r="A62" s="111"/>
      <c r="B62" s="114"/>
      <c r="C62" s="84" t="s">
        <v>52</v>
      </c>
      <c r="D62" s="35">
        <v>8413</v>
      </c>
      <c r="E62" s="55">
        <v>1</v>
      </c>
      <c r="F62" s="35">
        <v>280336.97480099997</v>
      </c>
      <c r="G62" s="68">
        <v>1.107809</v>
      </c>
      <c r="H62" s="43">
        <v>2601</v>
      </c>
      <c r="I62" s="44">
        <v>242441.25413300001</v>
      </c>
      <c r="J62" s="74">
        <v>0.60207599999999994</v>
      </c>
      <c r="K62" s="35">
        <v>5812</v>
      </c>
      <c r="L62" s="35">
        <v>297296.15743299999</v>
      </c>
      <c r="M62" s="68">
        <v>1.334136</v>
      </c>
      <c r="N62" s="43">
        <v>0</v>
      </c>
      <c r="O62" s="44">
        <v>0</v>
      </c>
      <c r="P62" s="74">
        <v>0</v>
      </c>
    </row>
    <row r="63" spans="1:16" ht="15" customHeight="1" x14ac:dyDescent="0.2">
      <c r="A63" s="111"/>
      <c r="B63" s="114"/>
      <c r="C63" s="84" t="s">
        <v>53</v>
      </c>
      <c r="D63" s="44">
        <v>7698</v>
      </c>
      <c r="E63" s="53">
        <v>1</v>
      </c>
      <c r="F63" s="44">
        <v>287915.31501700002</v>
      </c>
      <c r="G63" s="66">
        <v>1.1115870000000001</v>
      </c>
      <c r="H63" s="43">
        <v>2210</v>
      </c>
      <c r="I63" s="44">
        <v>240715.56606300001</v>
      </c>
      <c r="J63" s="74">
        <v>0.54117599999999999</v>
      </c>
      <c r="K63" s="44">
        <v>5488</v>
      </c>
      <c r="L63" s="44">
        <v>306922.50255099998</v>
      </c>
      <c r="M63" s="66">
        <v>1.3412900000000001</v>
      </c>
      <c r="N63" s="43">
        <v>0</v>
      </c>
      <c r="O63" s="44">
        <v>0</v>
      </c>
      <c r="P63" s="74">
        <v>0</v>
      </c>
    </row>
    <row r="64" spans="1:16" ht="15" customHeight="1" x14ac:dyDescent="0.2">
      <c r="A64" s="111"/>
      <c r="B64" s="114"/>
      <c r="C64" s="84" t="s">
        <v>54</v>
      </c>
      <c r="D64" s="44">
        <v>5620</v>
      </c>
      <c r="E64" s="53">
        <v>1</v>
      </c>
      <c r="F64" s="44">
        <v>281427.34982200002</v>
      </c>
      <c r="G64" s="66">
        <v>0.94519600000000004</v>
      </c>
      <c r="H64" s="43">
        <v>1590</v>
      </c>
      <c r="I64" s="44">
        <v>228568.30880500001</v>
      </c>
      <c r="J64" s="74">
        <v>0.369811</v>
      </c>
      <c r="K64" s="44">
        <v>4030</v>
      </c>
      <c r="L64" s="44">
        <v>302282.405707</v>
      </c>
      <c r="M64" s="66">
        <v>1.1722079999999999</v>
      </c>
      <c r="N64" s="43">
        <v>0</v>
      </c>
      <c r="O64" s="44">
        <v>0</v>
      </c>
      <c r="P64" s="74">
        <v>0</v>
      </c>
    </row>
    <row r="65" spans="1:16" ht="15" customHeight="1" x14ac:dyDescent="0.2">
      <c r="A65" s="111"/>
      <c r="B65" s="114"/>
      <c r="C65" s="84" t="s">
        <v>55</v>
      </c>
      <c r="D65" s="44">
        <v>4396</v>
      </c>
      <c r="E65" s="53">
        <v>1</v>
      </c>
      <c r="F65" s="44">
        <v>283542.282075</v>
      </c>
      <c r="G65" s="66">
        <v>0.83143800000000001</v>
      </c>
      <c r="H65" s="43">
        <v>1103</v>
      </c>
      <c r="I65" s="44">
        <v>227826.5068</v>
      </c>
      <c r="J65" s="74">
        <v>0.236627</v>
      </c>
      <c r="K65" s="44">
        <v>3293</v>
      </c>
      <c r="L65" s="44">
        <v>302204.44427600002</v>
      </c>
      <c r="M65" s="66">
        <v>1.0306709999999999</v>
      </c>
      <c r="N65" s="43">
        <v>0</v>
      </c>
      <c r="O65" s="44">
        <v>0</v>
      </c>
      <c r="P65" s="74">
        <v>0</v>
      </c>
    </row>
    <row r="66" spans="1:16" s="3" customFormat="1" ht="15" customHeight="1" x14ac:dyDescent="0.2">
      <c r="A66" s="111"/>
      <c r="B66" s="114"/>
      <c r="C66" s="84" t="s">
        <v>56</v>
      </c>
      <c r="D66" s="35">
        <v>7017</v>
      </c>
      <c r="E66" s="55">
        <v>1</v>
      </c>
      <c r="F66" s="35">
        <v>276805.90123999998</v>
      </c>
      <c r="G66" s="68">
        <v>0.56804900000000003</v>
      </c>
      <c r="H66" s="43">
        <v>2153</v>
      </c>
      <c r="I66" s="44">
        <v>212857.91268000001</v>
      </c>
      <c r="J66" s="74">
        <v>9.4286999999999996E-2</v>
      </c>
      <c r="K66" s="35">
        <v>4864</v>
      </c>
      <c r="L66" s="35">
        <v>305111.826275</v>
      </c>
      <c r="M66" s="68">
        <v>0.77775499999999997</v>
      </c>
      <c r="N66" s="43">
        <v>0</v>
      </c>
      <c r="O66" s="44">
        <v>0</v>
      </c>
      <c r="P66" s="74">
        <v>0</v>
      </c>
    </row>
    <row r="67" spans="1:16" s="3" customFormat="1" ht="15" customHeight="1" x14ac:dyDescent="0.2">
      <c r="A67" s="112"/>
      <c r="B67" s="115"/>
      <c r="C67" s="85" t="s">
        <v>9</v>
      </c>
      <c r="D67" s="46">
        <v>66432</v>
      </c>
      <c r="E67" s="54">
        <v>1</v>
      </c>
      <c r="F67" s="46">
        <v>253487.99208200001</v>
      </c>
      <c r="G67" s="67">
        <v>0.76613699999999996</v>
      </c>
      <c r="H67" s="87">
        <v>20761</v>
      </c>
      <c r="I67" s="46">
        <v>225122.14035900001</v>
      </c>
      <c r="J67" s="75">
        <v>0.43687700000000002</v>
      </c>
      <c r="K67" s="46">
        <v>45671</v>
      </c>
      <c r="L67" s="46">
        <v>266382.46445199999</v>
      </c>
      <c r="M67" s="67">
        <v>0.91581100000000004</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90" priority="30" operator="notEqual">
      <formula>H8+K8+N8</formula>
    </cfRule>
  </conditionalFormatting>
  <conditionalFormatting sqref="D20:D30">
    <cfRule type="cellIs" dxfId="489" priority="29" operator="notEqual">
      <formula>H20+K20+N20</formula>
    </cfRule>
  </conditionalFormatting>
  <conditionalFormatting sqref="D32:D42">
    <cfRule type="cellIs" dxfId="488" priority="28" operator="notEqual">
      <formula>H32+K32+N32</formula>
    </cfRule>
  </conditionalFormatting>
  <conditionalFormatting sqref="D44:D54">
    <cfRule type="cellIs" dxfId="487" priority="27" operator="notEqual">
      <formula>H44+K44+N44</formula>
    </cfRule>
  </conditionalFormatting>
  <conditionalFormatting sqref="D56:D66">
    <cfRule type="cellIs" dxfId="486" priority="26" operator="notEqual">
      <formula>H56+K56+N56</formula>
    </cfRule>
  </conditionalFormatting>
  <conditionalFormatting sqref="D19">
    <cfRule type="cellIs" dxfId="485" priority="25" operator="notEqual">
      <formula>SUM(D8:D18)</formula>
    </cfRule>
  </conditionalFormatting>
  <conditionalFormatting sqref="D31">
    <cfRule type="cellIs" dxfId="484" priority="24" operator="notEqual">
      <formula>H31+K31+N31</formula>
    </cfRule>
  </conditionalFormatting>
  <conditionalFormatting sqref="D31">
    <cfRule type="cellIs" dxfId="483" priority="23" operator="notEqual">
      <formula>SUM(D20:D30)</formula>
    </cfRule>
  </conditionalFormatting>
  <conditionalFormatting sqref="D43">
    <cfRule type="cellIs" dxfId="482" priority="22" operator="notEqual">
      <formula>H43+K43+N43</formula>
    </cfRule>
  </conditionalFormatting>
  <conditionalFormatting sqref="D43">
    <cfRule type="cellIs" dxfId="481" priority="21" operator="notEqual">
      <formula>SUM(D32:D42)</formula>
    </cfRule>
  </conditionalFormatting>
  <conditionalFormatting sqref="D55">
    <cfRule type="cellIs" dxfId="480" priority="20" operator="notEqual">
      <formula>H55+K55+N55</formula>
    </cfRule>
  </conditionalFormatting>
  <conditionalFormatting sqref="D55">
    <cfRule type="cellIs" dxfId="479" priority="19" operator="notEqual">
      <formula>SUM(D44:D54)</formula>
    </cfRule>
  </conditionalFormatting>
  <conditionalFormatting sqref="D67">
    <cfRule type="cellIs" dxfId="478" priority="18" operator="notEqual">
      <formula>H67+K67+N67</formula>
    </cfRule>
  </conditionalFormatting>
  <conditionalFormatting sqref="D67">
    <cfRule type="cellIs" dxfId="477" priority="17" operator="notEqual">
      <formula>SUM(D56:D66)</formula>
    </cfRule>
  </conditionalFormatting>
  <conditionalFormatting sqref="H19">
    <cfRule type="cellIs" dxfId="476" priority="16" operator="notEqual">
      <formula>SUM(H8:H18)</formula>
    </cfRule>
  </conditionalFormatting>
  <conditionalFormatting sqref="K19">
    <cfRule type="cellIs" dxfId="475" priority="15" operator="notEqual">
      <formula>SUM(K8:K18)</formula>
    </cfRule>
  </conditionalFormatting>
  <conditionalFormatting sqref="N19">
    <cfRule type="cellIs" dxfId="474" priority="14" operator="notEqual">
      <formula>SUM(N8:N18)</formula>
    </cfRule>
  </conditionalFormatting>
  <conditionalFormatting sqref="H31">
    <cfRule type="cellIs" dxfId="473" priority="13" operator="notEqual">
      <formula>SUM(H20:H30)</formula>
    </cfRule>
  </conditionalFormatting>
  <conditionalFormatting sqref="K31">
    <cfRule type="cellIs" dxfId="472" priority="12" operator="notEqual">
      <formula>SUM(K20:K30)</formula>
    </cfRule>
  </conditionalFormatting>
  <conditionalFormatting sqref="N31">
    <cfRule type="cellIs" dxfId="471" priority="11" operator="notEqual">
      <formula>SUM(N20:N30)</formula>
    </cfRule>
  </conditionalFormatting>
  <conditionalFormatting sqref="H43">
    <cfRule type="cellIs" dxfId="470" priority="10" operator="notEqual">
      <formula>SUM(H32:H42)</formula>
    </cfRule>
  </conditionalFormatting>
  <conditionalFormatting sqref="K43">
    <cfRule type="cellIs" dxfId="469" priority="9" operator="notEqual">
      <formula>SUM(K32:K42)</formula>
    </cfRule>
  </conditionalFormatting>
  <conditionalFormatting sqref="N43">
    <cfRule type="cellIs" dxfId="468" priority="8" operator="notEqual">
      <formula>SUM(N32:N42)</formula>
    </cfRule>
  </conditionalFormatting>
  <conditionalFormatting sqref="H55">
    <cfRule type="cellIs" dxfId="467" priority="7" operator="notEqual">
      <formula>SUM(H44:H54)</formula>
    </cfRule>
  </conditionalFormatting>
  <conditionalFormatting sqref="K55">
    <cfRule type="cellIs" dxfId="466" priority="6" operator="notEqual">
      <formula>SUM(K44:K54)</formula>
    </cfRule>
  </conditionalFormatting>
  <conditionalFormatting sqref="N55">
    <cfRule type="cellIs" dxfId="465" priority="5" operator="notEqual">
      <formula>SUM(N44:N54)</formula>
    </cfRule>
  </conditionalFormatting>
  <conditionalFormatting sqref="H67">
    <cfRule type="cellIs" dxfId="464" priority="4" operator="notEqual">
      <formula>SUM(H56:H66)</formula>
    </cfRule>
  </conditionalFormatting>
  <conditionalFormatting sqref="K67">
    <cfRule type="cellIs" dxfId="463" priority="3" operator="notEqual">
      <formula>SUM(K56:K66)</formula>
    </cfRule>
  </conditionalFormatting>
  <conditionalFormatting sqref="N67">
    <cfRule type="cellIs" dxfId="462" priority="2" operator="notEqual">
      <formula>SUM(N56:N66)</formula>
    </cfRule>
  </conditionalFormatting>
  <conditionalFormatting sqref="D32:D43">
    <cfRule type="cellIs" dxfId="4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64</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3</v>
      </c>
      <c r="E8" s="53">
        <v>0.14285700000000001</v>
      </c>
      <c r="F8" s="44">
        <v>59330.601981</v>
      </c>
      <c r="G8" s="66">
        <v>0</v>
      </c>
      <c r="H8" s="43">
        <v>2</v>
      </c>
      <c r="I8" s="44">
        <v>83645.557102999999</v>
      </c>
      <c r="J8" s="74">
        <v>0</v>
      </c>
      <c r="K8" s="44">
        <v>1</v>
      </c>
      <c r="L8" s="44">
        <v>10700.691736000001</v>
      </c>
      <c r="M8" s="66">
        <v>0</v>
      </c>
      <c r="N8" s="43">
        <v>0</v>
      </c>
      <c r="O8" s="44">
        <v>0</v>
      </c>
      <c r="P8" s="74">
        <v>0</v>
      </c>
    </row>
    <row r="9" spans="1:16" ht="15" customHeight="1" x14ac:dyDescent="0.2">
      <c r="A9" s="111"/>
      <c r="B9" s="114"/>
      <c r="C9" s="84" t="s">
        <v>47</v>
      </c>
      <c r="D9" s="44">
        <v>22</v>
      </c>
      <c r="E9" s="53">
        <v>0.23913000000000001</v>
      </c>
      <c r="F9" s="44">
        <v>138411.93223999999</v>
      </c>
      <c r="G9" s="66">
        <v>0.18181800000000001</v>
      </c>
      <c r="H9" s="43">
        <v>4</v>
      </c>
      <c r="I9" s="44">
        <v>192909.89264199999</v>
      </c>
      <c r="J9" s="74">
        <v>0.75</v>
      </c>
      <c r="K9" s="44">
        <v>18</v>
      </c>
      <c r="L9" s="44">
        <v>126301.27437299999</v>
      </c>
      <c r="M9" s="66">
        <v>5.5556000000000001E-2</v>
      </c>
      <c r="N9" s="43">
        <v>0</v>
      </c>
      <c r="O9" s="44">
        <v>0</v>
      </c>
      <c r="P9" s="74">
        <v>0</v>
      </c>
    </row>
    <row r="10" spans="1:16" ht="15" customHeight="1" x14ac:dyDescent="0.2">
      <c r="A10" s="111"/>
      <c r="B10" s="114"/>
      <c r="C10" s="84" t="s">
        <v>48</v>
      </c>
      <c r="D10" s="44">
        <v>137</v>
      </c>
      <c r="E10" s="53">
        <v>0.19941800000000001</v>
      </c>
      <c r="F10" s="44">
        <v>150694.21163500001</v>
      </c>
      <c r="G10" s="66">
        <v>0.21167900000000001</v>
      </c>
      <c r="H10" s="43">
        <v>41</v>
      </c>
      <c r="I10" s="44">
        <v>161942.72465300001</v>
      </c>
      <c r="J10" s="74">
        <v>0.268293</v>
      </c>
      <c r="K10" s="44">
        <v>96</v>
      </c>
      <c r="L10" s="44">
        <v>145890.15919999999</v>
      </c>
      <c r="M10" s="66">
        <v>0.1875</v>
      </c>
      <c r="N10" s="43">
        <v>0</v>
      </c>
      <c r="O10" s="44">
        <v>0</v>
      </c>
      <c r="P10" s="74">
        <v>0</v>
      </c>
    </row>
    <row r="11" spans="1:16" ht="15" customHeight="1" x14ac:dyDescent="0.2">
      <c r="A11" s="111"/>
      <c r="B11" s="114"/>
      <c r="C11" s="84" t="s">
        <v>49</v>
      </c>
      <c r="D11" s="44">
        <v>267</v>
      </c>
      <c r="E11" s="53">
        <v>0.12465</v>
      </c>
      <c r="F11" s="44">
        <v>174449.68849900001</v>
      </c>
      <c r="G11" s="66">
        <v>0.29587999999999998</v>
      </c>
      <c r="H11" s="43">
        <v>81</v>
      </c>
      <c r="I11" s="44">
        <v>175002.20213300001</v>
      </c>
      <c r="J11" s="74">
        <v>0.37036999999999998</v>
      </c>
      <c r="K11" s="44">
        <v>186</v>
      </c>
      <c r="L11" s="44">
        <v>174209.07772199999</v>
      </c>
      <c r="M11" s="66">
        <v>0.26344099999999998</v>
      </c>
      <c r="N11" s="43">
        <v>0</v>
      </c>
      <c r="O11" s="44">
        <v>0</v>
      </c>
      <c r="P11" s="74">
        <v>0</v>
      </c>
    </row>
    <row r="12" spans="1:16" ht="15" customHeight="1" x14ac:dyDescent="0.2">
      <c r="A12" s="111"/>
      <c r="B12" s="114"/>
      <c r="C12" s="84" t="s">
        <v>50</v>
      </c>
      <c r="D12" s="44">
        <v>340</v>
      </c>
      <c r="E12" s="53">
        <v>0.1162</v>
      </c>
      <c r="F12" s="44">
        <v>197851.82331099999</v>
      </c>
      <c r="G12" s="66">
        <v>0.55882399999999999</v>
      </c>
      <c r="H12" s="43">
        <v>74</v>
      </c>
      <c r="I12" s="44">
        <v>196085.23874500001</v>
      </c>
      <c r="J12" s="74">
        <v>0.59459499999999998</v>
      </c>
      <c r="K12" s="44">
        <v>266</v>
      </c>
      <c r="L12" s="44">
        <v>198343.27916800001</v>
      </c>
      <c r="M12" s="66">
        <v>0.54887200000000003</v>
      </c>
      <c r="N12" s="43">
        <v>0</v>
      </c>
      <c r="O12" s="44">
        <v>0</v>
      </c>
      <c r="P12" s="74">
        <v>0</v>
      </c>
    </row>
    <row r="13" spans="1:16" ht="15" customHeight="1" x14ac:dyDescent="0.2">
      <c r="A13" s="111"/>
      <c r="B13" s="114"/>
      <c r="C13" s="84" t="s">
        <v>51</v>
      </c>
      <c r="D13" s="44">
        <v>263</v>
      </c>
      <c r="E13" s="53">
        <v>0.10134899999999999</v>
      </c>
      <c r="F13" s="44">
        <v>228165.57420800001</v>
      </c>
      <c r="G13" s="66">
        <v>0.82509500000000002</v>
      </c>
      <c r="H13" s="43">
        <v>56</v>
      </c>
      <c r="I13" s="44">
        <v>217273.82759599999</v>
      </c>
      <c r="J13" s="74">
        <v>0.60714299999999999</v>
      </c>
      <c r="K13" s="44">
        <v>207</v>
      </c>
      <c r="L13" s="44">
        <v>231112.13367800001</v>
      </c>
      <c r="M13" s="66">
        <v>0.88405800000000001</v>
      </c>
      <c r="N13" s="43">
        <v>0</v>
      </c>
      <c r="O13" s="44">
        <v>0</v>
      </c>
      <c r="P13" s="74">
        <v>0</v>
      </c>
    </row>
    <row r="14" spans="1:16" s="3" customFormat="1" ht="15" customHeight="1" x14ac:dyDescent="0.2">
      <c r="A14" s="111"/>
      <c r="B14" s="114"/>
      <c r="C14" s="84" t="s">
        <v>52</v>
      </c>
      <c r="D14" s="35">
        <v>184</v>
      </c>
      <c r="E14" s="55">
        <v>7.8564999999999996E-2</v>
      </c>
      <c r="F14" s="35">
        <v>229288.424115</v>
      </c>
      <c r="G14" s="68">
        <v>0.88043499999999997</v>
      </c>
      <c r="H14" s="43">
        <v>47</v>
      </c>
      <c r="I14" s="44">
        <v>202944.56706</v>
      </c>
      <c r="J14" s="74">
        <v>0.48936200000000002</v>
      </c>
      <c r="K14" s="35">
        <v>137</v>
      </c>
      <c r="L14" s="35">
        <v>238326.09770300001</v>
      </c>
      <c r="M14" s="68">
        <v>1.014599</v>
      </c>
      <c r="N14" s="43">
        <v>0</v>
      </c>
      <c r="O14" s="44">
        <v>0</v>
      </c>
      <c r="P14" s="74">
        <v>0</v>
      </c>
    </row>
    <row r="15" spans="1:16" ht="15" customHeight="1" x14ac:dyDescent="0.2">
      <c r="A15" s="111"/>
      <c r="B15" s="114"/>
      <c r="C15" s="84" t="s">
        <v>53</v>
      </c>
      <c r="D15" s="44">
        <v>144</v>
      </c>
      <c r="E15" s="53">
        <v>7.2873999999999994E-2</v>
      </c>
      <c r="F15" s="44">
        <v>233692.82604099999</v>
      </c>
      <c r="G15" s="66">
        <v>0.8125</v>
      </c>
      <c r="H15" s="43">
        <v>28</v>
      </c>
      <c r="I15" s="44">
        <v>210159.25288499999</v>
      </c>
      <c r="J15" s="74">
        <v>0.53571400000000002</v>
      </c>
      <c r="K15" s="44">
        <v>116</v>
      </c>
      <c r="L15" s="44">
        <v>239373.34369899999</v>
      </c>
      <c r="M15" s="66">
        <v>0.87931000000000004</v>
      </c>
      <c r="N15" s="43">
        <v>0</v>
      </c>
      <c r="O15" s="44">
        <v>0</v>
      </c>
      <c r="P15" s="74">
        <v>0</v>
      </c>
    </row>
    <row r="16" spans="1:16" ht="15" customHeight="1" x14ac:dyDescent="0.2">
      <c r="A16" s="111"/>
      <c r="B16" s="114"/>
      <c r="C16" s="84" t="s">
        <v>54</v>
      </c>
      <c r="D16" s="44">
        <v>124</v>
      </c>
      <c r="E16" s="53">
        <v>8.0676999999999999E-2</v>
      </c>
      <c r="F16" s="44">
        <v>243958.255328</v>
      </c>
      <c r="G16" s="66">
        <v>0.790323</v>
      </c>
      <c r="H16" s="43">
        <v>27</v>
      </c>
      <c r="I16" s="44">
        <v>247589.37738600001</v>
      </c>
      <c r="J16" s="74">
        <v>0.92592600000000003</v>
      </c>
      <c r="K16" s="44">
        <v>97</v>
      </c>
      <c r="L16" s="44">
        <v>242947.530631</v>
      </c>
      <c r="M16" s="66">
        <v>0.75257700000000005</v>
      </c>
      <c r="N16" s="43">
        <v>0</v>
      </c>
      <c r="O16" s="44">
        <v>0</v>
      </c>
      <c r="P16" s="74">
        <v>0</v>
      </c>
    </row>
    <row r="17" spans="1:16" ht="15" customHeight="1" x14ac:dyDescent="0.2">
      <c r="A17" s="111"/>
      <c r="B17" s="114"/>
      <c r="C17" s="84" t="s">
        <v>55</v>
      </c>
      <c r="D17" s="44">
        <v>122</v>
      </c>
      <c r="E17" s="53">
        <v>0.10427400000000001</v>
      </c>
      <c r="F17" s="44">
        <v>262876.37835399999</v>
      </c>
      <c r="G17" s="66">
        <v>0.84426199999999996</v>
      </c>
      <c r="H17" s="43">
        <v>26</v>
      </c>
      <c r="I17" s="44">
        <v>216837.75801699999</v>
      </c>
      <c r="J17" s="74">
        <v>0.38461499999999998</v>
      </c>
      <c r="K17" s="44">
        <v>96</v>
      </c>
      <c r="L17" s="44">
        <v>275345.17136199999</v>
      </c>
      <c r="M17" s="66">
        <v>0.96875</v>
      </c>
      <c r="N17" s="43">
        <v>0</v>
      </c>
      <c r="O17" s="44">
        <v>0</v>
      </c>
      <c r="P17" s="74">
        <v>0</v>
      </c>
    </row>
    <row r="18" spans="1:16" s="3" customFormat="1" ht="15" customHeight="1" x14ac:dyDescent="0.2">
      <c r="A18" s="111"/>
      <c r="B18" s="114"/>
      <c r="C18" s="84" t="s">
        <v>56</v>
      </c>
      <c r="D18" s="35">
        <v>114</v>
      </c>
      <c r="E18" s="55">
        <v>8.2489000000000007E-2</v>
      </c>
      <c r="F18" s="35">
        <v>249149.253734</v>
      </c>
      <c r="G18" s="68">
        <v>0.65789500000000001</v>
      </c>
      <c r="H18" s="43">
        <v>24</v>
      </c>
      <c r="I18" s="44">
        <v>183361.56133900001</v>
      </c>
      <c r="J18" s="74">
        <v>8.3333000000000004E-2</v>
      </c>
      <c r="K18" s="35">
        <v>90</v>
      </c>
      <c r="L18" s="35">
        <v>266692.63837300002</v>
      </c>
      <c r="M18" s="68">
        <v>0.81111100000000003</v>
      </c>
      <c r="N18" s="43">
        <v>0</v>
      </c>
      <c r="O18" s="44">
        <v>0</v>
      </c>
      <c r="P18" s="74">
        <v>0</v>
      </c>
    </row>
    <row r="19" spans="1:16" s="3" customFormat="1" ht="15" customHeight="1" x14ac:dyDescent="0.2">
      <c r="A19" s="112"/>
      <c r="B19" s="115"/>
      <c r="C19" s="85" t="s">
        <v>9</v>
      </c>
      <c r="D19" s="46">
        <v>1720</v>
      </c>
      <c r="E19" s="54">
        <v>0.101956</v>
      </c>
      <c r="F19" s="46">
        <v>211795.92314699999</v>
      </c>
      <c r="G19" s="67">
        <v>0.62441899999999995</v>
      </c>
      <c r="H19" s="87">
        <v>410</v>
      </c>
      <c r="I19" s="46">
        <v>196530.80215500001</v>
      </c>
      <c r="J19" s="75">
        <v>0.48048800000000003</v>
      </c>
      <c r="K19" s="46">
        <v>1310</v>
      </c>
      <c r="L19" s="46">
        <v>216573.55643500001</v>
      </c>
      <c r="M19" s="67">
        <v>0.66946600000000001</v>
      </c>
      <c r="N19" s="87">
        <v>0</v>
      </c>
      <c r="O19" s="46">
        <v>0</v>
      </c>
      <c r="P19" s="75">
        <v>0</v>
      </c>
    </row>
    <row r="20" spans="1:16" ht="15" customHeight="1" x14ac:dyDescent="0.2">
      <c r="A20" s="110">
        <v>2</v>
      </c>
      <c r="B20" s="113" t="s">
        <v>57</v>
      </c>
      <c r="C20" s="84" t="s">
        <v>46</v>
      </c>
      <c r="D20" s="44">
        <v>6</v>
      </c>
      <c r="E20" s="53">
        <v>0.28571400000000002</v>
      </c>
      <c r="F20" s="44">
        <v>77842.666666999998</v>
      </c>
      <c r="G20" s="66">
        <v>0.16666700000000001</v>
      </c>
      <c r="H20" s="43">
        <v>1</v>
      </c>
      <c r="I20" s="44">
        <v>68195</v>
      </c>
      <c r="J20" s="74">
        <v>1</v>
      </c>
      <c r="K20" s="44">
        <v>5</v>
      </c>
      <c r="L20" s="44">
        <v>79772.2</v>
      </c>
      <c r="M20" s="66">
        <v>0</v>
      </c>
      <c r="N20" s="43">
        <v>0</v>
      </c>
      <c r="O20" s="44">
        <v>0</v>
      </c>
      <c r="P20" s="74">
        <v>0</v>
      </c>
    </row>
    <row r="21" spans="1:16" ht="15" customHeight="1" x14ac:dyDescent="0.2">
      <c r="A21" s="111"/>
      <c r="B21" s="114"/>
      <c r="C21" s="84" t="s">
        <v>47</v>
      </c>
      <c r="D21" s="44">
        <v>45</v>
      </c>
      <c r="E21" s="53">
        <v>0.48913000000000001</v>
      </c>
      <c r="F21" s="44">
        <v>130488.91111099999</v>
      </c>
      <c r="G21" s="66">
        <v>6.6667000000000004E-2</v>
      </c>
      <c r="H21" s="43">
        <v>12</v>
      </c>
      <c r="I21" s="44">
        <v>169884.25</v>
      </c>
      <c r="J21" s="74">
        <v>0.16666700000000001</v>
      </c>
      <c r="K21" s="44">
        <v>33</v>
      </c>
      <c r="L21" s="44">
        <v>116163.333333</v>
      </c>
      <c r="M21" s="66">
        <v>3.0303E-2</v>
      </c>
      <c r="N21" s="43">
        <v>0</v>
      </c>
      <c r="O21" s="44">
        <v>0</v>
      </c>
      <c r="P21" s="74">
        <v>0</v>
      </c>
    </row>
    <row r="22" spans="1:16" ht="15" customHeight="1" x14ac:dyDescent="0.2">
      <c r="A22" s="111"/>
      <c r="B22" s="114"/>
      <c r="C22" s="84" t="s">
        <v>48</v>
      </c>
      <c r="D22" s="44">
        <v>171</v>
      </c>
      <c r="E22" s="53">
        <v>0.24890799999999999</v>
      </c>
      <c r="F22" s="44">
        <v>155372.69590600001</v>
      </c>
      <c r="G22" s="66">
        <v>9.9415000000000003E-2</v>
      </c>
      <c r="H22" s="43">
        <v>50</v>
      </c>
      <c r="I22" s="44">
        <v>172217.22</v>
      </c>
      <c r="J22" s="74">
        <v>0.12</v>
      </c>
      <c r="K22" s="44">
        <v>121</v>
      </c>
      <c r="L22" s="44">
        <v>148412.14876000001</v>
      </c>
      <c r="M22" s="66">
        <v>9.0909000000000004E-2</v>
      </c>
      <c r="N22" s="43">
        <v>0</v>
      </c>
      <c r="O22" s="44">
        <v>0</v>
      </c>
      <c r="P22" s="74">
        <v>0</v>
      </c>
    </row>
    <row r="23" spans="1:16" ht="15" customHeight="1" x14ac:dyDescent="0.2">
      <c r="A23" s="111"/>
      <c r="B23" s="114"/>
      <c r="C23" s="84" t="s">
        <v>49</v>
      </c>
      <c r="D23" s="44">
        <v>213</v>
      </c>
      <c r="E23" s="53">
        <v>9.9440000000000001E-2</v>
      </c>
      <c r="F23" s="44">
        <v>174012.84507000001</v>
      </c>
      <c r="G23" s="66">
        <v>0.26760600000000001</v>
      </c>
      <c r="H23" s="43">
        <v>75</v>
      </c>
      <c r="I23" s="44">
        <v>181313.13333300001</v>
      </c>
      <c r="J23" s="74">
        <v>0.36</v>
      </c>
      <c r="K23" s="44">
        <v>138</v>
      </c>
      <c r="L23" s="44">
        <v>170045.297101</v>
      </c>
      <c r="M23" s="66">
        <v>0.217391</v>
      </c>
      <c r="N23" s="43">
        <v>0</v>
      </c>
      <c r="O23" s="44">
        <v>0</v>
      </c>
      <c r="P23" s="74">
        <v>0</v>
      </c>
    </row>
    <row r="24" spans="1:16" ht="15" customHeight="1" x14ac:dyDescent="0.2">
      <c r="A24" s="111"/>
      <c r="B24" s="114"/>
      <c r="C24" s="84" t="s">
        <v>50</v>
      </c>
      <c r="D24" s="44">
        <v>142</v>
      </c>
      <c r="E24" s="53">
        <v>4.8529999999999997E-2</v>
      </c>
      <c r="F24" s="44">
        <v>194352.591549</v>
      </c>
      <c r="G24" s="66">
        <v>0.42957699999999999</v>
      </c>
      <c r="H24" s="43">
        <v>41</v>
      </c>
      <c r="I24" s="44">
        <v>189011.70731699999</v>
      </c>
      <c r="J24" s="74">
        <v>0.414634</v>
      </c>
      <c r="K24" s="44">
        <v>101</v>
      </c>
      <c r="L24" s="44">
        <v>196520.67326700001</v>
      </c>
      <c r="M24" s="66">
        <v>0.43564399999999998</v>
      </c>
      <c r="N24" s="43">
        <v>0</v>
      </c>
      <c r="O24" s="44">
        <v>0</v>
      </c>
      <c r="P24" s="74">
        <v>0</v>
      </c>
    </row>
    <row r="25" spans="1:16" ht="15" customHeight="1" x14ac:dyDescent="0.2">
      <c r="A25" s="111"/>
      <c r="B25" s="114"/>
      <c r="C25" s="84" t="s">
        <v>51</v>
      </c>
      <c r="D25" s="44">
        <v>113</v>
      </c>
      <c r="E25" s="53">
        <v>4.3545E-2</v>
      </c>
      <c r="F25" s="44">
        <v>210186.93805299999</v>
      </c>
      <c r="G25" s="66">
        <v>0.663717</v>
      </c>
      <c r="H25" s="43">
        <v>32</v>
      </c>
      <c r="I25" s="44">
        <v>219062.34375</v>
      </c>
      <c r="J25" s="74">
        <v>0.65625</v>
      </c>
      <c r="K25" s="44">
        <v>81</v>
      </c>
      <c r="L25" s="44">
        <v>206680.604938</v>
      </c>
      <c r="M25" s="66">
        <v>0.66666700000000001</v>
      </c>
      <c r="N25" s="43">
        <v>0</v>
      </c>
      <c r="O25" s="44">
        <v>0</v>
      </c>
      <c r="P25" s="74">
        <v>0</v>
      </c>
    </row>
    <row r="26" spans="1:16" s="3" customFormat="1" ht="15" customHeight="1" x14ac:dyDescent="0.2">
      <c r="A26" s="111"/>
      <c r="B26" s="114"/>
      <c r="C26" s="84" t="s">
        <v>52</v>
      </c>
      <c r="D26" s="35">
        <v>65</v>
      </c>
      <c r="E26" s="55">
        <v>2.7754000000000001E-2</v>
      </c>
      <c r="F26" s="35">
        <v>210553</v>
      </c>
      <c r="G26" s="68">
        <v>0.538462</v>
      </c>
      <c r="H26" s="43">
        <v>19</v>
      </c>
      <c r="I26" s="44">
        <v>189121.526316</v>
      </c>
      <c r="J26" s="74">
        <v>0.42105300000000001</v>
      </c>
      <c r="K26" s="35">
        <v>46</v>
      </c>
      <c r="L26" s="35">
        <v>219405.130435</v>
      </c>
      <c r="M26" s="68">
        <v>0.58695699999999995</v>
      </c>
      <c r="N26" s="43">
        <v>0</v>
      </c>
      <c r="O26" s="44">
        <v>0</v>
      </c>
      <c r="P26" s="74">
        <v>0</v>
      </c>
    </row>
    <row r="27" spans="1:16" ht="15" customHeight="1" x14ac:dyDescent="0.2">
      <c r="A27" s="111"/>
      <c r="B27" s="114"/>
      <c r="C27" s="84" t="s">
        <v>53</v>
      </c>
      <c r="D27" s="44">
        <v>57</v>
      </c>
      <c r="E27" s="53">
        <v>2.8846E-2</v>
      </c>
      <c r="F27" s="44">
        <v>211961.28070199999</v>
      </c>
      <c r="G27" s="66">
        <v>0.56140400000000001</v>
      </c>
      <c r="H27" s="43">
        <v>16</v>
      </c>
      <c r="I27" s="44">
        <v>206906.5625</v>
      </c>
      <c r="J27" s="74">
        <v>0.5</v>
      </c>
      <c r="K27" s="44">
        <v>41</v>
      </c>
      <c r="L27" s="44">
        <v>213933.85365899999</v>
      </c>
      <c r="M27" s="66">
        <v>0.58536600000000005</v>
      </c>
      <c r="N27" s="43">
        <v>0</v>
      </c>
      <c r="O27" s="44">
        <v>0</v>
      </c>
      <c r="P27" s="74">
        <v>0</v>
      </c>
    </row>
    <row r="28" spans="1:16" ht="15" customHeight="1" x14ac:dyDescent="0.2">
      <c r="A28" s="111"/>
      <c r="B28" s="114"/>
      <c r="C28" s="84" t="s">
        <v>54</v>
      </c>
      <c r="D28" s="44">
        <v>15</v>
      </c>
      <c r="E28" s="53">
        <v>9.7590000000000003E-3</v>
      </c>
      <c r="F28" s="44">
        <v>220342</v>
      </c>
      <c r="G28" s="66">
        <v>0.33333299999999999</v>
      </c>
      <c r="H28" s="43">
        <v>2</v>
      </c>
      <c r="I28" s="44">
        <v>203986.5</v>
      </c>
      <c r="J28" s="74">
        <v>0</v>
      </c>
      <c r="K28" s="44">
        <v>13</v>
      </c>
      <c r="L28" s="44">
        <v>222858.23076899999</v>
      </c>
      <c r="M28" s="66">
        <v>0.38461499999999998</v>
      </c>
      <c r="N28" s="43">
        <v>0</v>
      </c>
      <c r="O28" s="44">
        <v>0</v>
      </c>
      <c r="P28" s="74">
        <v>0</v>
      </c>
    </row>
    <row r="29" spans="1:16" ht="15" customHeight="1" x14ac:dyDescent="0.2">
      <c r="A29" s="111"/>
      <c r="B29" s="114"/>
      <c r="C29" s="84" t="s">
        <v>55</v>
      </c>
      <c r="D29" s="44">
        <v>8</v>
      </c>
      <c r="E29" s="53">
        <v>6.8380000000000003E-3</v>
      </c>
      <c r="F29" s="44">
        <v>222989.75</v>
      </c>
      <c r="G29" s="66">
        <v>0.125</v>
      </c>
      <c r="H29" s="43">
        <v>3</v>
      </c>
      <c r="I29" s="44">
        <v>208736.66666700001</v>
      </c>
      <c r="J29" s="74">
        <v>0.33333299999999999</v>
      </c>
      <c r="K29" s="44">
        <v>5</v>
      </c>
      <c r="L29" s="44">
        <v>231541.6</v>
      </c>
      <c r="M29" s="66">
        <v>0</v>
      </c>
      <c r="N29" s="43">
        <v>0</v>
      </c>
      <c r="O29" s="44">
        <v>0</v>
      </c>
      <c r="P29" s="74">
        <v>0</v>
      </c>
    </row>
    <row r="30" spans="1:16" s="3" customFormat="1" ht="15" customHeight="1" x14ac:dyDescent="0.2">
      <c r="A30" s="111"/>
      <c r="B30" s="114"/>
      <c r="C30" s="84" t="s">
        <v>56</v>
      </c>
      <c r="D30" s="35">
        <v>7</v>
      </c>
      <c r="E30" s="55">
        <v>5.0650000000000001E-3</v>
      </c>
      <c r="F30" s="35">
        <v>126319.428571</v>
      </c>
      <c r="G30" s="68">
        <v>0</v>
      </c>
      <c r="H30" s="43">
        <v>5</v>
      </c>
      <c r="I30" s="44">
        <v>51228.2</v>
      </c>
      <c r="J30" s="74">
        <v>0</v>
      </c>
      <c r="K30" s="35">
        <v>2</v>
      </c>
      <c r="L30" s="35">
        <v>314047.5</v>
      </c>
      <c r="M30" s="68">
        <v>0</v>
      </c>
      <c r="N30" s="43">
        <v>0</v>
      </c>
      <c r="O30" s="44">
        <v>0</v>
      </c>
      <c r="P30" s="74">
        <v>0</v>
      </c>
    </row>
    <row r="31" spans="1:16" s="3" customFormat="1" ht="15" customHeight="1" x14ac:dyDescent="0.2">
      <c r="A31" s="112"/>
      <c r="B31" s="115"/>
      <c r="C31" s="85" t="s">
        <v>9</v>
      </c>
      <c r="D31" s="46">
        <v>842</v>
      </c>
      <c r="E31" s="54">
        <v>4.9910999999999997E-2</v>
      </c>
      <c r="F31" s="46">
        <v>181784.72446600001</v>
      </c>
      <c r="G31" s="67">
        <v>0.34085500000000002</v>
      </c>
      <c r="H31" s="87">
        <v>256</v>
      </c>
      <c r="I31" s="46">
        <v>184647.519531</v>
      </c>
      <c r="J31" s="75">
        <v>0.35546899999999998</v>
      </c>
      <c r="K31" s="46">
        <v>586</v>
      </c>
      <c r="L31" s="46">
        <v>180534.083618</v>
      </c>
      <c r="M31" s="67">
        <v>0.33447100000000002</v>
      </c>
      <c r="N31" s="87">
        <v>0</v>
      </c>
      <c r="O31" s="46">
        <v>0</v>
      </c>
      <c r="P31" s="75">
        <v>0</v>
      </c>
    </row>
    <row r="32" spans="1:16" ht="15" customHeight="1" x14ac:dyDescent="0.2">
      <c r="A32" s="110">
        <v>3</v>
      </c>
      <c r="B32" s="113" t="s">
        <v>58</v>
      </c>
      <c r="C32" s="84" t="s">
        <v>46</v>
      </c>
      <c r="D32" s="44">
        <v>3</v>
      </c>
      <c r="E32" s="44">
        <v>0</v>
      </c>
      <c r="F32" s="44">
        <v>18512.064686000002</v>
      </c>
      <c r="G32" s="66">
        <v>0.16666700000000001</v>
      </c>
      <c r="H32" s="43">
        <v>-1</v>
      </c>
      <c r="I32" s="44">
        <v>-15450.557102999999</v>
      </c>
      <c r="J32" s="74">
        <v>1</v>
      </c>
      <c r="K32" s="44">
        <v>4</v>
      </c>
      <c r="L32" s="44">
        <v>69071.508264000004</v>
      </c>
      <c r="M32" s="66">
        <v>0</v>
      </c>
      <c r="N32" s="43">
        <v>0</v>
      </c>
      <c r="O32" s="44">
        <v>0</v>
      </c>
      <c r="P32" s="74">
        <v>0</v>
      </c>
    </row>
    <row r="33" spans="1:16" ht="15" customHeight="1" x14ac:dyDescent="0.2">
      <c r="A33" s="111"/>
      <c r="B33" s="114"/>
      <c r="C33" s="84" t="s">
        <v>47</v>
      </c>
      <c r="D33" s="44">
        <v>23</v>
      </c>
      <c r="E33" s="44">
        <v>0</v>
      </c>
      <c r="F33" s="44">
        <v>-7923.0211289999997</v>
      </c>
      <c r="G33" s="66">
        <v>-0.115152</v>
      </c>
      <c r="H33" s="43">
        <v>8</v>
      </c>
      <c r="I33" s="44">
        <v>-23025.642641999999</v>
      </c>
      <c r="J33" s="74">
        <v>-0.58333299999999999</v>
      </c>
      <c r="K33" s="44">
        <v>15</v>
      </c>
      <c r="L33" s="44">
        <v>-10137.94104</v>
      </c>
      <c r="M33" s="66">
        <v>-2.5253000000000001E-2</v>
      </c>
      <c r="N33" s="43">
        <v>0</v>
      </c>
      <c r="O33" s="44">
        <v>0</v>
      </c>
      <c r="P33" s="74">
        <v>0</v>
      </c>
    </row>
    <row r="34" spans="1:16" ht="15" customHeight="1" x14ac:dyDescent="0.2">
      <c r="A34" s="111"/>
      <c r="B34" s="114"/>
      <c r="C34" s="84" t="s">
        <v>48</v>
      </c>
      <c r="D34" s="44">
        <v>34</v>
      </c>
      <c r="E34" s="44">
        <v>0</v>
      </c>
      <c r="F34" s="44">
        <v>4678.4842719999997</v>
      </c>
      <c r="G34" s="66">
        <v>-0.112264</v>
      </c>
      <c r="H34" s="43">
        <v>9</v>
      </c>
      <c r="I34" s="44">
        <v>10274.495347</v>
      </c>
      <c r="J34" s="74">
        <v>-0.14829300000000001</v>
      </c>
      <c r="K34" s="44">
        <v>25</v>
      </c>
      <c r="L34" s="44">
        <v>2521.98956</v>
      </c>
      <c r="M34" s="66">
        <v>-9.6590999999999996E-2</v>
      </c>
      <c r="N34" s="43">
        <v>0</v>
      </c>
      <c r="O34" s="44">
        <v>0</v>
      </c>
      <c r="P34" s="74">
        <v>0</v>
      </c>
    </row>
    <row r="35" spans="1:16" ht="15" customHeight="1" x14ac:dyDescent="0.2">
      <c r="A35" s="111"/>
      <c r="B35" s="114"/>
      <c r="C35" s="84" t="s">
        <v>49</v>
      </c>
      <c r="D35" s="44">
        <v>-54</v>
      </c>
      <c r="E35" s="44">
        <v>0</v>
      </c>
      <c r="F35" s="44">
        <v>-436.84342800000002</v>
      </c>
      <c r="G35" s="66">
        <v>-2.8275000000000002E-2</v>
      </c>
      <c r="H35" s="43">
        <v>-6</v>
      </c>
      <c r="I35" s="44">
        <v>6310.9312</v>
      </c>
      <c r="J35" s="74">
        <v>-1.0370000000000001E-2</v>
      </c>
      <c r="K35" s="44">
        <v>-48</v>
      </c>
      <c r="L35" s="44">
        <v>-4163.7806209999999</v>
      </c>
      <c r="M35" s="66">
        <v>-4.6050000000000001E-2</v>
      </c>
      <c r="N35" s="43">
        <v>0</v>
      </c>
      <c r="O35" s="44">
        <v>0</v>
      </c>
      <c r="P35" s="74">
        <v>0</v>
      </c>
    </row>
    <row r="36" spans="1:16" ht="15" customHeight="1" x14ac:dyDescent="0.2">
      <c r="A36" s="111"/>
      <c r="B36" s="114"/>
      <c r="C36" s="84" t="s">
        <v>50</v>
      </c>
      <c r="D36" s="44">
        <v>-198</v>
      </c>
      <c r="E36" s="44">
        <v>0</v>
      </c>
      <c r="F36" s="44">
        <v>-3499.2317619999999</v>
      </c>
      <c r="G36" s="66">
        <v>-0.129246</v>
      </c>
      <c r="H36" s="43">
        <v>-33</v>
      </c>
      <c r="I36" s="44">
        <v>-7073.5314280000002</v>
      </c>
      <c r="J36" s="74">
        <v>-0.17996000000000001</v>
      </c>
      <c r="K36" s="44">
        <v>-165</v>
      </c>
      <c r="L36" s="44">
        <v>-1822.6059</v>
      </c>
      <c r="M36" s="66">
        <v>-0.113229</v>
      </c>
      <c r="N36" s="43">
        <v>0</v>
      </c>
      <c r="O36" s="44">
        <v>0</v>
      </c>
      <c r="P36" s="74">
        <v>0</v>
      </c>
    </row>
    <row r="37" spans="1:16" ht="15" customHeight="1" x14ac:dyDescent="0.2">
      <c r="A37" s="111"/>
      <c r="B37" s="114"/>
      <c r="C37" s="84" t="s">
        <v>51</v>
      </c>
      <c r="D37" s="44">
        <v>-150</v>
      </c>
      <c r="E37" s="44">
        <v>0</v>
      </c>
      <c r="F37" s="44">
        <v>-17978.636155</v>
      </c>
      <c r="G37" s="66">
        <v>-0.16137799999999999</v>
      </c>
      <c r="H37" s="43">
        <v>-24</v>
      </c>
      <c r="I37" s="44">
        <v>1788.5161539999999</v>
      </c>
      <c r="J37" s="74">
        <v>4.9106999999999998E-2</v>
      </c>
      <c r="K37" s="44">
        <v>-126</v>
      </c>
      <c r="L37" s="44">
        <v>-24431.528740000002</v>
      </c>
      <c r="M37" s="66">
        <v>-0.217391</v>
      </c>
      <c r="N37" s="43">
        <v>0</v>
      </c>
      <c r="O37" s="44">
        <v>0</v>
      </c>
      <c r="P37" s="74">
        <v>0</v>
      </c>
    </row>
    <row r="38" spans="1:16" s="3" customFormat="1" ht="15" customHeight="1" x14ac:dyDescent="0.2">
      <c r="A38" s="111"/>
      <c r="B38" s="114"/>
      <c r="C38" s="84" t="s">
        <v>52</v>
      </c>
      <c r="D38" s="35">
        <v>-119</v>
      </c>
      <c r="E38" s="35">
        <v>0</v>
      </c>
      <c r="F38" s="35">
        <v>-18735.424115000002</v>
      </c>
      <c r="G38" s="68">
        <v>-0.34197300000000003</v>
      </c>
      <c r="H38" s="43">
        <v>-28</v>
      </c>
      <c r="I38" s="44">
        <v>-13823.040744</v>
      </c>
      <c r="J38" s="74">
        <v>-6.8308999999999995E-2</v>
      </c>
      <c r="K38" s="35">
        <v>-91</v>
      </c>
      <c r="L38" s="35">
        <v>-18920.967268</v>
      </c>
      <c r="M38" s="68">
        <v>-0.42764200000000002</v>
      </c>
      <c r="N38" s="43">
        <v>0</v>
      </c>
      <c r="O38" s="44">
        <v>0</v>
      </c>
      <c r="P38" s="74">
        <v>0</v>
      </c>
    </row>
    <row r="39" spans="1:16" ht="15" customHeight="1" x14ac:dyDescent="0.2">
      <c r="A39" s="111"/>
      <c r="B39" s="114"/>
      <c r="C39" s="84" t="s">
        <v>53</v>
      </c>
      <c r="D39" s="44">
        <v>-87</v>
      </c>
      <c r="E39" s="44">
        <v>0</v>
      </c>
      <c r="F39" s="44">
        <v>-21731.545339</v>
      </c>
      <c r="G39" s="66">
        <v>-0.25109599999999999</v>
      </c>
      <c r="H39" s="43">
        <v>-12</v>
      </c>
      <c r="I39" s="44">
        <v>-3252.6903849999999</v>
      </c>
      <c r="J39" s="74">
        <v>-3.5714000000000003E-2</v>
      </c>
      <c r="K39" s="44">
        <v>-75</v>
      </c>
      <c r="L39" s="44">
        <v>-25439.490040000001</v>
      </c>
      <c r="M39" s="66">
        <v>-0.29394399999999998</v>
      </c>
      <c r="N39" s="43">
        <v>0</v>
      </c>
      <c r="O39" s="44">
        <v>0</v>
      </c>
      <c r="P39" s="74">
        <v>0</v>
      </c>
    </row>
    <row r="40" spans="1:16" ht="15" customHeight="1" x14ac:dyDescent="0.2">
      <c r="A40" s="111"/>
      <c r="B40" s="114"/>
      <c r="C40" s="84" t="s">
        <v>54</v>
      </c>
      <c r="D40" s="44">
        <v>-109</v>
      </c>
      <c r="E40" s="44">
        <v>0</v>
      </c>
      <c r="F40" s="44">
        <v>-23616.255327999999</v>
      </c>
      <c r="G40" s="66">
        <v>-0.45698899999999998</v>
      </c>
      <c r="H40" s="43">
        <v>-25</v>
      </c>
      <c r="I40" s="44">
        <v>-43602.877386</v>
      </c>
      <c r="J40" s="74">
        <v>-0.92592600000000003</v>
      </c>
      <c r="K40" s="44">
        <v>-84</v>
      </c>
      <c r="L40" s="44">
        <v>-20089.299862</v>
      </c>
      <c r="M40" s="66">
        <v>-0.36796200000000001</v>
      </c>
      <c r="N40" s="43">
        <v>0</v>
      </c>
      <c r="O40" s="44">
        <v>0</v>
      </c>
      <c r="P40" s="74">
        <v>0</v>
      </c>
    </row>
    <row r="41" spans="1:16" ht="15" customHeight="1" x14ac:dyDescent="0.2">
      <c r="A41" s="111"/>
      <c r="B41" s="114"/>
      <c r="C41" s="84" t="s">
        <v>55</v>
      </c>
      <c r="D41" s="44">
        <v>-114</v>
      </c>
      <c r="E41" s="44">
        <v>0</v>
      </c>
      <c r="F41" s="44">
        <v>-39886.628354</v>
      </c>
      <c r="G41" s="66">
        <v>-0.71926199999999996</v>
      </c>
      <c r="H41" s="43">
        <v>-23</v>
      </c>
      <c r="I41" s="44">
        <v>-8101.091351</v>
      </c>
      <c r="J41" s="74">
        <v>-5.1282000000000001E-2</v>
      </c>
      <c r="K41" s="44">
        <v>-91</v>
      </c>
      <c r="L41" s="44">
        <v>-43803.571362000002</v>
      </c>
      <c r="M41" s="66">
        <v>-0.96875</v>
      </c>
      <c r="N41" s="43">
        <v>0</v>
      </c>
      <c r="O41" s="44">
        <v>0</v>
      </c>
      <c r="P41" s="74">
        <v>0</v>
      </c>
    </row>
    <row r="42" spans="1:16" s="3" customFormat="1" ht="15" customHeight="1" x14ac:dyDescent="0.2">
      <c r="A42" s="111"/>
      <c r="B42" s="114"/>
      <c r="C42" s="84" t="s">
        <v>56</v>
      </c>
      <c r="D42" s="35">
        <v>-107</v>
      </c>
      <c r="E42" s="35">
        <v>0</v>
      </c>
      <c r="F42" s="35">
        <v>-122829.825163</v>
      </c>
      <c r="G42" s="68">
        <v>-0.65789500000000001</v>
      </c>
      <c r="H42" s="43">
        <v>-19</v>
      </c>
      <c r="I42" s="44">
        <v>-132133.361339</v>
      </c>
      <c r="J42" s="74">
        <v>-8.3333000000000004E-2</v>
      </c>
      <c r="K42" s="35">
        <v>-88</v>
      </c>
      <c r="L42" s="35">
        <v>47354.861626999998</v>
      </c>
      <c r="M42" s="68">
        <v>-0.81111100000000003</v>
      </c>
      <c r="N42" s="43">
        <v>0</v>
      </c>
      <c r="O42" s="44">
        <v>0</v>
      </c>
      <c r="P42" s="74">
        <v>0</v>
      </c>
    </row>
    <row r="43" spans="1:16" s="3" customFormat="1" ht="15" customHeight="1" x14ac:dyDescent="0.2">
      <c r="A43" s="112"/>
      <c r="B43" s="115"/>
      <c r="C43" s="85" t="s">
        <v>9</v>
      </c>
      <c r="D43" s="46">
        <v>-878</v>
      </c>
      <c r="E43" s="46">
        <v>0</v>
      </c>
      <c r="F43" s="46">
        <v>-30011.198681999998</v>
      </c>
      <c r="G43" s="67">
        <v>-0.28356300000000001</v>
      </c>
      <c r="H43" s="87">
        <v>-154</v>
      </c>
      <c r="I43" s="46">
        <v>-11883.282623999999</v>
      </c>
      <c r="J43" s="75">
        <v>-0.12501899999999999</v>
      </c>
      <c r="K43" s="46">
        <v>-724</v>
      </c>
      <c r="L43" s="46">
        <v>-36039.472817000002</v>
      </c>
      <c r="M43" s="67">
        <v>-0.33499499999999999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7</v>
      </c>
      <c r="E45" s="53">
        <v>7.6087000000000002E-2</v>
      </c>
      <c r="F45" s="44">
        <v>190886.857143</v>
      </c>
      <c r="G45" s="66">
        <v>0.14285700000000001</v>
      </c>
      <c r="H45" s="43">
        <v>0</v>
      </c>
      <c r="I45" s="44">
        <v>0</v>
      </c>
      <c r="J45" s="74">
        <v>0</v>
      </c>
      <c r="K45" s="44">
        <v>7</v>
      </c>
      <c r="L45" s="44">
        <v>190886.857143</v>
      </c>
      <c r="M45" s="66">
        <v>0.14285700000000001</v>
      </c>
      <c r="N45" s="43">
        <v>0</v>
      </c>
      <c r="O45" s="44">
        <v>0</v>
      </c>
      <c r="P45" s="74">
        <v>0</v>
      </c>
    </row>
    <row r="46" spans="1:16" ht="15" customHeight="1" x14ac:dyDescent="0.2">
      <c r="A46" s="111"/>
      <c r="B46" s="114"/>
      <c r="C46" s="84" t="s">
        <v>48</v>
      </c>
      <c r="D46" s="44">
        <v>59</v>
      </c>
      <c r="E46" s="53">
        <v>8.5880999999999999E-2</v>
      </c>
      <c r="F46" s="44">
        <v>183295.98305099999</v>
      </c>
      <c r="G46" s="66">
        <v>0.237288</v>
      </c>
      <c r="H46" s="43">
        <v>11</v>
      </c>
      <c r="I46" s="44">
        <v>184426</v>
      </c>
      <c r="J46" s="74">
        <v>0</v>
      </c>
      <c r="K46" s="44">
        <v>48</v>
      </c>
      <c r="L46" s="44">
        <v>183037.02083299999</v>
      </c>
      <c r="M46" s="66">
        <v>0.29166700000000001</v>
      </c>
      <c r="N46" s="43">
        <v>0</v>
      </c>
      <c r="O46" s="44">
        <v>0</v>
      </c>
      <c r="P46" s="74">
        <v>0</v>
      </c>
    </row>
    <row r="47" spans="1:16" ht="15" customHeight="1" x14ac:dyDescent="0.2">
      <c r="A47" s="111"/>
      <c r="B47" s="114"/>
      <c r="C47" s="84" t="s">
        <v>49</v>
      </c>
      <c r="D47" s="44">
        <v>195</v>
      </c>
      <c r="E47" s="53">
        <v>9.1036000000000006E-2</v>
      </c>
      <c r="F47" s="44">
        <v>191029.73333300001</v>
      </c>
      <c r="G47" s="66">
        <v>0.29743599999999998</v>
      </c>
      <c r="H47" s="43">
        <v>49</v>
      </c>
      <c r="I47" s="44">
        <v>209144.48979600001</v>
      </c>
      <c r="J47" s="74">
        <v>0.36734699999999998</v>
      </c>
      <c r="K47" s="44">
        <v>146</v>
      </c>
      <c r="L47" s="44">
        <v>184950.123288</v>
      </c>
      <c r="M47" s="66">
        <v>0.27397300000000002</v>
      </c>
      <c r="N47" s="43">
        <v>0</v>
      </c>
      <c r="O47" s="44">
        <v>0</v>
      </c>
      <c r="P47" s="74">
        <v>0</v>
      </c>
    </row>
    <row r="48" spans="1:16" ht="15" customHeight="1" x14ac:dyDescent="0.2">
      <c r="A48" s="111"/>
      <c r="B48" s="114"/>
      <c r="C48" s="84" t="s">
        <v>50</v>
      </c>
      <c r="D48" s="44">
        <v>268</v>
      </c>
      <c r="E48" s="53">
        <v>9.1592999999999994E-2</v>
      </c>
      <c r="F48" s="44">
        <v>219709.92910400001</v>
      </c>
      <c r="G48" s="66">
        <v>0.51492499999999997</v>
      </c>
      <c r="H48" s="43">
        <v>57</v>
      </c>
      <c r="I48" s="44">
        <v>239283.403509</v>
      </c>
      <c r="J48" s="74">
        <v>0.631579</v>
      </c>
      <c r="K48" s="44">
        <v>211</v>
      </c>
      <c r="L48" s="44">
        <v>214422.30805699999</v>
      </c>
      <c r="M48" s="66">
        <v>0.48341200000000001</v>
      </c>
      <c r="N48" s="43">
        <v>0</v>
      </c>
      <c r="O48" s="44">
        <v>0</v>
      </c>
      <c r="P48" s="74">
        <v>0</v>
      </c>
    </row>
    <row r="49" spans="1:16" ht="15" customHeight="1" x14ac:dyDescent="0.2">
      <c r="A49" s="111"/>
      <c r="B49" s="114"/>
      <c r="C49" s="84" t="s">
        <v>51</v>
      </c>
      <c r="D49" s="44">
        <v>191</v>
      </c>
      <c r="E49" s="53">
        <v>7.3603000000000002E-2</v>
      </c>
      <c r="F49" s="44">
        <v>244464.93193699999</v>
      </c>
      <c r="G49" s="66">
        <v>0.72251299999999996</v>
      </c>
      <c r="H49" s="43">
        <v>33</v>
      </c>
      <c r="I49" s="44">
        <v>268641.272727</v>
      </c>
      <c r="J49" s="74">
        <v>0.75757600000000003</v>
      </c>
      <c r="K49" s="44">
        <v>158</v>
      </c>
      <c r="L49" s="44">
        <v>239415.443038</v>
      </c>
      <c r="M49" s="66">
        <v>0.71518999999999999</v>
      </c>
      <c r="N49" s="43">
        <v>0</v>
      </c>
      <c r="O49" s="44">
        <v>0</v>
      </c>
      <c r="P49" s="74">
        <v>0</v>
      </c>
    </row>
    <row r="50" spans="1:16" s="3" customFormat="1" ht="15" customHeight="1" x14ac:dyDescent="0.2">
      <c r="A50" s="111"/>
      <c r="B50" s="114"/>
      <c r="C50" s="84" t="s">
        <v>52</v>
      </c>
      <c r="D50" s="35">
        <v>147</v>
      </c>
      <c r="E50" s="55">
        <v>6.2767000000000003E-2</v>
      </c>
      <c r="F50" s="35">
        <v>261381.95918400001</v>
      </c>
      <c r="G50" s="68">
        <v>0.91156499999999996</v>
      </c>
      <c r="H50" s="43">
        <v>29</v>
      </c>
      <c r="I50" s="44">
        <v>248227.68965499999</v>
      </c>
      <c r="J50" s="74">
        <v>0.75862099999999999</v>
      </c>
      <c r="K50" s="35">
        <v>118</v>
      </c>
      <c r="L50" s="35">
        <v>264614.78813599999</v>
      </c>
      <c r="M50" s="68">
        <v>0.94915300000000002</v>
      </c>
      <c r="N50" s="43">
        <v>0</v>
      </c>
      <c r="O50" s="44">
        <v>0</v>
      </c>
      <c r="P50" s="74">
        <v>0</v>
      </c>
    </row>
    <row r="51" spans="1:16" ht="15" customHeight="1" x14ac:dyDescent="0.2">
      <c r="A51" s="111"/>
      <c r="B51" s="114"/>
      <c r="C51" s="84" t="s">
        <v>53</v>
      </c>
      <c r="D51" s="44">
        <v>98</v>
      </c>
      <c r="E51" s="53">
        <v>4.9595E-2</v>
      </c>
      <c r="F51" s="44">
        <v>234482.16326500001</v>
      </c>
      <c r="G51" s="66">
        <v>0.74489799999999995</v>
      </c>
      <c r="H51" s="43">
        <v>20</v>
      </c>
      <c r="I51" s="44">
        <v>207245.6</v>
      </c>
      <c r="J51" s="74">
        <v>0.45</v>
      </c>
      <c r="K51" s="44">
        <v>78</v>
      </c>
      <c r="L51" s="44">
        <v>241465.897436</v>
      </c>
      <c r="M51" s="66">
        <v>0.82051300000000005</v>
      </c>
      <c r="N51" s="43">
        <v>0</v>
      </c>
      <c r="O51" s="44">
        <v>0</v>
      </c>
      <c r="P51" s="74">
        <v>0</v>
      </c>
    </row>
    <row r="52" spans="1:16" ht="15" customHeight="1" x14ac:dyDescent="0.2">
      <c r="A52" s="111"/>
      <c r="B52" s="114"/>
      <c r="C52" s="84" t="s">
        <v>54</v>
      </c>
      <c r="D52" s="44">
        <v>50</v>
      </c>
      <c r="E52" s="53">
        <v>3.2530999999999997E-2</v>
      </c>
      <c r="F52" s="44">
        <v>259309.16</v>
      </c>
      <c r="G52" s="66">
        <v>0.62</v>
      </c>
      <c r="H52" s="43">
        <v>9</v>
      </c>
      <c r="I52" s="44">
        <v>265730.66666699998</v>
      </c>
      <c r="J52" s="74">
        <v>0.55555600000000005</v>
      </c>
      <c r="K52" s="44">
        <v>41</v>
      </c>
      <c r="L52" s="44">
        <v>257899.56097600001</v>
      </c>
      <c r="M52" s="66">
        <v>0.63414599999999999</v>
      </c>
      <c r="N52" s="43">
        <v>0</v>
      </c>
      <c r="O52" s="44">
        <v>0</v>
      </c>
      <c r="P52" s="74">
        <v>0</v>
      </c>
    </row>
    <row r="53" spans="1:16" ht="15" customHeight="1" x14ac:dyDescent="0.2">
      <c r="A53" s="111"/>
      <c r="B53" s="114"/>
      <c r="C53" s="84" t="s">
        <v>55</v>
      </c>
      <c r="D53" s="44">
        <v>20</v>
      </c>
      <c r="E53" s="53">
        <v>1.7094000000000002E-2</v>
      </c>
      <c r="F53" s="44">
        <v>305245.8</v>
      </c>
      <c r="G53" s="66">
        <v>1.05</v>
      </c>
      <c r="H53" s="43">
        <v>3</v>
      </c>
      <c r="I53" s="44">
        <v>194006</v>
      </c>
      <c r="J53" s="74">
        <v>0</v>
      </c>
      <c r="K53" s="44">
        <v>17</v>
      </c>
      <c r="L53" s="44">
        <v>324876.35294100002</v>
      </c>
      <c r="M53" s="66">
        <v>1.2352939999999999</v>
      </c>
      <c r="N53" s="43">
        <v>0</v>
      </c>
      <c r="O53" s="44">
        <v>0</v>
      </c>
      <c r="P53" s="74">
        <v>0</v>
      </c>
    </row>
    <row r="54" spans="1:16" s="3" customFormat="1" ht="15" customHeight="1" x14ac:dyDescent="0.2">
      <c r="A54" s="111"/>
      <c r="B54" s="114"/>
      <c r="C54" s="84" t="s">
        <v>56</v>
      </c>
      <c r="D54" s="35">
        <v>3</v>
      </c>
      <c r="E54" s="55">
        <v>2.1710000000000002E-3</v>
      </c>
      <c r="F54" s="35">
        <v>319731.33333300002</v>
      </c>
      <c r="G54" s="68">
        <v>0.66666700000000001</v>
      </c>
      <c r="H54" s="43">
        <v>0</v>
      </c>
      <c r="I54" s="44">
        <v>0</v>
      </c>
      <c r="J54" s="74">
        <v>0</v>
      </c>
      <c r="K54" s="35">
        <v>3</v>
      </c>
      <c r="L54" s="35">
        <v>319731.33333300002</v>
      </c>
      <c r="M54" s="68">
        <v>0.66666700000000001</v>
      </c>
      <c r="N54" s="43">
        <v>0</v>
      </c>
      <c r="O54" s="44">
        <v>0</v>
      </c>
      <c r="P54" s="74">
        <v>0</v>
      </c>
    </row>
    <row r="55" spans="1:16" s="3" customFormat="1" ht="15" customHeight="1" x14ac:dyDescent="0.2">
      <c r="A55" s="112"/>
      <c r="B55" s="115"/>
      <c r="C55" s="85" t="s">
        <v>9</v>
      </c>
      <c r="D55" s="46">
        <v>1038</v>
      </c>
      <c r="E55" s="54">
        <v>6.1529E-2</v>
      </c>
      <c r="F55" s="46">
        <v>227753.853565</v>
      </c>
      <c r="G55" s="67">
        <v>0.587669</v>
      </c>
      <c r="H55" s="87">
        <v>211</v>
      </c>
      <c r="I55" s="46">
        <v>232692.848341</v>
      </c>
      <c r="J55" s="75">
        <v>0.54502399999999995</v>
      </c>
      <c r="K55" s="46">
        <v>827</v>
      </c>
      <c r="L55" s="46">
        <v>226493.723096</v>
      </c>
      <c r="M55" s="67">
        <v>0.598549</v>
      </c>
      <c r="N55" s="87">
        <v>0</v>
      </c>
      <c r="O55" s="46">
        <v>0</v>
      </c>
      <c r="P55" s="75">
        <v>0</v>
      </c>
    </row>
    <row r="56" spans="1:16" ht="15" customHeight="1" x14ac:dyDescent="0.2">
      <c r="A56" s="110">
        <v>5</v>
      </c>
      <c r="B56" s="113" t="s">
        <v>60</v>
      </c>
      <c r="C56" s="84" t="s">
        <v>46</v>
      </c>
      <c r="D56" s="44">
        <v>21</v>
      </c>
      <c r="E56" s="53">
        <v>1</v>
      </c>
      <c r="F56" s="44">
        <v>41774.238095000001</v>
      </c>
      <c r="G56" s="66">
        <v>4.7619000000000002E-2</v>
      </c>
      <c r="H56" s="43">
        <v>9</v>
      </c>
      <c r="I56" s="44">
        <v>28526.222222</v>
      </c>
      <c r="J56" s="74">
        <v>0.111111</v>
      </c>
      <c r="K56" s="44">
        <v>12</v>
      </c>
      <c r="L56" s="44">
        <v>51710.25</v>
      </c>
      <c r="M56" s="66">
        <v>0</v>
      </c>
      <c r="N56" s="43">
        <v>0</v>
      </c>
      <c r="O56" s="44">
        <v>0</v>
      </c>
      <c r="P56" s="74">
        <v>0</v>
      </c>
    </row>
    <row r="57" spans="1:16" ht="15" customHeight="1" x14ac:dyDescent="0.2">
      <c r="A57" s="111"/>
      <c r="B57" s="114"/>
      <c r="C57" s="84" t="s">
        <v>47</v>
      </c>
      <c r="D57" s="44">
        <v>92</v>
      </c>
      <c r="E57" s="53">
        <v>1</v>
      </c>
      <c r="F57" s="44">
        <v>131302.40217399999</v>
      </c>
      <c r="G57" s="66">
        <v>4.3478000000000003E-2</v>
      </c>
      <c r="H57" s="43">
        <v>21</v>
      </c>
      <c r="I57" s="44">
        <v>170445.285714</v>
      </c>
      <c r="J57" s="74">
        <v>9.5238000000000003E-2</v>
      </c>
      <c r="K57" s="44">
        <v>71</v>
      </c>
      <c r="L57" s="44">
        <v>119724.929577</v>
      </c>
      <c r="M57" s="66">
        <v>2.8169E-2</v>
      </c>
      <c r="N57" s="43">
        <v>0</v>
      </c>
      <c r="O57" s="44">
        <v>0</v>
      </c>
      <c r="P57" s="74">
        <v>0</v>
      </c>
    </row>
    <row r="58" spans="1:16" ht="15" customHeight="1" x14ac:dyDescent="0.2">
      <c r="A58" s="111"/>
      <c r="B58" s="114"/>
      <c r="C58" s="84" t="s">
        <v>48</v>
      </c>
      <c r="D58" s="44">
        <v>687</v>
      </c>
      <c r="E58" s="53">
        <v>1</v>
      </c>
      <c r="F58" s="44">
        <v>167046.443959</v>
      </c>
      <c r="G58" s="66">
        <v>0.15138299999999999</v>
      </c>
      <c r="H58" s="43">
        <v>202</v>
      </c>
      <c r="I58" s="44">
        <v>181058.024752</v>
      </c>
      <c r="J58" s="74">
        <v>0.19306899999999999</v>
      </c>
      <c r="K58" s="44">
        <v>485</v>
      </c>
      <c r="L58" s="44">
        <v>161210.69278400001</v>
      </c>
      <c r="M58" s="66">
        <v>0.134021</v>
      </c>
      <c r="N58" s="43">
        <v>0</v>
      </c>
      <c r="O58" s="44">
        <v>0</v>
      </c>
      <c r="P58" s="74">
        <v>0</v>
      </c>
    </row>
    <row r="59" spans="1:16" ht="15" customHeight="1" x14ac:dyDescent="0.2">
      <c r="A59" s="111"/>
      <c r="B59" s="114"/>
      <c r="C59" s="84" t="s">
        <v>49</v>
      </c>
      <c r="D59" s="44">
        <v>2142</v>
      </c>
      <c r="E59" s="53">
        <v>1</v>
      </c>
      <c r="F59" s="44">
        <v>195275.182073</v>
      </c>
      <c r="G59" s="66">
        <v>0.29458499999999999</v>
      </c>
      <c r="H59" s="43">
        <v>668</v>
      </c>
      <c r="I59" s="44">
        <v>200009.482036</v>
      </c>
      <c r="J59" s="74">
        <v>0.33682600000000001</v>
      </c>
      <c r="K59" s="44">
        <v>1474</v>
      </c>
      <c r="L59" s="44">
        <v>193129.651289</v>
      </c>
      <c r="M59" s="66">
        <v>0.27544099999999999</v>
      </c>
      <c r="N59" s="43">
        <v>0</v>
      </c>
      <c r="O59" s="44">
        <v>0</v>
      </c>
      <c r="P59" s="74">
        <v>0</v>
      </c>
    </row>
    <row r="60" spans="1:16" ht="15" customHeight="1" x14ac:dyDescent="0.2">
      <c r="A60" s="111"/>
      <c r="B60" s="114"/>
      <c r="C60" s="84" t="s">
        <v>50</v>
      </c>
      <c r="D60" s="44">
        <v>2926</v>
      </c>
      <c r="E60" s="53">
        <v>1</v>
      </c>
      <c r="F60" s="44">
        <v>224980.43062200001</v>
      </c>
      <c r="G60" s="66">
        <v>0.55912499999999998</v>
      </c>
      <c r="H60" s="43">
        <v>872</v>
      </c>
      <c r="I60" s="44">
        <v>225651.54587199999</v>
      </c>
      <c r="J60" s="74">
        <v>0.53325699999999998</v>
      </c>
      <c r="K60" s="44">
        <v>2054</v>
      </c>
      <c r="L60" s="44">
        <v>224695.51704000001</v>
      </c>
      <c r="M60" s="66">
        <v>0.57010700000000003</v>
      </c>
      <c r="N60" s="43">
        <v>0</v>
      </c>
      <c r="O60" s="44">
        <v>0</v>
      </c>
      <c r="P60" s="74">
        <v>0</v>
      </c>
    </row>
    <row r="61" spans="1:16" ht="15" customHeight="1" x14ac:dyDescent="0.2">
      <c r="A61" s="111"/>
      <c r="B61" s="114"/>
      <c r="C61" s="84" t="s">
        <v>51</v>
      </c>
      <c r="D61" s="44">
        <v>2595</v>
      </c>
      <c r="E61" s="53">
        <v>1</v>
      </c>
      <c r="F61" s="44">
        <v>252926.836224</v>
      </c>
      <c r="G61" s="66">
        <v>0.86666699999999997</v>
      </c>
      <c r="H61" s="43">
        <v>774</v>
      </c>
      <c r="I61" s="44">
        <v>241475.53746799999</v>
      </c>
      <c r="J61" s="74">
        <v>0.67958700000000005</v>
      </c>
      <c r="K61" s="44">
        <v>1821</v>
      </c>
      <c r="L61" s="44">
        <v>257794.10983</v>
      </c>
      <c r="M61" s="66">
        <v>0.946183</v>
      </c>
      <c r="N61" s="43">
        <v>0</v>
      </c>
      <c r="O61" s="44">
        <v>0</v>
      </c>
      <c r="P61" s="74">
        <v>0</v>
      </c>
    </row>
    <row r="62" spans="1:16" s="3" customFormat="1" ht="15" customHeight="1" x14ac:dyDescent="0.2">
      <c r="A62" s="111"/>
      <c r="B62" s="114"/>
      <c r="C62" s="84" t="s">
        <v>52</v>
      </c>
      <c r="D62" s="35">
        <v>2342</v>
      </c>
      <c r="E62" s="55">
        <v>1</v>
      </c>
      <c r="F62" s="35">
        <v>268003.336465</v>
      </c>
      <c r="G62" s="68">
        <v>0.99701099999999998</v>
      </c>
      <c r="H62" s="43">
        <v>670</v>
      </c>
      <c r="I62" s="44">
        <v>244786.44328400001</v>
      </c>
      <c r="J62" s="74">
        <v>0.67014899999999999</v>
      </c>
      <c r="K62" s="35">
        <v>1672</v>
      </c>
      <c r="L62" s="35">
        <v>277306.75657899998</v>
      </c>
      <c r="M62" s="68">
        <v>1.12799</v>
      </c>
      <c r="N62" s="43">
        <v>0</v>
      </c>
      <c r="O62" s="44">
        <v>0</v>
      </c>
      <c r="P62" s="74">
        <v>0</v>
      </c>
    </row>
    <row r="63" spans="1:16" ht="15" customHeight="1" x14ac:dyDescent="0.2">
      <c r="A63" s="111"/>
      <c r="B63" s="114"/>
      <c r="C63" s="84" t="s">
        <v>53</v>
      </c>
      <c r="D63" s="44">
        <v>1976</v>
      </c>
      <c r="E63" s="53">
        <v>1</v>
      </c>
      <c r="F63" s="44">
        <v>272537.81174099998</v>
      </c>
      <c r="G63" s="66">
        <v>1.03087</v>
      </c>
      <c r="H63" s="43">
        <v>551</v>
      </c>
      <c r="I63" s="44">
        <v>233302.61887499999</v>
      </c>
      <c r="J63" s="74">
        <v>0.54264999999999997</v>
      </c>
      <c r="K63" s="44">
        <v>1425</v>
      </c>
      <c r="L63" s="44">
        <v>287708.75298200001</v>
      </c>
      <c r="M63" s="66">
        <v>1.219649</v>
      </c>
      <c r="N63" s="43">
        <v>0</v>
      </c>
      <c r="O63" s="44">
        <v>0</v>
      </c>
      <c r="P63" s="74">
        <v>0</v>
      </c>
    </row>
    <row r="64" spans="1:16" ht="15" customHeight="1" x14ac:dyDescent="0.2">
      <c r="A64" s="111"/>
      <c r="B64" s="114"/>
      <c r="C64" s="84" t="s">
        <v>54</v>
      </c>
      <c r="D64" s="44">
        <v>1537</v>
      </c>
      <c r="E64" s="53">
        <v>1</v>
      </c>
      <c r="F64" s="44">
        <v>270571.72609000001</v>
      </c>
      <c r="G64" s="66">
        <v>0.88484099999999999</v>
      </c>
      <c r="H64" s="43">
        <v>405</v>
      </c>
      <c r="I64" s="44">
        <v>222616.560494</v>
      </c>
      <c r="J64" s="74">
        <v>0.35555599999999998</v>
      </c>
      <c r="K64" s="44">
        <v>1132</v>
      </c>
      <c r="L64" s="44">
        <v>287728.83038900001</v>
      </c>
      <c r="M64" s="66">
        <v>1.0742050000000001</v>
      </c>
      <c r="N64" s="43">
        <v>0</v>
      </c>
      <c r="O64" s="44">
        <v>0</v>
      </c>
      <c r="P64" s="74">
        <v>0</v>
      </c>
    </row>
    <row r="65" spans="1:16" ht="15" customHeight="1" x14ac:dyDescent="0.2">
      <c r="A65" s="111"/>
      <c r="B65" s="114"/>
      <c r="C65" s="84" t="s">
        <v>55</v>
      </c>
      <c r="D65" s="44">
        <v>1170</v>
      </c>
      <c r="E65" s="53">
        <v>1</v>
      </c>
      <c r="F65" s="44">
        <v>277149.95812000002</v>
      </c>
      <c r="G65" s="66">
        <v>0.76068400000000003</v>
      </c>
      <c r="H65" s="43">
        <v>329</v>
      </c>
      <c r="I65" s="44">
        <v>230761.115502</v>
      </c>
      <c r="J65" s="74">
        <v>0.29179300000000002</v>
      </c>
      <c r="K65" s="44">
        <v>841</v>
      </c>
      <c r="L65" s="44">
        <v>295297.31747900002</v>
      </c>
      <c r="M65" s="66">
        <v>0.94411400000000001</v>
      </c>
      <c r="N65" s="43">
        <v>0</v>
      </c>
      <c r="O65" s="44">
        <v>0</v>
      </c>
      <c r="P65" s="74">
        <v>0</v>
      </c>
    </row>
    <row r="66" spans="1:16" s="3" customFormat="1" ht="15" customHeight="1" x14ac:dyDescent="0.2">
      <c r="A66" s="111"/>
      <c r="B66" s="114"/>
      <c r="C66" s="84" t="s">
        <v>56</v>
      </c>
      <c r="D66" s="35">
        <v>1382</v>
      </c>
      <c r="E66" s="55">
        <v>1</v>
      </c>
      <c r="F66" s="35">
        <v>265943.76483399997</v>
      </c>
      <c r="G66" s="68">
        <v>0.48697499999999999</v>
      </c>
      <c r="H66" s="43">
        <v>450</v>
      </c>
      <c r="I66" s="44">
        <v>209731.637778</v>
      </c>
      <c r="J66" s="74">
        <v>8.8888999999999996E-2</v>
      </c>
      <c r="K66" s="35">
        <v>932</v>
      </c>
      <c r="L66" s="35">
        <v>293084.81330500002</v>
      </c>
      <c r="M66" s="68">
        <v>0.67918500000000004</v>
      </c>
      <c r="N66" s="43">
        <v>0</v>
      </c>
      <c r="O66" s="44">
        <v>0</v>
      </c>
      <c r="P66" s="74">
        <v>0</v>
      </c>
    </row>
    <row r="67" spans="1:16" s="3" customFormat="1" ht="15" customHeight="1" x14ac:dyDescent="0.2">
      <c r="A67" s="112"/>
      <c r="B67" s="115"/>
      <c r="C67" s="85" t="s">
        <v>9</v>
      </c>
      <c r="D67" s="46">
        <v>16870</v>
      </c>
      <c r="E67" s="54">
        <v>1</v>
      </c>
      <c r="F67" s="46">
        <v>245080.16087699999</v>
      </c>
      <c r="G67" s="67">
        <v>0.70657999999999999</v>
      </c>
      <c r="H67" s="87">
        <v>4951</v>
      </c>
      <c r="I67" s="46">
        <v>224338.99555600001</v>
      </c>
      <c r="J67" s="75">
        <v>0.461725</v>
      </c>
      <c r="K67" s="46">
        <v>11919</v>
      </c>
      <c r="L67" s="46">
        <v>253695.77540099999</v>
      </c>
      <c r="M67" s="67">
        <v>0.80828900000000004</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60" priority="30" operator="notEqual">
      <formula>H8+K8+N8</formula>
    </cfRule>
  </conditionalFormatting>
  <conditionalFormatting sqref="D20:D30">
    <cfRule type="cellIs" dxfId="459" priority="29" operator="notEqual">
      <formula>H20+K20+N20</formula>
    </cfRule>
  </conditionalFormatting>
  <conditionalFormatting sqref="D32:D42">
    <cfRule type="cellIs" dxfId="458" priority="28" operator="notEqual">
      <formula>H32+K32+N32</formula>
    </cfRule>
  </conditionalFormatting>
  <conditionalFormatting sqref="D44:D54">
    <cfRule type="cellIs" dxfId="457" priority="27" operator="notEqual">
      <formula>H44+K44+N44</formula>
    </cfRule>
  </conditionalFormatting>
  <conditionalFormatting sqref="D56:D66">
    <cfRule type="cellIs" dxfId="456" priority="26" operator="notEqual">
      <formula>H56+K56+N56</formula>
    </cfRule>
  </conditionalFormatting>
  <conditionalFormatting sqref="D19">
    <cfRule type="cellIs" dxfId="455" priority="25" operator="notEqual">
      <formula>SUM(D8:D18)</formula>
    </cfRule>
  </conditionalFormatting>
  <conditionalFormatting sqref="D31">
    <cfRule type="cellIs" dxfId="454" priority="24" operator="notEqual">
      <formula>H31+K31+N31</formula>
    </cfRule>
  </conditionalFormatting>
  <conditionalFormatting sqref="D31">
    <cfRule type="cellIs" dxfId="453" priority="23" operator="notEqual">
      <formula>SUM(D20:D30)</formula>
    </cfRule>
  </conditionalFormatting>
  <conditionalFormatting sqref="D43">
    <cfRule type="cellIs" dxfId="452" priority="22" operator="notEqual">
      <formula>H43+K43+N43</formula>
    </cfRule>
  </conditionalFormatting>
  <conditionalFormatting sqref="D43">
    <cfRule type="cellIs" dxfId="451" priority="21" operator="notEqual">
      <formula>SUM(D32:D42)</formula>
    </cfRule>
  </conditionalFormatting>
  <conditionalFormatting sqref="D55">
    <cfRule type="cellIs" dxfId="450" priority="20" operator="notEqual">
      <formula>H55+K55+N55</formula>
    </cfRule>
  </conditionalFormatting>
  <conditionalFormatting sqref="D55">
    <cfRule type="cellIs" dxfId="449" priority="19" operator="notEqual">
      <formula>SUM(D44:D54)</formula>
    </cfRule>
  </conditionalFormatting>
  <conditionalFormatting sqref="D67">
    <cfRule type="cellIs" dxfId="448" priority="18" operator="notEqual">
      <formula>H67+K67+N67</formula>
    </cfRule>
  </conditionalFormatting>
  <conditionalFormatting sqref="D67">
    <cfRule type="cellIs" dxfId="447" priority="17" operator="notEqual">
      <formula>SUM(D56:D66)</formula>
    </cfRule>
  </conditionalFormatting>
  <conditionalFormatting sqref="H19">
    <cfRule type="cellIs" dxfId="446" priority="16" operator="notEqual">
      <formula>SUM(H8:H18)</formula>
    </cfRule>
  </conditionalFormatting>
  <conditionalFormatting sqref="K19">
    <cfRule type="cellIs" dxfId="445" priority="15" operator="notEqual">
      <formula>SUM(K8:K18)</formula>
    </cfRule>
  </conditionalFormatting>
  <conditionalFormatting sqref="N19">
    <cfRule type="cellIs" dxfId="444" priority="14" operator="notEqual">
      <formula>SUM(N8:N18)</formula>
    </cfRule>
  </conditionalFormatting>
  <conditionalFormatting sqref="H31">
    <cfRule type="cellIs" dxfId="443" priority="13" operator="notEqual">
      <formula>SUM(H20:H30)</formula>
    </cfRule>
  </conditionalFormatting>
  <conditionalFormatting sqref="K31">
    <cfRule type="cellIs" dxfId="442" priority="12" operator="notEqual">
      <formula>SUM(K20:K30)</formula>
    </cfRule>
  </conditionalFormatting>
  <conditionalFormatting sqref="N31">
    <cfRule type="cellIs" dxfId="441" priority="11" operator="notEqual">
      <formula>SUM(N20:N30)</formula>
    </cfRule>
  </conditionalFormatting>
  <conditionalFormatting sqref="H43">
    <cfRule type="cellIs" dxfId="440" priority="10" operator="notEqual">
      <formula>SUM(H32:H42)</formula>
    </cfRule>
  </conditionalFormatting>
  <conditionalFormatting sqref="K43">
    <cfRule type="cellIs" dxfId="439" priority="9" operator="notEqual">
      <formula>SUM(K32:K42)</formula>
    </cfRule>
  </conditionalFormatting>
  <conditionalFormatting sqref="N43">
    <cfRule type="cellIs" dxfId="438" priority="8" operator="notEqual">
      <formula>SUM(N32:N42)</formula>
    </cfRule>
  </conditionalFormatting>
  <conditionalFormatting sqref="H55">
    <cfRule type="cellIs" dxfId="437" priority="7" operator="notEqual">
      <formula>SUM(H44:H54)</formula>
    </cfRule>
  </conditionalFormatting>
  <conditionalFormatting sqref="K55">
    <cfRule type="cellIs" dxfId="436" priority="6" operator="notEqual">
      <formula>SUM(K44:K54)</formula>
    </cfRule>
  </conditionalFormatting>
  <conditionalFormatting sqref="N55">
    <cfRule type="cellIs" dxfId="435" priority="5" operator="notEqual">
      <formula>SUM(N44:N54)</formula>
    </cfRule>
  </conditionalFormatting>
  <conditionalFormatting sqref="H67">
    <cfRule type="cellIs" dxfId="434" priority="4" operator="notEqual">
      <formula>SUM(H56:H66)</formula>
    </cfRule>
  </conditionalFormatting>
  <conditionalFormatting sqref="K67">
    <cfRule type="cellIs" dxfId="433" priority="3" operator="notEqual">
      <formula>SUM(K56:K66)</formula>
    </cfRule>
  </conditionalFormatting>
  <conditionalFormatting sqref="N67">
    <cfRule type="cellIs" dxfId="432" priority="2" operator="notEqual">
      <formula>SUM(N56:N66)</formula>
    </cfRule>
  </conditionalFormatting>
  <conditionalFormatting sqref="D32:D43">
    <cfRule type="cellIs" dxfId="4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65</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5</v>
      </c>
      <c r="E8" s="53">
        <v>0.17241400000000001</v>
      </c>
      <c r="F8" s="44">
        <v>103833.523677</v>
      </c>
      <c r="G8" s="66">
        <v>0.2</v>
      </c>
      <c r="H8" s="43">
        <v>4</v>
      </c>
      <c r="I8" s="44">
        <v>104681.630107</v>
      </c>
      <c r="J8" s="74">
        <v>0.25</v>
      </c>
      <c r="K8" s="44">
        <v>1</v>
      </c>
      <c r="L8" s="44">
        <v>100441.09795700001</v>
      </c>
      <c r="M8" s="66">
        <v>0</v>
      </c>
      <c r="N8" s="43">
        <v>0</v>
      </c>
      <c r="O8" s="44">
        <v>0</v>
      </c>
      <c r="P8" s="74">
        <v>0</v>
      </c>
    </row>
    <row r="9" spans="1:16" ht="15" customHeight="1" x14ac:dyDescent="0.2">
      <c r="A9" s="111"/>
      <c r="B9" s="114"/>
      <c r="C9" s="84" t="s">
        <v>47</v>
      </c>
      <c r="D9" s="44">
        <v>31</v>
      </c>
      <c r="E9" s="53">
        <v>0.13777800000000001</v>
      </c>
      <c r="F9" s="44">
        <v>125869.977312</v>
      </c>
      <c r="G9" s="66">
        <v>9.6773999999999999E-2</v>
      </c>
      <c r="H9" s="43">
        <v>12</v>
      </c>
      <c r="I9" s="44">
        <v>125723.70164</v>
      </c>
      <c r="J9" s="74">
        <v>0</v>
      </c>
      <c r="K9" s="44">
        <v>19</v>
      </c>
      <c r="L9" s="44">
        <v>125962.361946</v>
      </c>
      <c r="M9" s="66">
        <v>0.15789500000000001</v>
      </c>
      <c r="N9" s="43">
        <v>0</v>
      </c>
      <c r="O9" s="44">
        <v>0</v>
      </c>
      <c r="P9" s="74">
        <v>0</v>
      </c>
    </row>
    <row r="10" spans="1:16" ht="15" customHeight="1" x14ac:dyDescent="0.2">
      <c r="A10" s="111"/>
      <c r="B10" s="114"/>
      <c r="C10" s="84" t="s">
        <v>48</v>
      </c>
      <c r="D10" s="44">
        <v>186</v>
      </c>
      <c r="E10" s="53">
        <v>0.121569</v>
      </c>
      <c r="F10" s="44">
        <v>155049.07672400001</v>
      </c>
      <c r="G10" s="66">
        <v>0.12903200000000001</v>
      </c>
      <c r="H10" s="43">
        <v>60</v>
      </c>
      <c r="I10" s="44">
        <v>149982.52766200001</v>
      </c>
      <c r="J10" s="74">
        <v>0.16666700000000001</v>
      </c>
      <c r="K10" s="44">
        <v>126</v>
      </c>
      <c r="L10" s="44">
        <v>157461.71913499999</v>
      </c>
      <c r="M10" s="66">
        <v>0.111111</v>
      </c>
      <c r="N10" s="43">
        <v>0</v>
      </c>
      <c r="O10" s="44">
        <v>0</v>
      </c>
      <c r="P10" s="74">
        <v>0</v>
      </c>
    </row>
    <row r="11" spans="1:16" ht="15" customHeight="1" x14ac:dyDescent="0.2">
      <c r="A11" s="111"/>
      <c r="B11" s="114"/>
      <c r="C11" s="84" t="s">
        <v>49</v>
      </c>
      <c r="D11" s="44">
        <v>494</v>
      </c>
      <c r="E11" s="53">
        <v>0.12631000000000001</v>
      </c>
      <c r="F11" s="44">
        <v>182133.93271299999</v>
      </c>
      <c r="G11" s="66">
        <v>0.37854300000000002</v>
      </c>
      <c r="H11" s="43">
        <v>165</v>
      </c>
      <c r="I11" s="44">
        <v>191048.77630100001</v>
      </c>
      <c r="J11" s="74">
        <v>0.50302999999999998</v>
      </c>
      <c r="K11" s="44">
        <v>329</v>
      </c>
      <c r="L11" s="44">
        <v>177662.962524</v>
      </c>
      <c r="M11" s="66">
        <v>0.31610899999999997</v>
      </c>
      <c r="N11" s="43">
        <v>0</v>
      </c>
      <c r="O11" s="44">
        <v>0</v>
      </c>
      <c r="P11" s="74">
        <v>0</v>
      </c>
    </row>
    <row r="12" spans="1:16" ht="15" customHeight="1" x14ac:dyDescent="0.2">
      <c r="A12" s="111"/>
      <c r="B12" s="114"/>
      <c r="C12" s="84" t="s">
        <v>50</v>
      </c>
      <c r="D12" s="44">
        <v>589</v>
      </c>
      <c r="E12" s="53">
        <v>0.102133</v>
      </c>
      <c r="F12" s="44">
        <v>203530.188219</v>
      </c>
      <c r="G12" s="66">
        <v>0.57894699999999999</v>
      </c>
      <c r="H12" s="43">
        <v>189</v>
      </c>
      <c r="I12" s="44">
        <v>210819.59716899999</v>
      </c>
      <c r="J12" s="74">
        <v>0.58201099999999995</v>
      </c>
      <c r="K12" s="44">
        <v>400</v>
      </c>
      <c r="L12" s="44">
        <v>200085.94249099999</v>
      </c>
      <c r="M12" s="66">
        <v>0.57750000000000001</v>
      </c>
      <c r="N12" s="43">
        <v>0</v>
      </c>
      <c r="O12" s="44">
        <v>0</v>
      </c>
      <c r="P12" s="74">
        <v>0</v>
      </c>
    </row>
    <row r="13" spans="1:16" ht="15" customHeight="1" x14ac:dyDescent="0.2">
      <c r="A13" s="111"/>
      <c r="B13" s="114"/>
      <c r="C13" s="84" t="s">
        <v>51</v>
      </c>
      <c r="D13" s="44">
        <v>505</v>
      </c>
      <c r="E13" s="53">
        <v>9.5300999999999997E-2</v>
      </c>
      <c r="F13" s="44">
        <v>223061.65879300001</v>
      </c>
      <c r="G13" s="66">
        <v>0.74455400000000005</v>
      </c>
      <c r="H13" s="43">
        <v>140</v>
      </c>
      <c r="I13" s="44">
        <v>215836.16361600001</v>
      </c>
      <c r="J13" s="74">
        <v>0.57857099999999995</v>
      </c>
      <c r="K13" s="44">
        <v>365</v>
      </c>
      <c r="L13" s="44">
        <v>225833.0816</v>
      </c>
      <c r="M13" s="66">
        <v>0.80821900000000002</v>
      </c>
      <c r="N13" s="43">
        <v>0</v>
      </c>
      <c r="O13" s="44">
        <v>0</v>
      </c>
      <c r="P13" s="74">
        <v>0</v>
      </c>
    </row>
    <row r="14" spans="1:16" s="3" customFormat="1" ht="15" customHeight="1" x14ac:dyDescent="0.2">
      <c r="A14" s="111"/>
      <c r="B14" s="114"/>
      <c r="C14" s="84" t="s">
        <v>52</v>
      </c>
      <c r="D14" s="35">
        <v>411</v>
      </c>
      <c r="E14" s="55">
        <v>8.8558999999999999E-2</v>
      </c>
      <c r="F14" s="35">
        <v>239439.68255200001</v>
      </c>
      <c r="G14" s="68">
        <v>0.90997600000000001</v>
      </c>
      <c r="H14" s="43">
        <v>103</v>
      </c>
      <c r="I14" s="44">
        <v>212902.69068199999</v>
      </c>
      <c r="J14" s="74">
        <v>0.53398100000000004</v>
      </c>
      <c r="K14" s="35">
        <v>308</v>
      </c>
      <c r="L14" s="35">
        <v>248314.06619700001</v>
      </c>
      <c r="M14" s="68">
        <v>1.035714</v>
      </c>
      <c r="N14" s="43">
        <v>0</v>
      </c>
      <c r="O14" s="44">
        <v>0</v>
      </c>
      <c r="P14" s="74">
        <v>0</v>
      </c>
    </row>
    <row r="15" spans="1:16" ht="15" customHeight="1" x14ac:dyDescent="0.2">
      <c r="A15" s="111"/>
      <c r="B15" s="114"/>
      <c r="C15" s="84" t="s">
        <v>53</v>
      </c>
      <c r="D15" s="44">
        <v>315</v>
      </c>
      <c r="E15" s="53">
        <v>7.5467000000000006E-2</v>
      </c>
      <c r="F15" s="44">
        <v>250307.725045</v>
      </c>
      <c r="G15" s="66">
        <v>1.0571429999999999</v>
      </c>
      <c r="H15" s="43">
        <v>77</v>
      </c>
      <c r="I15" s="44">
        <v>236313.04787800001</v>
      </c>
      <c r="J15" s="74">
        <v>0.84415600000000002</v>
      </c>
      <c r="K15" s="44">
        <v>238</v>
      </c>
      <c r="L15" s="44">
        <v>254835.414716</v>
      </c>
      <c r="M15" s="66">
        <v>1.12605</v>
      </c>
      <c r="N15" s="43">
        <v>0</v>
      </c>
      <c r="O15" s="44">
        <v>0</v>
      </c>
      <c r="P15" s="74">
        <v>0</v>
      </c>
    </row>
    <row r="16" spans="1:16" ht="15" customHeight="1" x14ac:dyDescent="0.2">
      <c r="A16" s="111"/>
      <c r="B16" s="114"/>
      <c r="C16" s="84" t="s">
        <v>54</v>
      </c>
      <c r="D16" s="44">
        <v>225</v>
      </c>
      <c r="E16" s="53">
        <v>7.2886000000000006E-2</v>
      </c>
      <c r="F16" s="44">
        <v>239901.46955499999</v>
      </c>
      <c r="G16" s="66">
        <v>0.83111100000000004</v>
      </c>
      <c r="H16" s="43">
        <v>57</v>
      </c>
      <c r="I16" s="44">
        <v>195616.83974299999</v>
      </c>
      <c r="J16" s="74">
        <v>0.29824600000000001</v>
      </c>
      <c r="K16" s="44">
        <v>168</v>
      </c>
      <c r="L16" s="44">
        <v>254926.611813</v>
      </c>
      <c r="M16" s="66">
        <v>1.0119050000000001</v>
      </c>
      <c r="N16" s="43">
        <v>0</v>
      </c>
      <c r="O16" s="44">
        <v>0</v>
      </c>
      <c r="P16" s="74">
        <v>0</v>
      </c>
    </row>
    <row r="17" spans="1:16" ht="15" customHeight="1" x14ac:dyDescent="0.2">
      <c r="A17" s="111"/>
      <c r="B17" s="114"/>
      <c r="C17" s="84" t="s">
        <v>55</v>
      </c>
      <c r="D17" s="44">
        <v>245</v>
      </c>
      <c r="E17" s="53">
        <v>9.7961000000000006E-2</v>
      </c>
      <c r="F17" s="44">
        <v>248945.702234</v>
      </c>
      <c r="G17" s="66">
        <v>0.82448999999999995</v>
      </c>
      <c r="H17" s="43">
        <v>68</v>
      </c>
      <c r="I17" s="44">
        <v>221361.47932700001</v>
      </c>
      <c r="J17" s="74">
        <v>0.20588200000000001</v>
      </c>
      <c r="K17" s="44">
        <v>177</v>
      </c>
      <c r="L17" s="44">
        <v>259543.03080899999</v>
      </c>
      <c r="M17" s="66">
        <v>1.062147</v>
      </c>
      <c r="N17" s="43">
        <v>0</v>
      </c>
      <c r="O17" s="44">
        <v>0</v>
      </c>
      <c r="P17" s="74">
        <v>0</v>
      </c>
    </row>
    <row r="18" spans="1:16" s="3" customFormat="1" ht="15" customHeight="1" x14ac:dyDescent="0.2">
      <c r="A18" s="111"/>
      <c r="B18" s="114"/>
      <c r="C18" s="84" t="s">
        <v>56</v>
      </c>
      <c r="D18" s="35">
        <v>315</v>
      </c>
      <c r="E18" s="55">
        <v>7.5558E-2</v>
      </c>
      <c r="F18" s="35">
        <v>245395.191876</v>
      </c>
      <c r="G18" s="68">
        <v>0.49206299999999997</v>
      </c>
      <c r="H18" s="43">
        <v>99</v>
      </c>
      <c r="I18" s="44">
        <v>202742.31146200001</v>
      </c>
      <c r="J18" s="74">
        <v>0.13131300000000001</v>
      </c>
      <c r="K18" s="35">
        <v>216</v>
      </c>
      <c r="L18" s="35">
        <v>264944.42873300001</v>
      </c>
      <c r="M18" s="68">
        <v>0.65740699999999996</v>
      </c>
      <c r="N18" s="43">
        <v>0</v>
      </c>
      <c r="O18" s="44">
        <v>0</v>
      </c>
      <c r="P18" s="74">
        <v>0</v>
      </c>
    </row>
    <row r="19" spans="1:16" s="3" customFormat="1" ht="15" customHeight="1" x14ac:dyDescent="0.2">
      <c r="A19" s="112"/>
      <c r="B19" s="115"/>
      <c r="C19" s="85" t="s">
        <v>9</v>
      </c>
      <c r="D19" s="46">
        <v>3321</v>
      </c>
      <c r="E19" s="54">
        <v>9.3991000000000005E-2</v>
      </c>
      <c r="F19" s="46">
        <v>218393.70748400001</v>
      </c>
      <c r="G19" s="67">
        <v>0.65733200000000003</v>
      </c>
      <c r="H19" s="87">
        <v>974</v>
      </c>
      <c r="I19" s="46">
        <v>204220.41948800001</v>
      </c>
      <c r="J19" s="75">
        <v>0.46098600000000001</v>
      </c>
      <c r="K19" s="46">
        <v>2347</v>
      </c>
      <c r="L19" s="46">
        <v>224275.59180699999</v>
      </c>
      <c r="M19" s="67">
        <v>0.73881600000000003</v>
      </c>
      <c r="N19" s="87">
        <v>0</v>
      </c>
      <c r="O19" s="46">
        <v>0</v>
      </c>
      <c r="P19" s="75">
        <v>0</v>
      </c>
    </row>
    <row r="20" spans="1:16" ht="15" customHeight="1" x14ac:dyDescent="0.2">
      <c r="A20" s="110">
        <v>2</v>
      </c>
      <c r="B20" s="113" t="s">
        <v>57</v>
      </c>
      <c r="C20" s="84" t="s">
        <v>46</v>
      </c>
      <c r="D20" s="44">
        <v>13</v>
      </c>
      <c r="E20" s="53">
        <v>0.44827600000000001</v>
      </c>
      <c r="F20" s="44">
        <v>85186.461538000003</v>
      </c>
      <c r="G20" s="66">
        <v>0</v>
      </c>
      <c r="H20" s="43">
        <v>4</v>
      </c>
      <c r="I20" s="44">
        <v>124176.5</v>
      </c>
      <c r="J20" s="74">
        <v>0</v>
      </c>
      <c r="K20" s="44">
        <v>9</v>
      </c>
      <c r="L20" s="44">
        <v>67857.555556000007</v>
      </c>
      <c r="M20" s="66">
        <v>0</v>
      </c>
      <c r="N20" s="43">
        <v>0</v>
      </c>
      <c r="O20" s="44">
        <v>0</v>
      </c>
      <c r="P20" s="74">
        <v>0</v>
      </c>
    </row>
    <row r="21" spans="1:16" ht="15" customHeight="1" x14ac:dyDescent="0.2">
      <c r="A21" s="111"/>
      <c r="B21" s="114"/>
      <c r="C21" s="84" t="s">
        <v>47</v>
      </c>
      <c r="D21" s="44">
        <v>118</v>
      </c>
      <c r="E21" s="53">
        <v>0.52444400000000002</v>
      </c>
      <c r="F21" s="44">
        <v>132356.813559</v>
      </c>
      <c r="G21" s="66">
        <v>6.7796999999999996E-2</v>
      </c>
      <c r="H21" s="43">
        <v>28</v>
      </c>
      <c r="I21" s="44">
        <v>141562.642857</v>
      </c>
      <c r="J21" s="74">
        <v>3.5714000000000003E-2</v>
      </c>
      <c r="K21" s="44">
        <v>90</v>
      </c>
      <c r="L21" s="44">
        <v>129492.777778</v>
      </c>
      <c r="M21" s="66">
        <v>7.7778E-2</v>
      </c>
      <c r="N21" s="43">
        <v>0</v>
      </c>
      <c r="O21" s="44">
        <v>0</v>
      </c>
      <c r="P21" s="74">
        <v>0</v>
      </c>
    </row>
    <row r="22" spans="1:16" ht="15" customHeight="1" x14ac:dyDescent="0.2">
      <c r="A22" s="111"/>
      <c r="B22" s="114"/>
      <c r="C22" s="84" t="s">
        <v>48</v>
      </c>
      <c r="D22" s="44">
        <v>425</v>
      </c>
      <c r="E22" s="53">
        <v>0.27777800000000002</v>
      </c>
      <c r="F22" s="44">
        <v>156866.71058799999</v>
      </c>
      <c r="G22" s="66">
        <v>0.11058800000000001</v>
      </c>
      <c r="H22" s="43">
        <v>153</v>
      </c>
      <c r="I22" s="44">
        <v>169795.065359</v>
      </c>
      <c r="J22" s="74">
        <v>0.111111</v>
      </c>
      <c r="K22" s="44">
        <v>272</v>
      </c>
      <c r="L22" s="44">
        <v>149594.51102899999</v>
      </c>
      <c r="M22" s="66">
        <v>0.110294</v>
      </c>
      <c r="N22" s="43">
        <v>0</v>
      </c>
      <c r="O22" s="44">
        <v>0</v>
      </c>
      <c r="P22" s="74">
        <v>0</v>
      </c>
    </row>
    <row r="23" spans="1:16" ht="15" customHeight="1" x14ac:dyDescent="0.2">
      <c r="A23" s="111"/>
      <c r="B23" s="114"/>
      <c r="C23" s="84" t="s">
        <v>49</v>
      </c>
      <c r="D23" s="44">
        <v>484</v>
      </c>
      <c r="E23" s="53">
        <v>0.123754</v>
      </c>
      <c r="F23" s="44">
        <v>173028.551653</v>
      </c>
      <c r="G23" s="66">
        <v>0.28305799999999998</v>
      </c>
      <c r="H23" s="43">
        <v>170</v>
      </c>
      <c r="I23" s="44">
        <v>185289.05882400001</v>
      </c>
      <c r="J23" s="74">
        <v>0.28235300000000002</v>
      </c>
      <c r="K23" s="44">
        <v>314</v>
      </c>
      <c r="L23" s="44">
        <v>166390.69745199999</v>
      </c>
      <c r="M23" s="66">
        <v>0.283439</v>
      </c>
      <c r="N23" s="43">
        <v>0</v>
      </c>
      <c r="O23" s="44">
        <v>0</v>
      </c>
      <c r="P23" s="74">
        <v>0</v>
      </c>
    </row>
    <row r="24" spans="1:16" ht="15" customHeight="1" x14ac:dyDescent="0.2">
      <c r="A24" s="111"/>
      <c r="B24" s="114"/>
      <c r="C24" s="84" t="s">
        <v>50</v>
      </c>
      <c r="D24" s="44">
        <v>377</v>
      </c>
      <c r="E24" s="53">
        <v>6.5372E-2</v>
      </c>
      <c r="F24" s="44">
        <v>189367.14058400001</v>
      </c>
      <c r="G24" s="66">
        <v>0.40583599999999997</v>
      </c>
      <c r="H24" s="43">
        <v>93</v>
      </c>
      <c r="I24" s="44">
        <v>197958.344086</v>
      </c>
      <c r="J24" s="74">
        <v>0.38709700000000002</v>
      </c>
      <c r="K24" s="44">
        <v>284</v>
      </c>
      <c r="L24" s="44">
        <v>186553.823944</v>
      </c>
      <c r="M24" s="66">
        <v>0.411972</v>
      </c>
      <c r="N24" s="43">
        <v>0</v>
      </c>
      <c r="O24" s="44">
        <v>0</v>
      </c>
      <c r="P24" s="74">
        <v>0</v>
      </c>
    </row>
    <row r="25" spans="1:16" ht="15" customHeight="1" x14ac:dyDescent="0.2">
      <c r="A25" s="111"/>
      <c r="B25" s="114"/>
      <c r="C25" s="84" t="s">
        <v>51</v>
      </c>
      <c r="D25" s="44">
        <v>286</v>
      </c>
      <c r="E25" s="53">
        <v>5.3971999999999999E-2</v>
      </c>
      <c r="F25" s="44">
        <v>200373.34964999999</v>
      </c>
      <c r="G25" s="66">
        <v>0.51049</v>
      </c>
      <c r="H25" s="43">
        <v>73</v>
      </c>
      <c r="I25" s="44">
        <v>214772.945205</v>
      </c>
      <c r="J25" s="74">
        <v>0.47945199999999999</v>
      </c>
      <c r="K25" s="44">
        <v>213</v>
      </c>
      <c r="L25" s="44">
        <v>195438.27699499999</v>
      </c>
      <c r="M25" s="66">
        <v>0.52112700000000001</v>
      </c>
      <c r="N25" s="43">
        <v>0</v>
      </c>
      <c r="O25" s="44">
        <v>0</v>
      </c>
      <c r="P25" s="74">
        <v>0</v>
      </c>
    </row>
    <row r="26" spans="1:16" s="3" customFormat="1" ht="15" customHeight="1" x14ac:dyDescent="0.2">
      <c r="A26" s="111"/>
      <c r="B26" s="114"/>
      <c r="C26" s="84" t="s">
        <v>52</v>
      </c>
      <c r="D26" s="35">
        <v>177</v>
      </c>
      <c r="E26" s="55">
        <v>3.8137999999999998E-2</v>
      </c>
      <c r="F26" s="35">
        <v>214465.43502800001</v>
      </c>
      <c r="G26" s="68">
        <v>0.62711899999999998</v>
      </c>
      <c r="H26" s="43">
        <v>54</v>
      </c>
      <c r="I26" s="44">
        <v>219737.83333299999</v>
      </c>
      <c r="J26" s="74">
        <v>0.48148099999999999</v>
      </c>
      <c r="K26" s="35">
        <v>123</v>
      </c>
      <c r="L26" s="35">
        <v>212150.723577</v>
      </c>
      <c r="M26" s="68">
        <v>0.69105700000000003</v>
      </c>
      <c r="N26" s="43">
        <v>0</v>
      </c>
      <c r="O26" s="44">
        <v>0</v>
      </c>
      <c r="P26" s="74">
        <v>0</v>
      </c>
    </row>
    <row r="27" spans="1:16" ht="15" customHeight="1" x14ac:dyDescent="0.2">
      <c r="A27" s="111"/>
      <c r="B27" s="114"/>
      <c r="C27" s="84" t="s">
        <v>53</v>
      </c>
      <c r="D27" s="44">
        <v>135</v>
      </c>
      <c r="E27" s="53">
        <v>3.2342999999999997E-2</v>
      </c>
      <c r="F27" s="44">
        <v>209894.71111100001</v>
      </c>
      <c r="G27" s="66">
        <v>0.51851899999999995</v>
      </c>
      <c r="H27" s="43">
        <v>44</v>
      </c>
      <c r="I27" s="44">
        <v>196006.84090899999</v>
      </c>
      <c r="J27" s="74">
        <v>0.38636399999999999</v>
      </c>
      <c r="K27" s="44">
        <v>91</v>
      </c>
      <c r="L27" s="44">
        <v>216609.725275</v>
      </c>
      <c r="M27" s="66">
        <v>0.58241799999999999</v>
      </c>
      <c r="N27" s="43">
        <v>0</v>
      </c>
      <c r="O27" s="44">
        <v>0</v>
      </c>
      <c r="P27" s="74">
        <v>0</v>
      </c>
    </row>
    <row r="28" spans="1:16" ht="15" customHeight="1" x14ac:dyDescent="0.2">
      <c r="A28" s="111"/>
      <c r="B28" s="114"/>
      <c r="C28" s="84" t="s">
        <v>54</v>
      </c>
      <c r="D28" s="44">
        <v>55</v>
      </c>
      <c r="E28" s="53">
        <v>1.7817E-2</v>
      </c>
      <c r="F28" s="44">
        <v>224020.272727</v>
      </c>
      <c r="G28" s="66">
        <v>0.50909099999999996</v>
      </c>
      <c r="H28" s="43">
        <v>11</v>
      </c>
      <c r="I28" s="44">
        <v>200693.272727</v>
      </c>
      <c r="J28" s="74">
        <v>0.272727</v>
      </c>
      <c r="K28" s="44">
        <v>44</v>
      </c>
      <c r="L28" s="44">
        <v>229852.022727</v>
      </c>
      <c r="M28" s="66">
        <v>0.56818199999999996</v>
      </c>
      <c r="N28" s="43">
        <v>0</v>
      </c>
      <c r="O28" s="44">
        <v>0</v>
      </c>
      <c r="P28" s="74">
        <v>0</v>
      </c>
    </row>
    <row r="29" spans="1:16" ht="15" customHeight="1" x14ac:dyDescent="0.2">
      <c r="A29" s="111"/>
      <c r="B29" s="114"/>
      <c r="C29" s="84" t="s">
        <v>55</v>
      </c>
      <c r="D29" s="44">
        <v>25</v>
      </c>
      <c r="E29" s="53">
        <v>9.9959999999999997E-3</v>
      </c>
      <c r="F29" s="44">
        <v>238419.12</v>
      </c>
      <c r="G29" s="66">
        <v>0.28000000000000003</v>
      </c>
      <c r="H29" s="43">
        <v>7</v>
      </c>
      <c r="I29" s="44">
        <v>208633.714286</v>
      </c>
      <c r="J29" s="74">
        <v>0</v>
      </c>
      <c r="K29" s="44">
        <v>18</v>
      </c>
      <c r="L29" s="44">
        <v>250002.33333299999</v>
      </c>
      <c r="M29" s="66">
        <v>0.38888899999999998</v>
      </c>
      <c r="N29" s="43">
        <v>0</v>
      </c>
      <c r="O29" s="44">
        <v>0</v>
      </c>
      <c r="P29" s="74">
        <v>0</v>
      </c>
    </row>
    <row r="30" spans="1:16" s="3" customFormat="1" ht="15" customHeight="1" x14ac:dyDescent="0.2">
      <c r="A30" s="111"/>
      <c r="B30" s="114"/>
      <c r="C30" s="84" t="s">
        <v>56</v>
      </c>
      <c r="D30" s="35">
        <v>24</v>
      </c>
      <c r="E30" s="55">
        <v>5.757E-3</v>
      </c>
      <c r="F30" s="35">
        <v>172847.79166700001</v>
      </c>
      <c r="G30" s="68">
        <v>0</v>
      </c>
      <c r="H30" s="43">
        <v>19</v>
      </c>
      <c r="I30" s="44">
        <v>115818.736842</v>
      </c>
      <c r="J30" s="74">
        <v>0</v>
      </c>
      <c r="K30" s="35">
        <v>5</v>
      </c>
      <c r="L30" s="35">
        <v>389558.2</v>
      </c>
      <c r="M30" s="68">
        <v>0</v>
      </c>
      <c r="N30" s="43">
        <v>0</v>
      </c>
      <c r="O30" s="44">
        <v>0</v>
      </c>
      <c r="P30" s="74">
        <v>0</v>
      </c>
    </row>
    <row r="31" spans="1:16" s="3" customFormat="1" ht="15" customHeight="1" x14ac:dyDescent="0.2">
      <c r="A31" s="112"/>
      <c r="B31" s="115"/>
      <c r="C31" s="85" t="s">
        <v>9</v>
      </c>
      <c r="D31" s="46">
        <v>2119</v>
      </c>
      <c r="E31" s="54">
        <v>5.9971999999999998E-2</v>
      </c>
      <c r="F31" s="46">
        <v>181483.71731899999</v>
      </c>
      <c r="G31" s="67">
        <v>0.333648</v>
      </c>
      <c r="H31" s="87">
        <v>656</v>
      </c>
      <c r="I31" s="46">
        <v>186563.35060999999</v>
      </c>
      <c r="J31" s="75">
        <v>0.27896300000000002</v>
      </c>
      <c r="K31" s="46">
        <v>1463</v>
      </c>
      <c r="L31" s="46">
        <v>179206.04169499999</v>
      </c>
      <c r="M31" s="67">
        <v>0.35816799999999999</v>
      </c>
      <c r="N31" s="87">
        <v>0</v>
      </c>
      <c r="O31" s="46">
        <v>0</v>
      </c>
      <c r="P31" s="75">
        <v>0</v>
      </c>
    </row>
    <row r="32" spans="1:16" ht="15" customHeight="1" x14ac:dyDescent="0.2">
      <c r="A32" s="110">
        <v>3</v>
      </c>
      <c r="B32" s="113" t="s">
        <v>58</v>
      </c>
      <c r="C32" s="84" t="s">
        <v>46</v>
      </c>
      <c r="D32" s="44">
        <v>8</v>
      </c>
      <c r="E32" s="44">
        <v>0</v>
      </c>
      <c r="F32" s="44">
        <v>-18647.062138000001</v>
      </c>
      <c r="G32" s="66">
        <v>-0.2</v>
      </c>
      <c r="H32" s="43">
        <v>0</v>
      </c>
      <c r="I32" s="44">
        <v>19494.869892999999</v>
      </c>
      <c r="J32" s="74">
        <v>-0.25</v>
      </c>
      <c r="K32" s="44">
        <v>8</v>
      </c>
      <c r="L32" s="44">
        <v>-32583.542401999999</v>
      </c>
      <c r="M32" s="66">
        <v>0</v>
      </c>
      <c r="N32" s="43">
        <v>0</v>
      </c>
      <c r="O32" s="44">
        <v>0</v>
      </c>
      <c r="P32" s="74">
        <v>0</v>
      </c>
    </row>
    <row r="33" spans="1:16" ht="15" customHeight="1" x14ac:dyDescent="0.2">
      <c r="A33" s="111"/>
      <c r="B33" s="114"/>
      <c r="C33" s="84" t="s">
        <v>47</v>
      </c>
      <c r="D33" s="44">
        <v>87</v>
      </c>
      <c r="E33" s="44">
        <v>0</v>
      </c>
      <c r="F33" s="44">
        <v>6486.8362479999996</v>
      </c>
      <c r="G33" s="66">
        <v>-2.8978E-2</v>
      </c>
      <c r="H33" s="43">
        <v>16</v>
      </c>
      <c r="I33" s="44">
        <v>15838.941217</v>
      </c>
      <c r="J33" s="74">
        <v>3.5714000000000003E-2</v>
      </c>
      <c r="K33" s="44">
        <v>71</v>
      </c>
      <c r="L33" s="44">
        <v>3530.4158320000001</v>
      </c>
      <c r="M33" s="66">
        <v>-8.0116999999999994E-2</v>
      </c>
      <c r="N33" s="43">
        <v>0</v>
      </c>
      <c r="O33" s="44">
        <v>0</v>
      </c>
      <c r="P33" s="74">
        <v>0</v>
      </c>
    </row>
    <row r="34" spans="1:16" ht="15" customHeight="1" x14ac:dyDescent="0.2">
      <c r="A34" s="111"/>
      <c r="B34" s="114"/>
      <c r="C34" s="84" t="s">
        <v>48</v>
      </c>
      <c r="D34" s="44">
        <v>239</v>
      </c>
      <c r="E34" s="44">
        <v>0</v>
      </c>
      <c r="F34" s="44">
        <v>1817.6338639999999</v>
      </c>
      <c r="G34" s="66">
        <v>-1.8443999999999999E-2</v>
      </c>
      <c r="H34" s="43">
        <v>93</v>
      </c>
      <c r="I34" s="44">
        <v>19812.537698</v>
      </c>
      <c r="J34" s="74">
        <v>-5.5556000000000001E-2</v>
      </c>
      <c r="K34" s="44">
        <v>146</v>
      </c>
      <c r="L34" s="44">
        <v>-7867.2081049999997</v>
      </c>
      <c r="M34" s="66">
        <v>-8.1700000000000002E-4</v>
      </c>
      <c r="N34" s="43">
        <v>0</v>
      </c>
      <c r="O34" s="44">
        <v>0</v>
      </c>
      <c r="P34" s="74">
        <v>0</v>
      </c>
    </row>
    <row r="35" spans="1:16" ht="15" customHeight="1" x14ac:dyDescent="0.2">
      <c r="A35" s="111"/>
      <c r="B35" s="114"/>
      <c r="C35" s="84" t="s">
        <v>49</v>
      </c>
      <c r="D35" s="44">
        <v>-10</v>
      </c>
      <c r="E35" s="44">
        <v>0</v>
      </c>
      <c r="F35" s="44">
        <v>-9105.3810599999997</v>
      </c>
      <c r="G35" s="66">
        <v>-9.5485E-2</v>
      </c>
      <c r="H35" s="43">
        <v>5</v>
      </c>
      <c r="I35" s="44">
        <v>-5759.7174770000001</v>
      </c>
      <c r="J35" s="74">
        <v>-0.22067700000000001</v>
      </c>
      <c r="K35" s="44">
        <v>-15</v>
      </c>
      <c r="L35" s="44">
        <v>-11272.265072</v>
      </c>
      <c r="M35" s="66">
        <v>-3.2669999999999998E-2</v>
      </c>
      <c r="N35" s="43">
        <v>0</v>
      </c>
      <c r="O35" s="44">
        <v>0</v>
      </c>
      <c r="P35" s="74">
        <v>0</v>
      </c>
    </row>
    <row r="36" spans="1:16" ht="15" customHeight="1" x14ac:dyDescent="0.2">
      <c r="A36" s="111"/>
      <c r="B36" s="114"/>
      <c r="C36" s="84" t="s">
        <v>50</v>
      </c>
      <c r="D36" s="44">
        <v>-212</v>
      </c>
      <c r="E36" s="44">
        <v>0</v>
      </c>
      <c r="F36" s="44">
        <v>-14163.047635999999</v>
      </c>
      <c r="G36" s="66">
        <v>-0.17311199999999999</v>
      </c>
      <c r="H36" s="43">
        <v>-96</v>
      </c>
      <c r="I36" s="44">
        <v>-12861.253083</v>
      </c>
      <c r="J36" s="74">
        <v>-0.194914</v>
      </c>
      <c r="K36" s="44">
        <v>-116</v>
      </c>
      <c r="L36" s="44">
        <v>-13532.118547</v>
      </c>
      <c r="M36" s="66">
        <v>-0.16552800000000001</v>
      </c>
      <c r="N36" s="43">
        <v>0</v>
      </c>
      <c r="O36" s="44">
        <v>0</v>
      </c>
      <c r="P36" s="74">
        <v>0</v>
      </c>
    </row>
    <row r="37" spans="1:16" ht="15" customHeight="1" x14ac:dyDescent="0.2">
      <c r="A37" s="111"/>
      <c r="B37" s="114"/>
      <c r="C37" s="84" t="s">
        <v>51</v>
      </c>
      <c r="D37" s="44">
        <v>-219</v>
      </c>
      <c r="E37" s="44">
        <v>0</v>
      </c>
      <c r="F37" s="44">
        <v>-22688.309141999998</v>
      </c>
      <c r="G37" s="66">
        <v>-0.234065</v>
      </c>
      <c r="H37" s="43">
        <v>-67</v>
      </c>
      <c r="I37" s="44">
        <v>-1063.2184099999999</v>
      </c>
      <c r="J37" s="74">
        <v>-9.9118999999999999E-2</v>
      </c>
      <c r="K37" s="44">
        <v>-152</v>
      </c>
      <c r="L37" s="44">
        <v>-30394.804605000001</v>
      </c>
      <c r="M37" s="66">
        <v>-0.28709200000000001</v>
      </c>
      <c r="N37" s="43">
        <v>0</v>
      </c>
      <c r="O37" s="44">
        <v>0</v>
      </c>
      <c r="P37" s="74">
        <v>0</v>
      </c>
    </row>
    <row r="38" spans="1:16" s="3" customFormat="1" ht="15" customHeight="1" x14ac:dyDescent="0.2">
      <c r="A38" s="111"/>
      <c r="B38" s="114"/>
      <c r="C38" s="84" t="s">
        <v>52</v>
      </c>
      <c r="D38" s="35">
        <v>-234</v>
      </c>
      <c r="E38" s="35">
        <v>0</v>
      </c>
      <c r="F38" s="35">
        <v>-24974.247523999999</v>
      </c>
      <c r="G38" s="68">
        <v>-0.28285700000000003</v>
      </c>
      <c r="H38" s="43">
        <v>-49</v>
      </c>
      <c r="I38" s="44">
        <v>6835.1426520000005</v>
      </c>
      <c r="J38" s="74">
        <v>-5.2498999999999997E-2</v>
      </c>
      <c r="K38" s="35">
        <v>-185</v>
      </c>
      <c r="L38" s="35">
        <v>-36163.342619000003</v>
      </c>
      <c r="M38" s="68">
        <v>-0.34465699999999999</v>
      </c>
      <c r="N38" s="43">
        <v>0</v>
      </c>
      <c r="O38" s="44">
        <v>0</v>
      </c>
      <c r="P38" s="74">
        <v>0</v>
      </c>
    </row>
    <row r="39" spans="1:16" ht="15" customHeight="1" x14ac:dyDescent="0.2">
      <c r="A39" s="111"/>
      <c r="B39" s="114"/>
      <c r="C39" s="84" t="s">
        <v>53</v>
      </c>
      <c r="D39" s="44">
        <v>-180</v>
      </c>
      <c r="E39" s="44">
        <v>0</v>
      </c>
      <c r="F39" s="44">
        <v>-40413.013933000002</v>
      </c>
      <c r="G39" s="66">
        <v>-0.53862399999999999</v>
      </c>
      <c r="H39" s="43">
        <v>-33</v>
      </c>
      <c r="I39" s="44">
        <v>-40306.206968999999</v>
      </c>
      <c r="J39" s="74">
        <v>-0.45779199999999998</v>
      </c>
      <c r="K39" s="44">
        <v>-147</v>
      </c>
      <c r="L39" s="44">
        <v>-38225.689441000002</v>
      </c>
      <c r="M39" s="66">
        <v>-0.54363300000000003</v>
      </c>
      <c r="N39" s="43">
        <v>0</v>
      </c>
      <c r="O39" s="44">
        <v>0</v>
      </c>
      <c r="P39" s="74">
        <v>0</v>
      </c>
    </row>
    <row r="40" spans="1:16" ht="15" customHeight="1" x14ac:dyDescent="0.2">
      <c r="A40" s="111"/>
      <c r="B40" s="114"/>
      <c r="C40" s="84" t="s">
        <v>54</v>
      </c>
      <c r="D40" s="44">
        <v>-170</v>
      </c>
      <c r="E40" s="44">
        <v>0</v>
      </c>
      <c r="F40" s="44">
        <v>-15881.196828</v>
      </c>
      <c r="G40" s="66">
        <v>-0.32201999999999997</v>
      </c>
      <c r="H40" s="43">
        <v>-46</v>
      </c>
      <c r="I40" s="44">
        <v>5076.432984</v>
      </c>
      <c r="J40" s="74">
        <v>-2.5517999999999999E-2</v>
      </c>
      <c r="K40" s="44">
        <v>-124</v>
      </c>
      <c r="L40" s="44">
        <v>-25074.589086</v>
      </c>
      <c r="M40" s="66">
        <v>-0.44372299999999998</v>
      </c>
      <c r="N40" s="43">
        <v>0</v>
      </c>
      <c r="O40" s="44">
        <v>0</v>
      </c>
      <c r="P40" s="74">
        <v>0</v>
      </c>
    </row>
    <row r="41" spans="1:16" ht="15" customHeight="1" x14ac:dyDescent="0.2">
      <c r="A41" s="111"/>
      <c r="B41" s="114"/>
      <c r="C41" s="84" t="s">
        <v>55</v>
      </c>
      <c r="D41" s="44">
        <v>-220</v>
      </c>
      <c r="E41" s="44">
        <v>0</v>
      </c>
      <c r="F41" s="44">
        <v>-10526.582234</v>
      </c>
      <c r="G41" s="66">
        <v>-0.54449000000000003</v>
      </c>
      <c r="H41" s="43">
        <v>-61</v>
      </c>
      <c r="I41" s="44">
        <v>-12727.765041000001</v>
      </c>
      <c r="J41" s="74">
        <v>-0.20588200000000001</v>
      </c>
      <c r="K41" s="44">
        <v>-159</v>
      </c>
      <c r="L41" s="44">
        <v>-9540.6974750000008</v>
      </c>
      <c r="M41" s="66">
        <v>-0.67325800000000002</v>
      </c>
      <c r="N41" s="43">
        <v>0</v>
      </c>
      <c r="O41" s="44">
        <v>0</v>
      </c>
      <c r="P41" s="74">
        <v>0</v>
      </c>
    </row>
    <row r="42" spans="1:16" s="3" customFormat="1" ht="15" customHeight="1" x14ac:dyDescent="0.2">
      <c r="A42" s="111"/>
      <c r="B42" s="114"/>
      <c r="C42" s="84" t="s">
        <v>56</v>
      </c>
      <c r="D42" s="35">
        <v>-291</v>
      </c>
      <c r="E42" s="35">
        <v>0</v>
      </c>
      <c r="F42" s="35">
        <v>-72547.400210000007</v>
      </c>
      <c r="G42" s="68">
        <v>-0.49206299999999997</v>
      </c>
      <c r="H42" s="43">
        <v>-80</v>
      </c>
      <c r="I42" s="44">
        <v>-86923.574619999999</v>
      </c>
      <c r="J42" s="74">
        <v>-0.13131300000000001</v>
      </c>
      <c r="K42" s="35">
        <v>-211</v>
      </c>
      <c r="L42" s="35">
        <v>124613.771267</v>
      </c>
      <c r="M42" s="68">
        <v>-0.65740699999999996</v>
      </c>
      <c r="N42" s="43">
        <v>0</v>
      </c>
      <c r="O42" s="44">
        <v>0</v>
      </c>
      <c r="P42" s="74">
        <v>0</v>
      </c>
    </row>
    <row r="43" spans="1:16" s="3" customFormat="1" ht="15" customHeight="1" x14ac:dyDescent="0.2">
      <c r="A43" s="112"/>
      <c r="B43" s="115"/>
      <c r="C43" s="85" t="s">
        <v>9</v>
      </c>
      <c r="D43" s="46">
        <v>-1202</v>
      </c>
      <c r="E43" s="46">
        <v>0</v>
      </c>
      <c r="F43" s="46">
        <v>-36909.990164000003</v>
      </c>
      <c r="G43" s="67">
        <v>-0.32368400000000003</v>
      </c>
      <c r="H43" s="87">
        <v>-318</v>
      </c>
      <c r="I43" s="46">
        <v>-17657.068878999999</v>
      </c>
      <c r="J43" s="75">
        <v>-0.18202199999999999</v>
      </c>
      <c r="K43" s="46">
        <v>-884</v>
      </c>
      <c r="L43" s="46">
        <v>-45069.550111999997</v>
      </c>
      <c r="M43" s="67">
        <v>-0.38064700000000001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11</v>
      </c>
      <c r="E45" s="53">
        <v>4.8889000000000002E-2</v>
      </c>
      <c r="F45" s="44">
        <v>173993.727273</v>
      </c>
      <c r="G45" s="66">
        <v>9.0909000000000004E-2</v>
      </c>
      <c r="H45" s="43">
        <v>2</v>
      </c>
      <c r="I45" s="44">
        <v>238127</v>
      </c>
      <c r="J45" s="74">
        <v>0.5</v>
      </c>
      <c r="K45" s="44">
        <v>9</v>
      </c>
      <c r="L45" s="44">
        <v>159741.88888899999</v>
      </c>
      <c r="M45" s="66">
        <v>0</v>
      </c>
      <c r="N45" s="43">
        <v>0</v>
      </c>
      <c r="O45" s="44">
        <v>0</v>
      </c>
      <c r="P45" s="74">
        <v>0</v>
      </c>
    </row>
    <row r="46" spans="1:16" ht="15" customHeight="1" x14ac:dyDescent="0.2">
      <c r="A46" s="111"/>
      <c r="B46" s="114"/>
      <c r="C46" s="84" t="s">
        <v>48</v>
      </c>
      <c r="D46" s="44">
        <v>139</v>
      </c>
      <c r="E46" s="53">
        <v>9.085E-2</v>
      </c>
      <c r="F46" s="44">
        <v>176504.63309399999</v>
      </c>
      <c r="G46" s="66">
        <v>0.194245</v>
      </c>
      <c r="H46" s="43">
        <v>32</v>
      </c>
      <c r="I46" s="44">
        <v>180399.59375</v>
      </c>
      <c r="J46" s="74">
        <v>0.15625</v>
      </c>
      <c r="K46" s="44">
        <v>107</v>
      </c>
      <c r="L46" s="44">
        <v>175339.78504700001</v>
      </c>
      <c r="M46" s="66">
        <v>0.20560700000000001</v>
      </c>
      <c r="N46" s="43">
        <v>0</v>
      </c>
      <c r="O46" s="44">
        <v>0</v>
      </c>
      <c r="P46" s="74">
        <v>0</v>
      </c>
    </row>
    <row r="47" spans="1:16" ht="15" customHeight="1" x14ac:dyDescent="0.2">
      <c r="A47" s="111"/>
      <c r="B47" s="114"/>
      <c r="C47" s="84" t="s">
        <v>49</v>
      </c>
      <c r="D47" s="44">
        <v>467</v>
      </c>
      <c r="E47" s="53">
        <v>0.119407</v>
      </c>
      <c r="F47" s="44">
        <v>206801.42612399999</v>
      </c>
      <c r="G47" s="66">
        <v>0.44753700000000002</v>
      </c>
      <c r="H47" s="43">
        <v>102</v>
      </c>
      <c r="I47" s="44">
        <v>202046.24509800001</v>
      </c>
      <c r="J47" s="74">
        <v>0.31372499999999998</v>
      </c>
      <c r="K47" s="44">
        <v>365</v>
      </c>
      <c r="L47" s="44">
        <v>208130.27123300001</v>
      </c>
      <c r="M47" s="66">
        <v>0.48493199999999997</v>
      </c>
      <c r="N47" s="43">
        <v>0</v>
      </c>
      <c r="O47" s="44">
        <v>0</v>
      </c>
      <c r="P47" s="74">
        <v>0</v>
      </c>
    </row>
    <row r="48" spans="1:16" ht="15" customHeight="1" x14ac:dyDescent="0.2">
      <c r="A48" s="111"/>
      <c r="B48" s="114"/>
      <c r="C48" s="84" t="s">
        <v>50</v>
      </c>
      <c r="D48" s="44">
        <v>592</v>
      </c>
      <c r="E48" s="53">
        <v>0.10265299999999999</v>
      </c>
      <c r="F48" s="44">
        <v>231375.66554099999</v>
      </c>
      <c r="G48" s="66">
        <v>0.72297299999999998</v>
      </c>
      <c r="H48" s="43">
        <v>101</v>
      </c>
      <c r="I48" s="44">
        <v>235188.24752500001</v>
      </c>
      <c r="J48" s="74">
        <v>0.72277199999999997</v>
      </c>
      <c r="K48" s="44">
        <v>491</v>
      </c>
      <c r="L48" s="44">
        <v>230591.407332</v>
      </c>
      <c r="M48" s="66">
        <v>0.72301400000000005</v>
      </c>
      <c r="N48" s="43">
        <v>0</v>
      </c>
      <c r="O48" s="44">
        <v>0</v>
      </c>
      <c r="P48" s="74">
        <v>0</v>
      </c>
    </row>
    <row r="49" spans="1:16" ht="15" customHeight="1" x14ac:dyDescent="0.2">
      <c r="A49" s="111"/>
      <c r="B49" s="114"/>
      <c r="C49" s="84" t="s">
        <v>51</v>
      </c>
      <c r="D49" s="44">
        <v>458</v>
      </c>
      <c r="E49" s="53">
        <v>8.6430999999999994E-2</v>
      </c>
      <c r="F49" s="44">
        <v>251177.49345000001</v>
      </c>
      <c r="G49" s="66">
        <v>0.86462899999999998</v>
      </c>
      <c r="H49" s="43">
        <v>95</v>
      </c>
      <c r="I49" s="44">
        <v>255773.83157899999</v>
      </c>
      <c r="J49" s="74">
        <v>0.84210499999999999</v>
      </c>
      <c r="K49" s="44">
        <v>363</v>
      </c>
      <c r="L49" s="44">
        <v>249974.59504099999</v>
      </c>
      <c r="M49" s="66">
        <v>0.87052300000000005</v>
      </c>
      <c r="N49" s="43">
        <v>0</v>
      </c>
      <c r="O49" s="44">
        <v>0</v>
      </c>
      <c r="P49" s="74">
        <v>0</v>
      </c>
    </row>
    <row r="50" spans="1:16" s="3" customFormat="1" ht="15" customHeight="1" x14ac:dyDescent="0.2">
      <c r="A50" s="111"/>
      <c r="B50" s="114"/>
      <c r="C50" s="84" t="s">
        <v>52</v>
      </c>
      <c r="D50" s="35">
        <v>319</v>
      </c>
      <c r="E50" s="55">
        <v>6.8735000000000004E-2</v>
      </c>
      <c r="F50" s="35">
        <v>252468.93416899999</v>
      </c>
      <c r="G50" s="68">
        <v>0.94670799999999999</v>
      </c>
      <c r="H50" s="43">
        <v>51</v>
      </c>
      <c r="I50" s="44">
        <v>245889.72549000001</v>
      </c>
      <c r="J50" s="74">
        <v>0.78431399999999996</v>
      </c>
      <c r="K50" s="35">
        <v>268</v>
      </c>
      <c r="L50" s="35">
        <v>253720.94776099999</v>
      </c>
      <c r="M50" s="68">
        <v>0.97761200000000004</v>
      </c>
      <c r="N50" s="43">
        <v>0</v>
      </c>
      <c r="O50" s="44">
        <v>0</v>
      </c>
      <c r="P50" s="74">
        <v>0</v>
      </c>
    </row>
    <row r="51" spans="1:16" ht="15" customHeight="1" x14ac:dyDescent="0.2">
      <c r="A51" s="111"/>
      <c r="B51" s="114"/>
      <c r="C51" s="84" t="s">
        <v>53</v>
      </c>
      <c r="D51" s="44">
        <v>180</v>
      </c>
      <c r="E51" s="53">
        <v>4.3124000000000003E-2</v>
      </c>
      <c r="F51" s="44">
        <v>263367.34999999998</v>
      </c>
      <c r="G51" s="66">
        <v>0.88888900000000004</v>
      </c>
      <c r="H51" s="43">
        <v>31</v>
      </c>
      <c r="I51" s="44">
        <v>291978.61290299997</v>
      </c>
      <c r="J51" s="74">
        <v>0.709677</v>
      </c>
      <c r="K51" s="44">
        <v>149</v>
      </c>
      <c r="L51" s="44">
        <v>257414.671141</v>
      </c>
      <c r="M51" s="66">
        <v>0.92617400000000005</v>
      </c>
      <c r="N51" s="43">
        <v>0</v>
      </c>
      <c r="O51" s="44">
        <v>0</v>
      </c>
      <c r="P51" s="74">
        <v>0</v>
      </c>
    </row>
    <row r="52" spans="1:16" ht="15" customHeight="1" x14ac:dyDescent="0.2">
      <c r="A52" s="111"/>
      <c r="B52" s="114"/>
      <c r="C52" s="84" t="s">
        <v>54</v>
      </c>
      <c r="D52" s="44">
        <v>80</v>
      </c>
      <c r="E52" s="53">
        <v>2.5915000000000001E-2</v>
      </c>
      <c r="F52" s="44">
        <v>258484.51250000001</v>
      </c>
      <c r="G52" s="66">
        <v>0.73750000000000004</v>
      </c>
      <c r="H52" s="43">
        <v>14</v>
      </c>
      <c r="I52" s="44">
        <v>220607.714286</v>
      </c>
      <c r="J52" s="74">
        <v>0.35714299999999999</v>
      </c>
      <c r="K52" s="44">
        <v>66</v>
      </c>
      <c r="L52" s="44">
        <v>266518.98484799999</v>
      </c>
      <c r="M52" s="66">
        <v>0.81818199999999996</v>
      </c>
      <c r="N52" s="43">
        <v>0</v>
      </c>
      <c r="O52" s="44">
        <v>0</v>
      </c>
      <c r="P52" s="74">
        <v>0</v>
      </c>
    </row>
    <row r="53" spans="1:16" ht="15" customHeight="1" x14ac:dyDescent="0.2">
      <c r="A53" s="111"/>
      <c r="B53" s="114"/>
      <c r="C53" s="84" t="s">
        <v>55</v>
      </c>
      <c r="D53" s="44">
        <v>45</v>
      </c>
      <c r="E53" s="53">
        <v>1.7992999999999999E-2</v>
      </c>
      <c r="F53" s="44">
        <v>275206.2</v>
      </c>
      <c r="G53" s="66">
        <v>0.75555600000000001</v>
      </c>
      <c r="H53" s="43">
        <v>10</v>
      </c>
      <c r="I53" s="44">
        <v>228625.1</v>
      </c>
      <c r="J53" s="74">
        <v>0.4</v>
      </c>
      <c r="K53" s="44">
        <v>35</v>
      </c>
      <c r="L53" s="44">
        <v>288515.08571399999</v>
      </c>
      <c r="M53" s="66">
        <v>0.85714299999999999</v>
      </c>
      <c r="N53" s="43">
        <v>0</v>
      </c>
      <c r="O53" s="44">
        <v>0</v>
      </c>
      <c r="P53" s="74">
        <v>0</v>
      </c>
    </row>
    <row r="54" spans="1:16" s="3" customFormat="1" ht="15" customHeight="1" x14ac:dyDescent="0.2">
      <c r="A54" s="111"/>
      <c r="B54" s="114"/>
      <c r="C54" s="84" t="s">
        <v>56</v>
      </c>
      <c r="D54" s="35">
        <v>10</v>
      </c>
      <c r="E54" s="55">
        <v>2.3990000000000001E-3</v>
      </c>
      <c r="F54" s="35">
        <v>286982.09999999998</v>
      </c>
      <c r="G54" s="68">
        <v>0.8</v>
      </c>
      <c r="H54" s="43">
        <v>1</v>
      </c>
      <c r="I54" s="44">
        <v>173407</v>
      </c>
      <c r="J54" s="74">
        <v>0</v>
      </c>
      <c r="K54" s="35">
        <v>9</v>
      </c>
      <c r="L54" s="35">
        <v>299601.55555599998</v>
      </c>
      <c r="M54" s="68">
        <v>0.88888900000000004</v>
      </c>
      <c r="N54" s="43">
        <v>0</v>
      </c>
      <c r="O54" s="44">
        <v>0</v>
      </c>
      <c r="P54" s="74">
        <v>0</v>
      </c>
    </row>
    <row r="55" spans="1:16" s="3" customFormat="1" ht="15" customHeight="1" x14ac:dyDescent="0.2">
      <c r="A55" s="112"/>
      <c r="B55" s="115"/>
      <c r="C55" s="85" t="s">
        <v>9</v>
      </c>
      <c r="D55" s="46">
        <v>2301</v>
      </c>
      <c r="E55" s="54">
        <v>6.5123E-2</v>
      </c>
      <c r="F55" s="46">
        <v>234208.86614500001</v>
      </c>
      <c r="G55" s="67">
        <v>0.70577999999999996</v>
      </c>
      <c r="H55" s="87">
        <v>439</v>
      </c>
      <c r="I55" s="46">
        <v>232460.510251</v>
      </c>
      <c r="J55" s="75">
        <v>0.59681099999999998</v>
      </c>
      <c r="K55" s="46">
        <v>1862</v>
      </c>
      <c r="L55" s="46">
        <v>234621.072503</v>
      </c>
      <c r="M55" s="67">
        <v>0.73147200000000001</v>
      </c>
      <c r="N55" s="87">
        <v>0</v>
      </c>
      <c r="O55" s="46">
        <v>0</v>
      </c>
      <c r="P55" s="75">
        <v>0</v>
      </c>
    </row>
    <row r="56" spans="1:16" ht="15" customHeight="1" x14ac:dyDescent="0.2">
      <c r="A56" s="110">
        <v>5</v>
      </c>
      <c r="B56" s="113" t="s">
        <v>60</v>
      </c>
      <c r="C56" s="84" t="s">
        <v>46</v>
      </c>
      <c r="D56" s="44">
        <v>29</v>
      </c>
      <c r="E56" s="53">
        <v>1</v>
      </c>
      <c r="F56" s="44">
        <v>62858.103448000002</v>
      </c>
      <c r="G56" s="66">
        <v>3.4483E-2</v>
      </c>
      <c r="H56" s="43">
        <v>14</v>
      </c>
      <c r="I56" s="44">
        <v>79475.285713999998</v>
      </c>
      <c r="J56" s="74">
        <v>7.1429000000000006E-2</v>
      </c>
      <c r="K56" s="44">
        <v>15</v>
      </c>
      <c r="L56" s="44">
        <v>47348.733332999996</v>
      </c>
      <c r="M56" s="66">
        <v>0</v>
      </c>
      <c r="N56" s="43">
        <v>0</v>
      </c>
      <c r="O56" s="44">
        <v>0</v>
      </c>
      <c r="P56" s="74">
        <v>0</v>
      </c>
    </row>
    <row r="57" spans="1:16" ht="15" customHeight="1" x14ac:dyDescent="0.2">
      <c r="A57" s="111"/>
      <c r="B57" s="114"/>
      <c r="C57" s="84" t="s">
        <v>47</v>
      </c>
      <c r="D57" s="44">
        <v>225</v>
      </c>
      <c r="E57" s="53">
        <v>1</v>
      </c>
      <c r="F57" s="44">
        <v>135650.72888899999</v>
      </c>
      <c r="G57" s="66">
        <v>8.4444000000000005E-2</v>
      </c>
      <c r="H57" s="43">
        <v>67</v>
      </c>
      <c r="I57" s="44">
        <v>140465.746269</v>
      </c>
      <c r="J57" s="74">
        <v>7.4626999999999999E-2</v>
      </c>
      <c r="K57" s="44">
        <v>158</v>
      </c>
      <c r="L57" s="44">
        <v>133608.91772200001</v>
      </c>
      <c r="M57" s="66">
        <v>8.8608000000000006E-2</v>
      </c>
      <c r="N57" s="43">
        <v>0</v>
      </c>
      <c r="O57" s="44">
        <v>0</v>
      </c>
      <c r="P57" s="74">
        <v>0</v>
      </c>
    </row>
    <row r="58" spans="1:16" ht="15" customHeight="1" x14ac:dyDescent="0.2">
      <c r="A58" s="111"/>
      <c r="B58" s="114"/>
      <c r="C58" s="84" t="s">
        <v>48</v>
      </c>
      <c r="D58" s="44">
        <v>1530</v>
      </c>
      <c r="E58" s="53">
        <v>1</v>
      </c>
      <c r="F58" s="44">
        <v>170419.556209</v>
      </c>
      <c r="G58" s="66">
        <v>0.145098</v>
      </c>
      <c r="H58" s="43">
        <v>539</v>
      </c>
      <c r="I58" s="44">
        <v>178498.68274600001</v>
      </c>
      <c r="J58" s="74">
        <v>0.15584400000000001</v>
      </c>
      <c r="K58" s="44">
        <v>991</v>
      </c>
      <c r="L58" s="44">
        <v>166025.359233</v>
      </c>
      <c r="M58" s="66">
        <v>0.13925299999999999</v>
      </c>
      <c r="N58" s="43">
        <v>0</v>
      </c>
      <c r="O58" s="44">
        <v>0</v>
      </c>
      <c r="P58" s="74">
        <v>0</v>
      </c>
    </row>
    <row r="59" spans="1:16" ht="15" customHeight="1" x14ac:dyDescent="0.2">
      <c r="A59" s="111"/>
      <c r="B59" s="114"/>
      <c r="C59" s="84" t="s">
        <v>49</v>
      </c>
      <c r="D59" s="44">
        <v>3911</v>
      </c>
      <c r="E59" s="53">
        <v>1</v>
      </c>
      <c r="F59" s="44">
        <v>203288.70979299999</v>
      </c>
      <c r="G59" s="66">
        <v>0.35259499999999999</v>
      </c>
      <c r="H59" s="43">
        <v>1356</v>
      </c>
      <c r="I59" s="44">
        <v>208515.67625399999</v>
      </c>
      <c r="J59" s="74">
        <v>0.33702100000000002</v>
      </c>
      <c r="K59" s="44">
        <v>2555</v>
      </c>
      <c r="L59" s="44">
        <v>200514.632877</v>
      </c>
      <c r="M59" s="66">
        <v>0.36086099999999999</v>
      </c>
      <c r="N59" s="43">
        <v>0</v>
      </c>
      <c r="O59" s="44">
        <v>0</v>
      </c>
      <c r="P59" s="74">
        <v>0</v>
      </c>
    </row>
    <row r="60" spans="1:16" ht="15" customHeight="1" x14ac:dyDescent="0.2">
      <c r="A60" s="111"/>
      <c r="B60" s="114"/>
      <c r="C60" s="84" t="s">
        <v>50</v>
      </c>
      <c r="D60" s="44">
        <v>5767</v>
      </c>
      <c r="E60" s="53">
        <v>1</v>
      </c>
      <c r="F60" s="44">
        <v>232466.20530599999</v>
      </c>
      <c r="G60" s="66">
        <v>0.62163999999999997</v>
      </c>
      <c r="H60" s="43">
        <v>1695</v>
      </c>
      <c r="I60" s="44">
        <v>233350.083186</v>
      </c>
      <c r="J60" s="74">
        <v>0.556342</v>
      </c>
      <c r="K60" s="44">
        <v>4072</v>
      </c>
      <c r="L60" s="44">
        <v>232098.28462699999</v>
      </c>
      <c r="M60" s="66">
        <v>0.64882099999999998</v>
      </c>
      <c r="N60" s="43">
        <v>0</v>
      </c>
      <c r="O60" s="44">
        <v>0</v>
      </c>
      <c r="P60" s="74">
        <v>0</v>
      </c>
    </row>
    <row r="61" spans="1:16" ht="15" customHeight="1" x14ac:dyDescent="0.2">
      <c r="A61" s="111"/>
      <c r="B61" s="114"/>
      <c r="C61" s="84" t="s">
        <v>51</v>
      </c>
      <c r="D61" s="44">
        <v>5299</v>
      </c>
      <c r="E61" s="53">
        <v>1</v>
      </c>
      <c r="F61" s="44">
        <v>262928.711832</v>
      </c>
      <c r="G61" s="66">
        <v>0.91658799999999996</v>
      </c>
      <c r="H61" s="43">
        <v>1504</v>
      </c>
      <c r="I61" s="44">
        <v>249214.68151600001</v>
      </c>
      <c r="J61" s="74">
        <v>0.66688800000000004</v>
      </c>
      <c r="K61" s="44">
        <v>3795</v>
      </c>
      <c r="L61" s="44">
        <v>268363.73201600002</v>
      </c>
      <c r="M61" s="66">
        <v>1.015547</v>
      </c>
      <c r="N61" s="43">
        <v>0</v>
      </c>
      <c r="O61" s="44">
        <v>0</v>
      </c>
      <c r="P61" s="74">
        <v>0</v>
      </c>
    </row>
    <row r="62" spans="1:16" s="3" customFormat="1" ht="15" customHeight="1" x14ac:dyDescent="0.2">
      <c r="A62" s="111"/>
      <c r="B62" s="114"/>
      <c r="C62" s="84" t="s">
        <v>52</v>
      </c>
      <c r="D62" s="35">
        <v>4641</v>
      </c>
      <c r="E62" s="55">
        <v>1</v>
      </c>
      <c r="F62" s="35">
        <v>278945.83494899998</v>
      </c>
      <c r="G62" s="68">
        <v>1.1271279999999999</v>
      </c>
      <c r="H62" s="43">
        <v>1327</v>
      </c>
      <c r="I62" s="44">
        <v>251096.178598</v>
      </c>
      <c r="J62" s="74">
        <v>0.69329300000000005</v>
      </c>
      <c r="K62" s="35">
        <v>3314</v>
      </c>
      <c r="L62" s="35">
        <v>290097.46258300002</v>
      </c>
      <c r="M62" s="68">
        <v>1.300845</v>
      </c>
      <c r="N62" s="43">
        <v>0</v>
      </c>
      <c r="O62" s="44">
        <v>0</v>
      </c>
      <c r="P62" s="74">
        <v>0</v>
      </c>
    </row>
    <row r="63" spans="1:16" ht="15" customHeight="1" x14ac:dyDescent="0.2">
      <c r="A63" s="111"/>
      <c r="B63" s="114"/>
      <c r="C63" s="84" t="s">
        <v>53</v>
      </c>
      <c r="D63" s="44">
        <v>4174</v>
      </c>
      <c r="E63" s="53">
        <v>1</v>
      </c>
      <c r="F63" s="44">
        <v>285392.25251600001</v>
      </c>
      <c r="G63" s="66">
        <v>1.1408720000000001</v>
      </c>
      <c r="H63" s="43">
        <v>1200</v>
      </c>
      <c r="I63" s="44">
        <v>241650.67249999999</v>
      </c>
      <c r="J63" s="74">
        <v>0.57166700000000004</v>
      </c>
      <c r="K63" s="44">
        <v>2974</v>
      </c>
      <c r="L63" s="44">
        <v>303041.84768000001</v>
      </c>
      <c r="M63" s="66">
        <v>1.3705449999999999</v>
      </c>
      <c r="N63" s="43">
        <v>0</v>
      </c>
      <c r="O63" s="44">
        <v>0</v>
      </c>
      <c r="P63" s="74">
        <v>0</v>
      </c>
    </row>
    <row r="64" spans="1:16" ht="15" customHeight="1" x14ac:dyDescent="0.2">
      <c r="A64" s="111"/>
      <c r="B64" s="114"/>
      <c r="C64" s="84" t="s">
        <v>54</v>
      </c>
      <c r="D64" s="44">
        <v>3087</v>
      </c>
      <c r="E64" s="53">
        <v>1</v>
      </c>
      <c r="F64" s="44">
        <v>290855.13961800002</v>
      </c>
      <c r="G64" s="66">
        <v>1.056041</v>
      </c>
      <c r="H64" s="43">
        <v>887</v>
      </c>
      <c r="I64" s="44">
        <v>245786.328072</v>
      </c>
      <c r="J64" s="74">
        <v>0.48477999999999999</v>
      </c>
      <c r="K64" s="44">
        <v>2200</v>
      </c>
      <c r="L64" s="44">
        <v>309026.065</v>
      </c>
      <c r="M64" s="66">
        <v>1.2863640000000001</v>
      </c>
      <c r="N64" s="43">
        <v>0</v>
      </c>
      <c r="O64" s="44">
        <v>0</v>
      </c>
      <c r="P64" s="74">
        <v>0</v>
      </c>
    </row>
    <row r="65" spans="1:16" ht="15" customHeight="1" x14ac:dyDescent="0.2">
      <c r="A65" s="111"/>
      <c r="B65" s="114"/>
      <c r="C65" s="84" t="s">
        <v>55</v>
      </c>
      <c r="D65" s="44">
        <v>2501</v>
      </c>
      <c r="E65" s="53">
        <v>1</v>
      </c>
      <c r="F65" s="44">
        <v>285942.54138299997</v>
      </c>
      <c r="G65" s="66">
        <v>0.79728100000000002</v>
      </c>
      <c r="H65" s="43">
        <v>759</v>
      </c>
      <c r="I65" s="44">
        <v>240019.61660099999</v>
      </c>
      <c r="J65" s="74">
        <v>0.29380800000000001</v>
      </c>
      <c r="K65" s="44">
        <v>1742</v>
      </c>
      <c r="L65" s="44">
        <v>305951.43914999999</v>
      </c>
      <c r="M65" s="66">
        <v>1.016648</v>
      </c>
      <c r="N65" s="43">
        <v>0</v>
      </c>
      <c r="O65" s="44">
        <v>0</v>
      </c>
      <c r="P65" s="74">
        <v>0</v>
      </c>
    </row>
    <row r="66" spans="1:16" s="3" customFormat="1" ht="15" customHeight="1" x14ac:dyDescent="0.2">
      <c r="A66" s="111"/>
      <c r="B66" s="114"/>
      <c r="C66" s="84" t="s">
        <v>56</v>
      </c>
      <c r="D66" s="35">
        <v>4169</v>
      </c>
      <c r="E66" s="55">
        <v>1</v>
      </c>
      <c r="F66" s="35">
        <v>272625.15759199997</v>
      </c>
      <c r="G66" s="68">
        <v>0.475414</v>
      </c>
      <c r="H66" s="43">
        <v>1458</v>
      </c>
      <c r="I66" s="44">
        <v>219543.08367600001</v>
      </c>
      <c r="J66" s="74">
        <v>0.102881</v>
      </c>
      <c r="K66" s="35">
        <v>2711</v>
      </c>
      <c r="L66" s="35">
        <v>301173.17078599997</v>
      </c>
      <c r="M66" s="68">
        <v>0.67576499999999995</v>
      </c>
      <c r="N66" s="43">
        <v>0</v>
      </c>
      <c r="O66" s="44">
        <v>0</v>
      </c>
      <c r="P66" s="74">
        <v>0</v>
      </c>
    </row>
    <row r="67" spans="1:16" s="3" customFormat="1" ht="15" customHeight="1" x14ac:dyDescent="0.2">
      <c r="A67" s="112"/>
      <c r="B67" s="115"/>
      <c r="C67" s="85" t="s">
        <v>9</v>
      </c>
      <c r="D67" s="46">
        <v>35333</v>
      </c>
      <c r="E67" s="54">
        <v>1</v>
      </c>
      <c r="F67" s="46">
        <v>256345.102029</v>
      </c>
      <c r="G67" s="67">
        <v>0.77242200000000005</v>
      </c>
      <c r="H67" s="87">
        <v>10806</v>
      </c>
      <c r="I67" s="46">
        <v>231657.94854700001</v>
      </c>
      <c r="J67" s="75">
        <v>0.45363700000000001</v>
      </c>
      <c r="K67" s="46">
        <v>24527</v>
      </c>
      <c r="L67" s="46">
        <v>267221.661761</v>
      </c>
      <c r="M67" s="67">
        <v>0.91287200000000002</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30" priority="30" operator="notEqual">
      <formula>H8+K8+N8</formula>
    </cfRule>
  </conditionalFormatting>
  <conditionalFormatting sqref="D20:D30">
    <cfRule type="cellIs" dxfId="429" priority="29" operator="notEqual">
      <formula>H20+K20+N20</formula>
    </cfRule>
  </conditionalFormatting>
  <conditionalFormatting sqref="D32:D42">
    <cfRule type="cellIs" dxfId="428" priority="28" operator="notEqual">
      <formula>H32+K32+N32</formula>
    </cfRule>
  </conditionalFormatting>
  <conditionalFormatting sqref="D44:D54">
    <cfRule type="cellIs" dxfId="427" priority="27" operator="notEqual">
      <formula>H44+K44+N44</formula>
    </cfRule>
  </conditionalFormatting>
  <conditionalFormatting sqref="D56:D66">
    <cfRule type="cellIs" dxfId="426" priority="26" operator="notEqual">
      <formula>H56+K56+N56</formula>
    </cfRule>
  </conditionalFormatting>
  <conditionalFormatting sqref="D19">
    <cfRule type="cellIs" dxfId="425" priority="25" operator="notEqual">
      <formula>SUM(D8:D18)</formula>
    </cfRule>
  </conditionalFormatting>
  <conditionalFormatting sqref="D31">
    <cfRule type="cellIs" dxfId="424" priority="24" operator="notEqual">
      <formula>H31+K31+N31</formula>
    </cfRule>
  </conditionalFormatting>
  <conditionalFormatting sqref="D31">
    <cfRule type="cellIs" dxfId="423" priority="23" operator="notEqual">
      <formula>SUM(D20:D30)</formula>
    </cfRule>
  </conditionalFormatting>
  <conditionalFormatting sqref="D43">
    <cfRule type="cellIs" dxfId="422" priority="22" operator="notEqual">
      <formula>H43+K43+N43</formula>
    </cfRule>
  </conditionalFormatting>
  <conditionalFormatting sqref="D43">
    <cfRule type="cellIs" dxfId="421" priority="21" operator="notEqual">
      <formula>SUM(D32:D42)</formula>
    </cfRule>
  </conditionalFormatting>
  <conditionalFormatting sqref="D55">
    <cfRule type="cellIs" dxfId="420" priority="20" operator="notEqual">
      <formula>H55+K55+N55</formula>
    </cfRule>
  </conditionalFormatting>
  <conditionalFormatting sqref="D55">
    <cfRule type="cellIs" dxfId="419" priority="19" operator="notEqual">
      <formula>SUM(D44:D54)</formula>
    </cfRule>
  </conditionalFormatting>
  <conditionalFormatting sqref="D67">
    <cfRule type="cellIs" dxfId="418" priority="18" operator="notEqual">
      <formula>H67+K67+N67</formula>
    </cfRule>
  </conditionalFormatting>
  <conditionalFormatting sqref="D67">
    <cfRule type="cellIs" dxfId="417" priority="17" operator="notEqual">
      <formula>SUM(D56:D66)</formula>
    </cfRule>
  </conditionalFormatting>
  <conditionalFormatting sqref="H19">
    <cfRule type="cellIs" dxfId="416" priority="16" operator="notEqual">
      <formula>SUM(H8:H18)</formula>
    </cfRule>
  </conditionalFormatting>
  <conditionalFormatting sqref="K19">
    <cfRule type="cellIs" dxfId="415" priority="15" operator="notEqual">
      <formula>SUM(K8:K18)</formula>
    </cfRule>
  </conditionalFormatting>
  <conditionalFormatting sqref="N19">
    <cfRule type="cellIs" dxfId="414" priority="14" operator="notEqual">
      <formula>SUM(N8:N18)</formula>
    </cfRule>
  </conditionalFormatting>
  <conditionalFormatting sqref="H31">
    <cfRule type="cellIs" dxfId="413" priority="13" operator="notEqual">
      <formula>SUM(H20:H30)</formula>
    </cfRule>
  </conditionalFormatting>
  <conditionalFormatting sqref="K31">
    <cfRule type="cellIs" dxfId="412" priority="12" operator="notEqual">
      <formula>SUM(K20:K30)</formula>
    </cfRule>
  </conditionalFormatting>
  <conditionalFormatting sqref="N31">
    <cfRule type="cellIs" dxfId="411" priority="11" operator="notEqual">
      <formula>SUM(N20:N30)</formula>
    </cfRule>
  </conditionalFormatting>
  <conditionalFormatting sqref="H43">
    <cfRule type="cellIs" dxfId="410" priority="10" operator="notEqual">
      <formula>SUM(H32:H42)</formula>
    </cfRule>
  </conditionalFormatting>
  <conditionalFormatting sqref="K43">
    <cfRule type="cellIs" dxfId="409" priority="9" operator="notEqual">
      <formula>SUM(K32:K42)</formula>
    </cfRule>
  </conditionalFormatting>
  <conditionalFormatting sqref="N43">
    <cfRule type="cellIs" dxfId="408" priority="8" operator="notEqual">
      <formula>SUM(N32:N42)</formula>
    </cfRule>
  </conditionalFormatting>
  <conditionalFormatting sqref="H55">
    <cfRule type="cellIs" dxfId="407" priority="7" operator="notEqual">
      <formula>SUM(H44:H54)</formula>
    </cfRule>
  </conditionalFormatting>
  <conditionalFormatting sqref="K55">
    <cfRule type="cellIs" dxfId="406" priority="6" operator="notEqual">
      <formula>SUM(K44:K54)</formula>
    </cfRule>
  </conditionalFormatting>
  <conditionalFormatting sqref="N55">
    <cfRule type="cellIs" dxfId="405" priority="5" operator="notEqual">
      <formula>SUM(N44:N54)</formula>
    </cfRule>
  </conditionalFormatting>
  <conditionalFormatting sqref="H67">
    <cfRule type="cellIs" dxfId="404" priority="4" operator="notEqual">
      <formula>SUM(H56:H66)</formula>
    </cfRule>
  </conditionalFormatting>
  <conditionalFormatting sqref="K67">
    <cfRule type="cellIs" dxfId="403" priority="3" operator="notEqual">
      <formula>SUM(K56:K66)</formula>
    </cfRule>
  </conditionalFormatting>
  <conditionalFormatting sqref="N67">
    <cfRule type="cellIs" dxfId="402" priority="2" operator="notEqual">
      <formula>SUM(N56:N66)</formula>
    </cfRule>
  </conditionalFormatting>
  <conditionalFormatting sqref="D32:D43">
    <cfRule type="cellIs" dxfId="4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66</v>
      </c>
      <c r="B2" s="116"/>
      <c r="C2" s="116"/>
      <c r="D2" s="116"/>
      <c r="E2" s="116"/>
      <c r="F2" s="116"/>
      <c r="G2" s="116"/>
      <c r="H2" s="116"/>
      <c r="I2" s="116"/>
      <c r="J2" s="116"/>
      <c r="K2" s="116"/>
      <c r="L2" s="116"/>
      <c r="M2" s="116"/>
      <c r="N2" s="116"/>
      <c r="O2" s="116"/>
      <c r="P2" s="116"/>
    </row>
    <row r="3" spans="1:16" s="21" customFormat="1" ht="15" customHeight="1" x14ac:dyDescent="0.2">
      <c r="A3" s="117" t="str">
        <f>+Notas!C6</f>
        <v>MARZO 2025 Y MARZO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9</v>
      </c>
      <c r="E8" s="53">
        <v>7.7586000000000002E-2</v>
      </c>
      <c r="F8" s="44">
        <v>103273.432374</v>
      </c>
      <c r="G8" s="66">
        <v>0.44444400000000001</v>
      </c>
      <c r="H8" s="43">
        <v>1</v>
      </c>
      <c r="I8" s="44">
        <v>79723.546889999998</v>
      </c>
      <c r="J8" s="74">
        <v>0</v>
      </c>
      <c r="K8" s="44">
        <v>8</v>
      </c>
      <c r="L8" s="44">
        <v>106217.168059</v>
      </c>
      <c r="M8" s="66">
        <v>0.5</v>
      </c>
      <c r="N8" s="43">
        <v>0</v>
      </c>
      <c r="O8" s="44">
        <v>0</v>
      </c>
      <c r="P8" s="74">
        <v>0</v>
      </c>
    </row>
    <row r="9" spans="1:16" ht="15" customHeight="1" x14ac:dyDescent="0.2">
      <c r="A9" s="111"/>
      <c r="B9" s="114"/>
      <c r="C9" s="84" t="s">
        <v>47</v>
      </c>
      <c r="D9" s="44">
        <v>100</v>
      </c>
      <c r="E9" s="53">
        <v>0.17889099999999999</v>
      </c>
      <c r="F9" s="44">
        <v>128891.26132799999</v>
      </c>
      <c r="G9" s="66">
        <v>0.05</v>
      </c>
      <c r="H9" s="43">
        <v>33</v>
      </c>
      <c r="I9" s="44">
        <v>128390.35198799999</v>
      </c>
      <c r="J9" s="74">
        <v>3.0303E-2</v>
      </c>
      <c r="K9" s="44">
        <v>67</v>
      </c>
      <c r="L9" s="44">
        <v>129137.977868</v>
      </c>
      <c r="M9" s="66">
        <v>5.9700999999999997E-2</v>
      </c>
      <c r="N9" s="43">
        <v>0</v>
      </c>
      <c r="O9" s="44">
        <v>0</v>
      </c>
      <c r="P9" s="74">
        <v>0</v>
      </c>
    </row>
    <row r="10" spans="1:16" ht="15" customHeight="1" x14ac:dyDescent="0.2">
      <c r="A10" s="111"/>
      <c r="B10" s="114"/>
      <c r="C10" s="84" t="s">
        <v>48</v>
      </c>
      <c r="D10" s="44">
        <v>603</v>
      </c>
      <c r="E10" s="53">
        <v>0.13575000000000001</v>
      </c>
      <c r="F10" s="44">
        <v>157115.426423</v>
      </c>
      <c r="G10" s="66">
        <v>0.154229</v>
      </c>
      <c r="H10" s="43">
        <v>235</v>
      </c>
      <c r="I10" s="44">
        <v>164056.57271000001</v>
      </c>
      <c r="J10" s="74">
        <v>0.182979</v>
      </c>
      <c r="K10" s="44">
        <v>368</v>
      </c>
      <c r="L10" s="44">
        <v>152682.900941</v>
      </c>
      <c r="M10" s="66">
        <v>0.13586999999999999</v>
      </c>
      <c r="N10" s="43">
        <v>0</v>
      </c>
      <c r="O10" s="44">
        <v>0</v>
      </c>
      <c r="P10" s="74">
        <v>0</v>
      </c>
    </row>
    <row r="11" spans="1:16" ht="15" customHeight="1" x14ac:dyDescent="0.2">
      <c r="A11" s="111"/>
      <c r="B11" s="114"/>
      <c r="C11" s="84" t="s">
        <v>49</v>
      </c>
      <c r="D11" s="44">
        <v>1419</v>
      </c>
      <c r="E11" s="53">
        <v>0.121855</v>
      </c>
      <c r="F11" s="44">
        <v>173359.33861999999</v>
      </c>
      <c r="G11" s="66">
        <v>0.29245900000000002</v>
      </c>
      <c r="H11" s="43">
        <v>572</v>
      </c>
      <c r="I11" s="44">
        <v>185583.37036</v>
      </c>
      <c r="J11" s="74">
        <v>0.43356600000000001</v>
      </c>
      <c r="K11" s="44">
        <v>847</v>
      </c>
      <c r="L11" s="44">
        <v>165104.148354</v>
      </c>
      <c r="M11" s="66">
        <v>0.19716600000000001</v>
      </c>
      <c r="N11" s="43">
        <v>0</v>
      </c>
      <c r="O11" s="44">
        <v>0</v>
      </c>
      <c r="P11" s="74">
        <v>0</v>
      </c>
    </row>
    <row r="12" spans="1:16" ht="15" customHeight="1" x14ac:dyDescent="0.2">
      <c r="A12" s="111"/>
      <c r="B12" s="114"/>
      <c r="C12" s="84" t="s">
        <v>50</v>
      </c>
      <c r="D12" s="44">
        <v>1641</v>
      </c>
      <c r="E12" s="53">
        <v>9.6359E-2</v>
      </c>
      <c r="F12" s="44">
        <v>198333.376239</v>
      </c>
      <c r="G12" s="66">
        <v>0.50335200000000002</v>
      </c>
      <c r="H12" s="43">
        <v>627</v>
      </c>
      <c r="I12" s="44">
        <v>213946.63807099999</v>
      </c>
      <c r="J12" s="74">
        <v>0.62838899999999998</v>
      </c>
      <c r="K12" s="44">
        <v>1014</v>
      </c>
      <c r="L12" s="44">
        <v>188679.02202999999</v>
      </c>
      <c r="M12" s="66">
        <v>0.42603600000000003</v>
      </c>
      <c r="N12" s="43">
        <v>0</v>
      </c>
      <c r="O12" s="44">
        <v>0</v>
      </c>
      <c r="P12" s="74">
        <v>0</v>
      </c>
    </row>
    <row r="13" spans="1:16" ht="15" customHeight="1" x14ac:dyDescent="0.2">
      <c r="A13" s="111"/>
      <c r="B13" s="114"/>
      <c r="C13" s="84" t="s">
        <v>51</v>
      </c>
      <c r="D13" s="44">
        <v>1300</v>
      </c>
      <c r="E13" s="53">
        <v>8.1864000000000006E-2</v>
      </c>
      <c r="F13" s="44">
        <v>218433.66939299999</v>
      </c>
      <c r="G13" s="66">
        <v>0.67923100000000003</v>
      </c>
      <c r="H13" s="43">
        <v>450</v>
      </c>
      <c r="I13" s="44">
        <v>225544.94008599999</v>
      </c>
      <c r="J13" s="74">
        <v>0.71555599999999997</v>
      </c>
      <c r="K13" s="44">
        <v>850</v>
      </c>
      <c r="L13" s="44">
        <v>214668.87902699999</v>
      </c>
      <c r="M13" s="66">
        <v>0.66</v>
      </c>
      <c r="N13" s="43">
        <v>0</v>
      </c>
      <c r="O13" s="44">
        <v>0</v>
      </c>
      <c r="P13" s="74">
        <v>0</v>
      </c>
    </row>
    <row r="14" spans="1:16" s="3" customFormat="1" ht="15" customHeight="1" x14ac:dyDescent="0.2">
      <c r="A14" s="111"/>
      <c r="B14" s="114"/>
      <c r="C14" s="84" t="s">
        <v>52</v>
      </c>
      <c r="D14" s="35">
        <v>1072</v>
      </c>
      <c r="E14" s="55">
        <v>7.7082999999999999E-2</v>
      </c>
      <c r="F14" s="35">
        <v>230960.16826100001</v>
      </c>
      <c r="G14" s="68">
        <v>0.83582100000000004</v>
      </c>
      <c r="H14" s="43">
        <v>337</v>
      </c>
      <c r="I14" s="44">
        <v>226505.062454</v>
      </c>
      <c r="J14" s="74">
        <v>0.69139499999999998</v>
      </c>
      <c r="K14" s="35">
        <v>735</v>
      </c>
      <c r="L14" s="35">
        <v>233002.84942700001</v>
      </c>
      <c r="M14" s="68">
        <v>0.90204099999999998</v>
      </c>
      <c r="N14" s="43">
        <v>0</v>
      </c>
      <c r="O14" s="44">
        <v>0</v>
      </c>
      <c r="P14" s="74">
        <v>0</v>
      </c>
    </row>
    <row r="15" spans="1:16" ht="15" customHeight="1" x14ac:dyDescent="0.2">
      <c r="A15" s="111"/>
      <c r="B15" s="114"/>
      <c r="C15" s="84" t="s">
        <v>53</v>
      </c>
      <c r="D15" s="44">
        <v>863</v>
      </c>
      <c r="E15" s="53">
        <v>7.1387000000000006E-2</v>
      </c>
      <c r="F15" s="44">
        <v>225507.68363799999</v>
      </c>
      <c r="G15" s="66">
        <v>0.74739299999999997</v>
      </c>
      <c r="H15" s="43">
        <v>259</v>
      </c>
      <c r="I15" s="44">
        <v>216517.327949</v>
      </c>
      <c r="J15" s="74">
        <v>0.60617799999999999</v>
      </c>
      <c r="K15" s="44">
        <v>604</v>
      </c>
      <c r="L15" s="44">
        <v>229362.81960399999</v>
      </c>
      <c r="M15" s="66">
        <v>0.80794699999999997</v>
      </c>
      <c r="N15" s="43">
        <v>0</v>
      </c>
      <c r="O15" s="44">
        <v>0</v>
      </c>
      <c r="P15" s="74">
        <v>0</v>
      </c>
    </row>
    <row r="16" spans="1:16" ht="15" customHeight="1" x14ac:dyDescent="0.2">
      <c r="A16" s="111"/>
      <c r="B16" s="114"/>
      <c r="C16" s="84" t="s">
        <v>54</v>
      </c>
      <c r="D16" s="44">
        <v>665</v>
      </c>
      <c r="E16" s="53">
        <v>6.4808000000000004E-2</v>
      </c>
      <c r="F16" s="44">
        <v>224645.39092500001</v>
      </c>
      <c r="G16" s="66">
        <v>0.66015000000000001</v>
      </c>
      <c r="H16" s="43">
        <v>200</v>
      </c>
      <c r="I16" s="44">
        <v>201988.59561300001</v>
      </c>
      <c r="J16" s="74">
        <v>0.39500000000000002</v>
      </c>
      <c r="K16" s="44">
        <v>465</v>
      </c>
      <c r="L16" s="44">
        <v>234390.24912399999</v>
      </c>
      <c r="M16" s="66">
        <v>0.77419400000000005</v>
      </c>
      <c r="N16" s="43">
        <v>0</v>
      </c>
      <c r="O16" s="44">
        <v>0</v>
      </c>
      <c r="P16" s="74">
        <v>0</v>
      </c>
    </row>
    <row r="17" spans="1:16" ht="15" customHeight="1" x14ac:dyDescent="0.2">
      <c r="A17" s="111"/>
      <c r="B17" s="114"/>
      <c r="C17" s="84" t="s">
        <v>55</v>
      </c>
      <c r="D17" s="44">
        <v>650</v>
      </c>
      <c r="E17" s="53">
        <v>7.4498999999999996E-2</v>
      </c>
      <c r="F17" s="44">
        <v>236840.834344</v>
      </c>
      <c r="G17" s="66">
        <v>0.62</v>
      </c>
      <c r="H17" s="43">
        <v>234</v>
      </c>
      <c r="I17" s="44">
        <v>210373.948775</v>
      </c>
      <c r="J17" s="74">
        <v>0.226496</v>
      </c>
      <c r="K17" s="44">
        <v>416</v>
      </c>
      <c r="L17" s="44">
        <v>251728.45747600001</v>
      </c>
      <c r="M17" s="66">
        <v>0.84134600000000004</v>
      </c>
      <c r="N17" s="43">
        <v>0</v>
      </c>
      <c r="O17" s="44">
        <v>0</v>
      </c>
      <c r="P17" s="74">
        <v>0</v>
      </c>
    </row>
    <row r="18" spans="1:16" s="3" customFormat="1" ht="15" customHeight="1" x14ac:dyDescent="0.2">
      <c r="A18" s="111"/>
      <c r="B18" s="114"/>
      <c r="C18" s="84" t="s">
        <v>56</v>
      </c>
      <c r="D18" s="35">
        <v>1235</v>
      </c>
      <c r="E18" s="55">
        <v>5.9875999999999999E-2</v>
      </c>
      <c r="F18" s="35">
        <v>243396.343162</v>
      </c>
      <c r="G18" s="68">
        <v>0.41862300000000002</v>
      </c>
      <c r="H18" s="43">
        <v>466</v>
      </c>
      <c r="I18" s="44">
        <v>197355.892276</v>
      </c>
      <c r="J18" s="74">
        <v>7.7253000000000002E-2</v>
      </c>
      <c r="K18" s="35">
        <v>769</v>
      </c>
      <c r="L18" s="35">
        <v>271296.01821000001</v>
      </c>
      <c r="M18" s="68">
        <v>0.62548800000000004</v>
      </c>
      <c r="N18" s="43">
        <v>0</v>
      </c>
      <c r="O18" s="44">
        <v>0</v>
      </c>
      <c r="P18" s="74">
        <v>0</v>
      </c>
    </row>
    <row r="19" spans="1:16" s="3" customFormat="1" ht="15" customHeight="1" x14ac:dyDescent="0.2">
      <c r="A19" s="112"/>
      <c r="B19" s="115"/>
      <c r="C19" s="85" t="s">
        <v>9</v>
      </c>
      <c r="D19" s="46">
        <v>9557</v>
      </c>
      <c r="E19" s="54">
        <v>8.2902000000000003E-2</v>
      </c>
      <c r="F19" s="46">
        <v>210329.34746600001</v>
      </c>
      <c r="G19" s="67">
        <v>0.53636099999999998</v>
      </c>
      <c r="H19" s="87">
        <v>3414</v>
      </c>
      <c r="I19" s="46">
        <v>204647.51482899999</v>
      </c>
      <c r="J19" s="75">
        <v>0.45869900000000002</v>
      </c>
      <c r="K19" s="46">
        <v>6143</v>
      </c>
      <c r="L19" s="46">
        <v>213487.05162000001</v>
      </c>
      <c r="M19" s="67">
        <v>0.57952099999999995</v>
      </c>
      <c r="N19" s="87">
        <v>0</v>
      </c>
      <c r="O19" s="46">
        <v>0</v>
      </c>
      <c r="P19" s="75">
        <v>0</v>
      </c>
    </row>
    <row r="20" spans="1:16" ht="15" customHeight="1" x14ac:dyDescent="0.2">
      <c r="A20" s="110">
        <v>2</v>
      </c>
      <c r="B20" s="113" t="s">
        <v>57</v>
      </c>
      <c r="C20" s="84" t="s">
        <v>46</v>
      </c>
      <c r="D20" s="44">
        <v>33</v>
      </c>
      <c r="E20" s="53">
        <v>0.28448299999999999</v>
      </c>
      <c r="F20" s="44">
        <v>110948.42424199999</v>
      </c>
      <c r="G20" s="66">
        <v>0.212121</v>
      </c>
      <c r="H20" s="43">
        <v>14</v>
      </c>
      <c r="I20" s="44">
        <v>106228.785714</v>
      </c>
      <c r="J20" s="74">
        <v>0.14285700000000001</v>
      </c>
      <c r="K20" s="44">
        <v>19</v>
      </c>
      <c r="L20" s="44">
        <v>114426.05263200001</v>
      </c>
      <c r="M20" s="66">
        <v>0.263158</v>
      </c>
      <c r="N20" s="43">
        <v>0</v>
      </c>
      <c r="O20" s="44">
        <v>0</v>
      </c>
      <c r="P20" s="74">
        <v>0</v>
      </c>
    </row>
    <row r="21" spans="1:16" ht="15" customHeight="1" x14ac:dyDescent="0.2">
      <c r="A21" s="111"/>
      <c r="B21" s="114"/>
      <c r="C21" s="84" t="s">
        <v>47</v>
      </c>
      <c r="D21" s="44">
        <v>272</v>
      </c>
      <c r="E21" s="53">
        <v>0.48658299999999999</v>
      </c>
      <c r="F21" s="44">
        <v>134181.98897100001</v>
      </c>
      <c r="G21" s="66">
        <v>5.8824000000000001E-2</v>
      </c>
      <c r="H21" s="43">
        <v>98</v>
      </c>
      <c r="I21" s="44">
        <v>132562.65306099999</v>
      </c>
      <c r="J21" s="74">
        <v>4.0815999999999998E-2</v>
      </c>
      <c r="K21" s="44">
        <v>174</v>
      </c>
      <c r="L21" s="44">
        <v>135094.02873600001</v>
      </c>
      <c r="M21" s="66">
        <v>6.8966E-2</v>
      </c>
      <c r="N21" s="43">
        <v>0</v>
      </c>
      <c r="O21" s="44">
        <v>0</v>
      </c>
      <c r="P21" s="74">
        <v>0</v>
      </c>
    </row>
    <row r="22" spans="1:16" ht="15" customHeight="1" x14ac:dyDescent="0.2">
      <c r="A22" s="111"/>
      <c r="B22" s="114"/>
      <c r="C22" s="84" t="s">
        <v>48</v>
      </c>
      <c r="D22" s="44">
        <v>1229</v>
      </c>
      <c r="E22" s="53">
        <v>0.27667700000000001</v>
      </c>
      <c r="F22" s="44">
        <v>152808.99593199999</v>
      </c>
      <c r="G22" s="66">
        <v>9.5199000000000006E-2</v>
      </c>
      <c r="H22" s="43">
        <v>534</v>
      </c>
      <c r="I22" s="44">
        <v>153306.681648</v>
      </c>
      <c r="J22" s="74">
        <v>8.9887999999999996E-2</v>
      </c>
      <c r="K22" s="44">
        <v>695</v>
      </c>
      <c r="L22" s="44">
        <v>152426.60143899999</v>
      </c>
      <c r="M22" s="66">
        <v>9.9280999999999994E-2</v>
      </c>
      <c r="N22" s="43">
        <v>0</v>
      </c>
      <c r="O22" s="44">
        <v>0</v>
      </c>
      <c r="P22" s="74">
        <v>0</v>
      </c>
    </row>
    <row r="23" spans="1:16" ht="15" customHeight="1" x14ac:dyDescent="0.2">
      <c r="A23" s="111"/>
      <c r="B23" s="114"/>
      <c r="C23" s="84" t="s">
        <v>49</v>
      </c>
      <c r="D23" s="44">
        <v>1091</v>
      </c>
      <c r="E23" s="53">
        <v>9.3687999999999994E-2</v>
      </c>
      <c r="F23" s="44">
        <v>164762.14848800001</v>
      </c>
      <c r="G23" s="66">
        <v>0.18973400000000001</v>
      </c>
      <c r="H23" s="43">
        <v>427</v>
      </c>
      <c r="I23" s="44">
        <v>168735.44262300001</v>
      </c>
      <c r="J23" s="74">
        <v>0.22248200000000001</v>
      </c>
      <c r="K23" s="44">
        <v>664</v>
      </c>
      <c r="L23" s="44">
        <v>162207.03313299999</v>
      </c>
      <c r="M23" s="66">
        <v>0.16867499999999999</v>
      </c>
      <c r="N23" s="43">
        <v>0</v>
      </c>
      <c r="O23" s="44">
        <v>0</v>
      </c>
      <c r="P23" s="74">
        <v>0</v>
      </c>
    </row>
    <row r="24" spans="1:16" ht="15" customHeight="1" x14ac:dyDescent="0.2">
      <c r="A24" s="111"/>
      <c r="B24" s="114"/>
      <c r="C24" s="84" t="s">
        <v>50</v>
      </c>
      <c r="D24" s="44">
        <v>823</v>
      </c>
      <c r="E24" s="53">
        <v>4.8326000000000001E-2</v>
      </c>
      <c r="F24" s="44">
        <v>189773.92466600001</v>
      </c>
      <c r="G24" s="66">
        <v>0.33657399999999998</v>
      </c>
      <c r="H24" s="43">
        <v>317</v>
      </c>
      <c r="I24" s="44">
        <v>193852.36908500001</v>
      </c>
      <c r="J24" s="74">
        <v>0.34384900000000002</v>
      </c>
      <c r="K24" s="44">
        <v>506</v>
      </c>
      <c r="L24" s="44">
        <v>187218.85177899999</v>
      </c>
      <c r="M24" s="66">
        <v>0.33201599999999998</v>
      </c>
      <c r="N24" s="43">
        <v>0</v>
      </c>
      <c r="O24" s="44">
        <v>0</v>
      </c>
      <c r="P24" s="74">
        <v>0</v>
      </c>
    </row>
    <row r="25" spans="1:16" ht="15" customHeight="1" x14ac:dyDescent="0.2">
      <c r="A25" s="111"/>
      <c r="B25" s="114"/>
      <c r="C25" s="84" t="s">
        <v>51</v>
      </c>
      <c r="D25" s="44">
        <v>649</v>
      </c>
      <c r="E25" s="53">
        <v>4.0869000000000003E-2</v>
      </c>
      <c r="F25" s="44">
        <v>204342.731895</v>
      </c>
      <c r="G25" s="66">
        <v>0.47919899999999999</v>
      </c>
      <c r="H25" s="43">
        <v>221</v>
      </c>
      <c r="I25" s="44">
        <v>204100.131222</v>
      </c>
      <c r="J25" s="74">
        <v>0.45701399999999998</v>
      </c>
      <c r="K25" s="44">
        <v>428</v>
      </c>
      <c r="L25" s="44">
        <v>204468</v>
      </c>
      <c r="M25" s="66">
        <v>0.49065399999999998</v>
      </c>
      <c r="N25" s="43">
        <v>0</v>
      </c>
      <c r="O25" s="44">
        <v>0</v>
      </c>
      <c r="P25" s="74">
        <v>0</v>
      </c>
    </row>
    <row r="26" spans="1:16" s="3" customFormat="1" ht="15" customHeight="1" x14ac:dyDescent="0.2">
      <c r="A26" s="111"/>
      <c r="B26" s="114"/>
      <c r="C26" s="84" t="s">
        <v>52</v>
      </c>
      <c r="D26" s="35">
        <v>429</v>
      </c>
      <c r="E26" s="55">
        <v>3.0848E-2</v>
      </c>
      <c r="F26" s="35">
        <v>206187.17482499999</v>
      </c>
      <c r="G26" s="68">
        <v>0.50815900000000003</v>
      </c>
      <c r="H26" s="43">
        <v>161</v>
      </c>
      <c r="I26" s="44">
        <v>205379.91925499999</v>
      </c>
      <c r="J26" s="74">
        <v>0.42236000000000001</v>
      </c>
      <c r="K26" s="35">
        <v>268</v>
      </c>
      <c r="L26" s="35">
        <v>206672.13059700001</v>
      </c>
      <c r="M26" s="68">
        <v>0.559701</v>
      </c>
      <c r="N26" s="43">
        <v>0</v>
      </c>
      <c r="O26" s="44">
        <v>0</v>
      </c>
      <c r="P26" s="74">
        <v>0</v>
      </c>
    </row>
    <row r="27" spans="1:16" ht="15" customHeight="1" x14ac:dyDescent="0.2">
      <c r="A27" s="111"/>
      <c r="B27" s="114"/>
      <c r="C27" s="84" t="s">
        <v>53</v>
      </c>
      <c r="D27" s="44">
        <v>351</v>
      </c>
      <c r="E27" s="53">
        <v>2.9034999999999998E-2</v>
      </c>
      <c r="F27" s="44">
        <v>211242.461538</v>
      </c>
      <c r="G27" s="66">
        <v>0.54700899999999997</v>
      </c>
      <c r="H27" s="43">
        <v>116</v>
      </c>
      <c r="I27" s="44">
        <v>194123.034483</v>
      </c>
      <c r="J27" s="74">
        <v>0.37930999999999998</v>
      </c>
      <c r="K27" s="44">
        <v>235</v>
      </c>
      <c r="L27" s="44">
        <v>219692.90212799999</v>
      </c>
      <c r="M27" s="66">
        <v>0.62978699999999999</v>
      </c>
      <c r="N27" s="43">
        <v>0</v>
      </c>
      <c r="O27" s="44">
        <v>0</v>
      </c>
      <c r="P27" s="74">
        <v>0</v>
      </c>
    </row>
    <row r="28" spans="1:16" ht="15" customHeight="1" x14ac:dyDescent="0.2">
      <c r="A28" s="111"/>
      <c r="B28" s="114"/>
      <c r="C28" s="84" t="s">
        <v>54</v>
      </c>
      <c r="D28" s="44">
        <v>145</v>
      </c>
      <c r="E28" s="53">
        <v>1.4130999999999999E-2</v>
      </c>
      <c r="F28" s="44">
        <v>239168.827586</v>
      </c>
      <c r="G28" s="66">
        <v>0.46206900000000001</v>
      </c>
      <c r="H28" s="43">
        <v>50</v>
      </c>
      <c r="I28" s="44">
        <v>231932.88</v>
      </c>
      <c r="J28" s="74">
        <v>0.24</v>
      </c>
      <c r="K28" s="44">
        <v>95</v>
      </c>
      <c r="L28" s="44">
        <v>242977.22105299999</v>
      </c>
      <c r="M28" s="66">
        <v>0.57894699999999999</v>
      </c>
      <c r="N28" s="43">
        <v>0</v>
      </c>
      <c r="O28" s="44">
        <v>0</v>
      </c>
      <c r="P28" s="74">
        <v>0</v>
      </c>
    </row>
    <row r="29" spans="1:16" ht="15" customHeight="1" x14ac:dyDescent="0.2">
      <c r="A29" s="111"/>
      <c r="B29" s="114"/>
      <c r="C29" s="84" t="s">
        <v>55</v>
      </c>
      <c r="D29" s="44">
        <v>69</v>
      </c>
      <c r="E29" s="53">
        <v>7.9080000000000001E-3</v>
      </c>
      <c r="F29" s="44">
        <v>229131.49275400001</v>
      </c>
      <c r="G29" s="66">
        <v>0.42029</v>
      </c>
      <c r="H29" s="43">
        <v>34</v>
      </c>
      <c r="I29" s="44">
        <v>190034.970588</v>
      </c>
      <c r="J29" s="74">
        <v>0.117647</v>
      </c>
      <c r="K29" s="44">
        <v>35</v>
      </c>
      <c r="L29" s="44">
        <v>267110.97142900003</v>
      </c>
      <c r="M29" s="66">
        <v>0.71428599999999998</v>
      </c>
      <c r="N29" s="43">
        <v>0</v>
      </c>
      <c r="O29" s="44">
        <v>0</v>
      </c>
      <c r="P29" s="74">
        <v>0</v>
      </c>
    </row>
    <row r="30" spans="1:16" s="3" customFormat="1" ht="15" customHeight="1" x14ac:dyDescent="0.2">
      <c r="A30" s="111"/>
      <c r="B30" s="114"/>
      <c r="C30" s="84" t="s">
        <v>56</v>
      </c>
      <c r="D30" s="35">
        <v>138</v>
      </c>
      <c r="E30" s="55">
        <v>6.6909999999999999E-3</v>
      </c>
      <c r="F30" s="35">
        <v>158656.73188400001</v>
      </c>
      <c r="G30" s="68">
        <v>0.12318800000000001</v>
      </c>
      <c r="H30" s="43">
        <v>120</v>
      </c>
      <c r="I30" s="44">
        <v>139057.908333</v>
      </c>
      <c r="J30" s="74">
        <v>0.108333</v>
      </c>
      <c r="K30" s="35">
        <v>18</v>
      </c>
      <c r="L30" s="35">
        <v>289315.55555599998</v>
      </c>
      <c r="M30" s="68">
        <v>0.222222</v>
      </c>
      <c r="N30" s="43">
        <v>0</v>
      </c>
      <c r="O30" s="44">
        <v>0</v>
      </c>
      <c r="P30" s="74">
        <v>0</v>
      </c>
    </row>
    <row r="31" spans="1:16" s="3" customFormat="1" ht="15" customHeight="1" x14ac:dyDescent="0.2">
      <c r="A31" s="112"/>
      <c r="B31" s="115"/>
      <c r="C31" s="85" t="s">
        <v>9</v>
      </c>
      <c r="D31" s="46">
        <v>5229</v>
      </c>
      <c r="E31" s="54">
        <v>4.5358999999999997E-2</v>
      </c>
      <c r="F31" s="46">
        <v>178141.808376</v>
      </c>
      <c r="G31" s="67">
        <v>0.27883000000000002</v>
      </c>
      <c r="H31" s="87">
        <v>2092</v>
      </c>
      <c r="I31" s="46">
        <v>174608.363289</v>
      </c>
      <c r="J31" s="75">
        <v>0.239006</v>
      </c>
      <c r="K31" s="46">
        <v>3137</v>
      </c>
      <c r="L31" s="46">
        <v>180498.18935299999</v>
      </c>
      <c r="M31" s="67">
        <v>0.30538700000000002</v>
      </c>
      <c r="N31" s="87">
        <v>0</v>
      </c>
      <c r="O31" s="46">
        <v>0</v>
      </c>
      <c r="P31" s="75">
        <v>0</v>
      </c>
    </row>
    <row r="32" spans="1:16" ht="15" customHeight="1" x14ac:dyDescent="0.2">
      <c r="A32" s="110">
        <v>3</v>
      </c>
      <c r="B32" s="113" t="s">
        <v>58</v>
      </c>
      <c r="C32" s="84" t="s">
        <v>46</v>
      </c>
      <c r="D32" s="44">
        <v>24</v>
      </c>
      <c r="E32" s="44">
        <v>0</v>
      </c>
      <c r="F32" s="44">
        <v>7674.9918690000004</v>
      </c>
      <c r="G32" s="66">
        <v>-0.232323</v>
      </c>
      <c r="H32" s="43">
        <v>13</v>
      </c>
      <c r="I32" s="44">
        <v>26505.238825</v>
      </c>
      <c r="J32" s="74">
        <v>0.14285700000000001</v>
      </c>
      <c r="K32" s="44">
        <v>11</v>
      </c>
      <c r="L32" s="44">
        <v>8208.8845720000008</v>
      </c>
      <c r="M32" s="66">
        <v>-0.236842</v>
      </c>
      <c r="N32" s="43">
        <v>0</v>
      </c>
      <c r="O32" s="44">
        <v>0</v>
      </c>
      <c r="P32" s="74">
        <v>0</v>
      </c>
    </row>
    <row r="33" spans="1:16" ht="15" customHeight="1" x14ac:dyDescent="0.2">
      <c r="A33" s="111"/>
      <c r="B33" s="114"/>
      <c r="C33" s="84" t="s">
        <v>47</v>
      </c>
      <c r="D33" s="44">
        <v>172</v>
      </c>
      <c r="E33" s="44">
        <v>0</v>
      </c>
      <c r="F33" s="44">
        <v>5290.7276430000002</v>
      </c>
      <c r="G33" s="66">
        <v>8.8240000000000002E-3</v>
      </c>
      <c r="H33" s="43">
        <v>65</v>
      </c>
      <c r="I33" s="44">
        <v>4172.3010729999996</v>
      </c>
      <c r="J33" s="74">
        <v>1.0513E-2</v>
      </c>
      <c r="K33" s="44">
        <v>107</v>
      </c>
      <c r="L33" s="44">
        <v>5956.0508669999999</v>
      </c>
      <c r="M33" s="66">
        <v>9.2639999999999997E-3</v>
      </c>
      <c r="N33" s="43">
        <v>0</v>
      </c>
      <c r="O33" s="44">
        <v>0</v>
      </c>
      <c r="P33" s="74">
        <v>0</v>
      </c>
    </row>
    <row r="34" spans="1:16" ht="15" customHeight="1" x14ac:dyDescent="0.2">
      <c r="A34" s="111"/>
      <c r="B34" s="114"/>
      <c r="C34" s="84" t="s">
        <v>48</v>
      </c>
      <c r="D34" s="44">
        <v>626</v>
      </c>
      <c r="E34" s="44">
        <v>0</v>
      </c>
      <c r="F34" s="44">
        <v>-4306.4304920000004</v>
      </c>
      <c r="G34" s="66">
        <v>-5.9029999999999999E-2</v>
      </c>
      <c r="H34" s="43">
        <v>299</v>
      </c>
      <c r="I34" s="44">
        <v>-10749.891062000001</v>
      </c>
      <c r="J34" s="74">
        <v>-9.3090999999999993E-2</v>
      </c>
      <c r="K34" s="44">
        <v>327</v>
      </c>
      <c r="L34" s="44">
        <v>-256.29950300000002</v>
      </c>
      <c r="M34" s="66">
        <v>-3.6589000000000003E-2</v>
      </c>
      <c r="N34" s="43">
        <v>0</v>
      </c>
      <c r="O34" s="44">
        <v>0</v>
      </c>
      <c r="P34" s="74">
        <v>0</v>
      </c>
    </row>
    <row r="35" spans="1:16" ht="15" customHeight="1" x14ac:dyDescent="0.2">
      <c r="A35" s="111"/>
      <c r="B35" s="114"/>
      <c r="C35" s="84" t="s">
        <v>49</v>
      </c>
      <c r="D35" s="44">
        <v>-328</v>
      </c>
      <c r="E35" s="44">
        <v>0</v>
      </c>
      <c r="F35" s="44">
        <v>-8597.1901319999997</v>
      </c>
      <c r="G35" s="66">
        <v>-0.102725</v>
      </c>
      <c r="H35" s="43">
        <v>-145</v>
      </c>
      <c r="I35" s="44">
        <v>-16847.927737000002</v>
      </c>
      <c r="J35" s="74">
        <v>-0.21108399999999999</v>
      </c>
      <c r="K35" s="44">
        <v>-183</v>
      </c>
      <c r="L35" s="44">
        <v>-2897.1152219999999</v>
      </c>
      <c r="M35" s="66">
        <v>-2.8492E-2</v>
      </c>
      <c r="N35" s="43">
        <v>0</v>
      </c>
      <c r="O35" s="44">
        <v>0</v>
      </c>
      <c r="P35" s="74">
        <v>0</v>
      </c>
    </row>
    <row r="36" spans="1:16" ht="15" customHeight="1" x14ac:dyDescent="0.2">
      <c r="A36" s="111"/>
      <c r="B36" s="114"/>
      <c r="C36" s="84" t="s">
        <v>50</v>
      </c>
      <c r="D36" s="44">
        <v>-818</v>
      </c>
      <c r="E36" s="44">
        <v>0</v>
      </c>
      <c r="F36" s="44">
        <v>-8559.4515730000003</v>
      </c>
      <c r="G36" s="66">
        <v>-0.16677800000000001</v>
      </c>
      <c r="H36" s="43">
        <v>-310</v>
      </c>
      <c r="I36" s="44">
        <v>-20094.268985999999</v>
      </c>
      <c r="J36" s="74">
        <v>-0.28454099999999999</v>
      </c>
      <c r="K36" s="44">
        <v>-508</v>
      </c>
      <c r="L36" s="44">
        <v>-1460.170251</v>
      </c>
      <c r="M36" s="66">
        <v>-9.4020000000000006E-2</v>
      </c>
      <c r="N36" s="43">
        <v>0</v>
      </c>
      <c r="O36" s="44">
        <v>0</v>
      </c>
      <c r="P36" s="74">
        <v>0</v>
      </c>
    </row>
    <row r="37" spans="1:16" ht="15" customHeight="1" x14ac:dyDescent="0.2">
      <c r="A37" s="111"/>
      <c r="B37" s="114"/>
      <c r="C37" s="84" t="s">
        <v>51</v>
      </c>
      <c r="D37" s="44">
        <v>-651</v>
      </c>
      <c r="E37" s="44">
        <v>0</v>
      </c>
      <c r="F37" s="44">
        <v>-14090.937497999999</v>
      </c>
      <c r="G37" s="66">
        <v>-0.20003199999999999</v>
      </c>
      <c r="H37" s="43">
        <v>-229</v>
      </c>
      <c r="I37" s="44">
        <v>-21444.808863999999</v>
      </c>
      <c r="J37" s="74">
        <v>-0.25854199999999999</v>
      </c>
      <c r="K37" s="44">
        <v>-422</v>
      </c>
      <c r="L37" s="44">
        <v>-10200.879027000001</v>
      </c>
      <c r="M37" s="66">
        <v>-0.169346</v>
      </c>
      <c r="N37" s="43">
        <v>0</v>
      </c>
      <c r="O37" s="44">
        <v>0</v>
      </c>
      <c r="P37" s="74">
        <v>0</v>
      </c>
    </row>
    <row r="38" spans="1:16" s="3" customFormat="1" ht="15" customHeight="1" x14ac:dyDescent="0.2">
      <c r="A38" s="111"/>
      <c r="B38" s="114"/>
      <c r="C38" s="84" t="s">
        <v>52</v>
      </c>
      <c r="D38" s="35">
        <v>-643</v>
      </c>
      <c r="E38" s="35">
        <v>0</v>
      </c>
      <c r="F38" s="35">
        <v>-24772.993436000001</v>
      </c>
      <c r="G38" s="68">
        <v>-0.32766200000000001</v>
      </c>
      <c r="H38" s="43">
        <v>-176</v>
      </c>
      <c r="I38" s="44">
        <v>-21125.143198999998</v>
      </c>
      <c r="J38" s="74">
        <v>-0.269034</v>
      </c>
      <c r="K38" s="35">
        <v>-467</v>
      </c>
      <c r="L38" s="35">
        <v>-26330.718830000002</v>
      </c>
      <c r="M38" s="68">
        <v>-0.342339</v>
      </c>
      <c r="N38" s="43">
        <v>0</v>
      </c>
      <c r="O38" s="44">
        <v>0</v>
      </c>
      <c r="P38" s="74">
        <v>0</v>
      </c>
    </row>
    <row r="39" spans="1:16" ht="15" customHeight="1" x14ac:dyDescent="0.2">
      <c r="A39" s="111"/>
      <c r="B39" s="114"/>
      <c r="C39" s="84" t="s">
        <v>53</v>
      </c>
      <c r="D39" s="44">
        <v>-512</v>
      </c>
      <c r="E39" s="44">
        <v>0</v>
      </c>
      <c r="F39" s="44">
        <v>-14265.222100000001</v>
      </c>
      <c r="G39" s="66">
        <v>-0.20038400000000001</v>
      </c>
      <c r="H39" s="43">
        <v>-143</v>
      </c>
      <c r="I39" s="44">
        <v>-22394.293465999999</v>
      </c>
      <c r="J39" s="74">
        <v>-0.22686700000000001</v>
      </c>
      <c r="K39" s="44">
        <v>-369</v>
      </c>
      <c r="L39" s="44">
        <v>-9669.9174760000005</v>
      </c>
      <c r="M39" s="66">
        <v>-0.17816000000000001</v>
      </c>
      <c r="N39" s="43">
        <v>0</v>
      </c>
      <c r="O39" s="44">
        <v>0</v>
      </c>
      <c r="P39" s="74">
        <v>0</v>
      </c>
    </row>
    <row r="40" spans="1:16" ht="15" customHeight="1" x14ac:dyDescent="0.2">
      <c r="A40" s="111"/>
      <c r="B40" s="114"/>
      <c r="C40" s="84" t="s">
        <v>54</v>
      </c>
      <c r="D40" s="44">
        <v>-520</v>
      </c>
      <c r="E40" s="44">
        <v>0</v>
      </c>
      <c r="F40" s="44">
        <v>14523.436661</v>
      </c>
      <c r="G40" s="66">
        <v>-0.19808100000000001</v>
      </c>
      <c r="H40" s="43">
        <v>-150</v>
      </c>
      <c r="I40" s="44">
        <v>29944.284387</v>
      </c>
      <c r="J40" s="74">
        <v>-0.155</v>
      </c>
      <c r="K40" s="44">
        <v>-370</v>
      </c>
      <c r="L40" s="44">
        <v>8586.9719289999994</v>
      </c>
      <c r="M40" s="66">
        <v>-0.195246</v>
      </c>
      <c r="N40" s="43">
        <v>0</v>
      </c>
      <c r="O40" s="44">
        <v>0</v>
      </c>
      <c r="P40" s="74">
        <v>0</v>
      </c>
    </row>
    <row r="41" spans="1:16" ht="15" customHeight="1" x14ac:dyDescent="0.2">
      <c r="A41" s="111"/>
      <c r="B41" s="114"/>
      <c r="C41" s="84" t="s">
        <v>55</v>
      </c>
      <c r="D41" s="44">
        <v>-581</v>
      </c>
      <c r="E41" s="44">
        <v>0</v>
      </c>
      <c r="F41" s="44">
        <v>-7709.34159</v>
      </c>
      <c r="G41" s="66">
        <v>-0.19971</v>
      </c>
      <c r="H41" s="43">
        <v>-200</v>
      </c>
      <c r="I41" s="44">
        <v>-20338.978187000001</v>
      </c>
      <c r="J41" s="74">
        <v>-0.108849</v>
      </c>
      <c r="K41" s="44">
        <v>-381</v>
      </c>
      <c r="L41" s="44">
        <v>15382.513951999999</v>
      </c>
      <c r="M41" s="66">
        <v>-0.12706000000000001</v>
      </c>
      <c r="N41" s="43">
        <v>0</v>
      </c>
      <c r="O41" s="44">
        <v>0</v>
      </c>
      <c r="P41" s="74">
        <v>0</v>
      </c>
    </row>
    <row r="42" spans="1:16" s="3" customFormat="1" ht="15" customHeight="1" x14ac:dyDescent="0.2">
      <c r="A42" s="111"/>
      <c r="B42" s="114"/>
      <c r="C42" s="84" t="s">
        <v>56</v>
      </c>
      <c r="D42" s="35">
        <v>-1097</v>
      </c>
      <c r="E42" s="35">
        <v>0</v>
      </c>
      <c r="F42" s="35">
        <v>-84739.611277999997</v>
      </c>
      <c r="G42" s="68">
        <v>-0.295435</v>
      </c>
      <c r="H42" s="43">
        <v>-346</v>
      </c>
      <c r="I42" s="44">
        <v>-58297.983942999999</v>
      </c>
      <c r="J42" s="74">
        <v>3.108E-2</v>
      </c>
      <c r="K42" s="35">
        <v>-751</v>
      </c>
      <c r="L42" s="35">
        <v>18019.537345000001</v>
      </c>
      <c r="M42" s="68">
        <v>-0.40326499999999998</v>
      </c>
      <c r="N42" s="43">
        <v>0</v>
      </c>
      <c r="O42" s="44">
        <v>0</v>
      </c>
      <c r="P42" s="74">
        <v>0</v>
      </c>
    </row>
    <row r="43" spans="1:16" s="3" customFormat="1" ht="15" customHeight="1" x14ac:dyDescent="0.2">
      <c r="A43" s="112"/>
      <c r="B43" s="115"/>
      <c r="C43" s="85" t="s">
        <v>9</v>
      </c>
      <c r="D43" s="46">
        <v>-4328</v>
      </c>
      <c r="E43" s="46">
        <v>0</v>
      </c>
      <c r="F43" s="46">
        <v>-32187.539089000002</v>
      </c>
      <c r="G43" s="67">
        <v>-0.25753100000000001</v>
      </c>
      <c r="H43" s="87">
        <v>-1322</v>
      </c>
      <c r="I43" s="46">
        <v>-30039.151539999999</v>
      </c>
      <c r="J43" s="75">
        <v>-0.219694</v>
      </c>
      <c r="K43" s="46">
        <v>-3006</v>
      </c>
      <c r="L43" s="46">
        <v>-32988.862266999997</v>
      </c>
      <c r="M43" s="67">
        <v>-0.27413399999999999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18</v>
      </c>
      <c r="E45" s="53">
        <v>3.2199999999999999E-2</v>
      </c>
      <c r="F45" s="44">
        <v>203679.55555600001</v>
      </c>
      <c r="G45" s="66">
        <v>0.5</v>
      </c>
      <c r="H45" s="43">
        <v>2</v>
      </c>
      <c r="I45" s="44">
        <v>124445.5</v>
      </c>
      <c r="J45" s="74">
        <v>0</v>
      </c>
      <c r="K45" s="44">
        <v>16</v>
      </c>
      <c r="L45" s="44">
        <v>213583.8125</v>
      </c>
      <c r="M45" s="66">
        <v>0.5625</v>
      </c>
      <c r="N45" s="43">
        <v>0</v>
      </c>
      <c r="O45" s="44">
        <v>0</v>
      </c>
      <c r="P45" s="74">
        <v>0</v>
      </c>
    </row>
    <row r="46" spans="1:16" ht="15" customHeight="1" x14ac:dyDescent="0.2">
      <c r="A46" s="111"/>
      <c r="B46" s="114"/>
      <c r="C46" s="84" t="s">
        <v>48</v>
      </c>
      <c r="D46" s="44">
        <v>309</v>
      </c>
      <c r="E46" s="53">
        <v>6.9563E-2</v>
      </c>
      <c r="F46" s="44">
        <v>177973.935275</v>
      </c>
      <c r="G46" s="66">
        <v>0.20064699999999999</v>
      </c>
      <c r="H46" s="43">
        <v>103</v>
      </c>
      <c r="I46" s="44">
        <v>175482.85436900001</v>
      </c>
      <c r="J46" s="74">
        <v>0.19417499999999999</v>
      </c>
      <c r="K46" s="44">
        <v>206</v>
      </c>
      <c r="L46" s="44">
        <v>179219.47572799999</v>
      </c>
      <c r="M46" s="66">
        <v>0.20388300000000001</v>
      </c>
      <c r="N46" s="43">
        <v>0</v>
      </c>
      <c r="O46" s="44">
        <v>0</v>
      </c>
      <c r="P46" s="74">
        <v>0</v>
      </c>
    </row>
    <row r="47" spans="1:16" ht="15" customHeight="1" x14ac:dyDescent="0.2">
      <c r="A47" s="111"/>
      <c r="B47" s="114"/>
      <c r="C47" s="84" t="s">
        <v>49</v>
      </c>
      <c r="D47" s="44">
        <v>1010</v>
      </c>
      <c r="E47" s="53">
        <v>8.6733000000000005E-2</v>
      </c>
      <c r="F47" s="44">
        <v>197455.50891100001</v>
      </c>
      <c r="G47" s="66">
        <v>0.29802000000000001</v>
      </c>
      <c r="H47" s="43">
        <v>331</v>
      </c>
      <c r="I47" s="44">
        <v>197641.60120800001</v>
      </c>
      <c r="J47" s="74">
        <v>0.31419900000000001</v>
      </c>
      <c r="K47" s="44">
        <v>679</v>
      </c>
      <c r="L47" s="44">
        <v>197364.792342</v>
      </c>
      <c r="M47" s="66">
        <v>0.29013299999999997</v>
      </c>
      <c r="N47" s="43">
        <v>0</v>
      </c>
      <c r="O47" s="44">
        <v>0</v>
      </c>
      <c r="P47" s="74">
        <v>0</v>
      </c>
    </row>
    <row r="48" spans="1:16" ht="15" customHeight="1" x14ac:dyDescent="0.2">
      <c r="A48" s="111"/>
      <c r="B48" s="114"/>
      <c r="C48" s="84" t="s">
        <v>50</v>
      </c>
      <c r="D48" s="44">
        <v>1347</v>
      </c>
      <c r="E48" s="53">
        <v>7.9096E-2</v>
      </c>
      <c r="F48" s="44">
        <v>226254.05345199999</v>
      </c>
      <c r="G48" s="66">
        <v>0.549369</v>
      </c>
      <c r="H48" s="43">
        <v>414</v>
      </c>
      <c r="I48" s="44">
        <v>228099.57970999999</v>
      </c>
      <c r="J48" s="74">
        <v>0.57487900000000003</v>
      </c>
      <c r="K48" s="44">
        <v>933</v>
      </c>
      <c r="L48" s="44">
        <v>225435.13826400001</v>
      </c>
      <c r="M48" s="66">
        <v>0.538049</v>
      </c>
      <c r="N48" s="43">
        <v>0</v>
      </c>
      <c r="O48" s="44">
        <v>0</v>
      </c>
      <c r="P48" s="74">
        <v>0</v>
      </c>
    </row>
    <row r="49" spans="1:16" ht="15" customHeight="1" x14ac:dyDescent="0.2">
      <c r="A49" s="111"/>
      <c r="B49" s="114"/>
      <c r="C49" s="84" t="s">
        <v>51</v>
      </c>
      <c r="D49" s="44">
        <v>1061</v>
      </c>
      <c r="E49" s="53">
        <v>6.6813999999999998E-2</v>
      </c>
      <c r="F49" s="44">
        <v>246847.89066899999</v>
      </c>
      <c r="G49" s="66">
        <v>0.79641799999999996</v>
      </c>
      <c r="H49" s="43">
        <v>297</v>
      </c>
      <c r="I49" s="44">
        <v>243845.043771</v>
      </c>
      <c r="J49" s="74">
        <v>0.75084200000000001</v>
      </c>
      <c r="K49" s="44">
        <v>764</v>
      </c>
      <c r="L49" s="44">
        <v>248015.22774900001</v>
      </c>
      <c r="M49" s="66">
        <v>0.81413599999999997</v>
      </c>
      <c r="N49" s="43">
        <v>0</v>
      </c>
      <c r="O49" s="44">
        <v>0</v>
      </c>
      <c r="P49" s="74">
        <v>0</v>
      </c>
    </row>
    <row r="50" spans="1:16" s="3" customFormat="1" ht="15" customHeight="1" x14ac:dyDescent="0.2">
      <c r="A50" s="111"/>
      <c r="B50" s="114"/>
      <c r="C50" s="84" t="s">
        <v>52</v>
      </c>
      <c r="D50" s="35">
        <v>774</v>
      </c>
      <c r="E50" s="55">
        <v>5.5655000000000003E-2</v>
      </c>
      <c r="F50" s="35">
        <v>257846.88113699999</v>
      </c>
      <c r="G50" s="68">
        <v>0.90826899999999999</v>
      </c>
      <c r="H50" s="43">
        <v>216</v>
      </c>
      <c r="I50" s="44">
        <v>243764.574074</v>
      </c>
      <c r="J50" s="74">
        <v>0.71759300000000004</v>
      </c>
      <c r="K50" s="35">
        <v>558</v>
      </c>
      <c r="L50" s="35">
        <v>263298.09677399998</v>
      </c>
      <c r="M50" s="68">
        <v>0.98207900000000004</v>
      </c>
      <c r="N50" s="43">
        <v>0</v>
      </c>
      <c r="O50" s="44">
        <v>0</v>
      </c>
      <c r="P50" s="74">
        <v>0</v>
      </c>
    </row>
    <row r="51" spans="1:16" ht="15" customHeight="1" x14ac:dyDescent="0.2">
      <c r="A51" s="111"/>
      <c r="B51" s="114"/>
      <c r="C51" s="84" t="s">
        <v>53</v>
      </c>
      <c r="D51" s="44">
        <v>505</v>
      </c>
      <c r="E51" s="53">
        <v>4.1773999999999999E-2</v>
      </c>
      <c r="F51" s="44">
        <v>268694.946535</v>
      </c>
      <c r="G51" s="66">
        <v>0.98415799999999998</v>
      </c>
      <c r="H51" s="43">
        <v>146</v>
      </c>
      <c r="I51" s="44">
        <v>252540.5</v>
      </c>
      <c r="J51" s="74">
        <v>0.75342500000000001</v>
      </c>
      <c r="K51" s="44">
        <v>359</v>
      </c>
      <c r="L51" s="44">
        <v>275264.721448</v>
      </c>
      <c r="M51" s="66">
        <v>1.0779939999999999</v>
      </c>
      <c r="N51" s="43">
        <v>0</v>
      </c>
      <c r="O51" s="44">
        <v>0</v>
      </c>
      <c r="P51" s="74">
        <v>0</v>
      </c>
    </row>
    <row r="52" spans="1:16" ht="15" customHeight="1" x14ac:dyDescent="0.2">
      <c r="A52" s="111"/>
      <c r="B52" s="114"/>
      <c r="C52" s="84" t="s">
        <v>54</v>
      </c>
      <c r="D52" s="44">
        <v>215</v>
      </c>
      <c r="E52" s="53">
        <v>2.0952999999999999E-2</v>
      </c>
      <c r="F52" s="44">
        <v>278940.46046500001</v>
      </c>
      <c r="G52" s="66">
        <v>0.77674399999999999</v>
      </c>
      <c r="H52" s="43">
        <v>60</v>
      </c>
      <c r="I52" s="44">
        <v>229891.68333299999</v>
      </c>
      <c r="J52" s="74">
        <v>0.283333</v>
      </c>
      <c r="K52" s="44">
        <v>155</v>
      </c>
      <c r="L52" s="44">
        <v>297927.08387099998</v>
      </c>
      <c r="M52" s="66">
        <v>0.96774199999999999</v>
      </c>
      <c r="N52" s="43">
        <v>0</v>
      </c>
      <c r="O52" s="44">
        <v>0</v>
      </c>
      <c r="P52" s="74">
        <v>0</v>
      </c>
    </row>
    <row r="53" spans="1:16" ht="15" customHeight="1" x14ac:dyDescent="0.2">
      <c r="A53" s="111"/>
      <c r="B53" s="114"/>
      <c r="C53" s="84" t="s">
        <v>55</v>
      </c>
      <c r="D53" s="44">
        <v>97</v>
      </c>
      <c r="E53" s="53">
        <v>1.1117E-2</v>
      </c>
      <c r="F53" s="44">
        <v>286933.90721600002</v>
      </c>
      <c r="G53" s="66">
        <v>0.53608199999999995</v>
      </c>
      <c r="H53" s="43">
        <v>37</v>
      </c>
      <c r="I53" s="44">
        <v>255768.783784</v>
      </c>
      <c r="J53" s="74">
        <v>0.189189</v>
      </c>
      <c r="K53" s="44">
        <v>60</v>
      </c>
      <c r="L53" s="44">
        <v>306152.40000000002</v>
      </c>
      <c r="M53" s="66">
        <v>0.75</v>
      </c>
      <c r="N53" s="43">
        <v>0</v>
      </c>
      <c r="O53" s="44">
        <v>0</v>
      </c>
      <c r="P53" s="74">
        <v>0</v>
      </c>
    </row>
    <row r="54" spans="1:16" s="3" customFormat="1" ht="15" customHeight="1" x14ac:dyDescent="0.2">
      <c r="A54" s="111"/>
      <c r="B54" s="114"/>
      <c r="C54" s="84" t="s">
        <v>56</v>
      </c>
      <c r="D54" s="35">
        <v>33</v>
      </c>
      <c r="E54" s="55">
        <v>1.6000000000000001E-3</v>
      </c>
      <c r="F54" s="35">
        <v>282642.54545500001</v>
      </c>
      <c r="G54" s="68">
        <v>0.30303000000000002</v>
      </c>
      <c r="H54" s="43">
        <v>12</v>
      </c>
      <c r="I54" s="44">
        <v>270576.41666699998</v>
      </c>
      <c r="J54" s="74">
        <v>0</v>
      </c>
      <c r="K54" s="35">
        <v>21</v>
      </c>
      <c r="L54" s="35">
        <v>289537.47619000002</v>
      </c>
      <c r="M54" s="68">
        <v>0.47619</v>
      </c>
      <c r="N54" s="43">
        <v>0</v>
      </c>
      <c r="O54" s="44">
        <v>0</v>
      </c>
      <c r="P54" s="74">
        <v>0</v>
      </c>
    </row>
    <row r="55" spans="1:16" s="3" customFormat="1" ht="15" customHeight="1" x14ac:dyDescent="0.2">
      <c r="A55" s="112"/>
      <c r="B55" s="115"/>
      <c r="C55" s="85" t="s">
        <v>9</v>
      </c>
      <c r="D55" s="46">
        <v>5369</v>
      </c>
      <c r="E55" s="54">
        <v>4.6573999999999997E-2</v>
      </c>
      <c r="F55" s="46">
        <v>234150.957348</v>
      </c>
      <c r="G55" s="67">
        <v>0.63065700000000002</v>
      </c>
      <c r="H55" s="87">
        <v>1618</v>
      </c>
      <c r="I55" s="46">
        <v>226592.16501900001</v>
      </c>
      <c r="J55" s="75">
        <v>0.54017300000000001</v>
      </c>
      <c r="K55" s="46">
        <v>3751</v>
      </c>
      <c r="L55" s="46">
        <v>237411.45481200001</v>
      </c>
      <c r="M55" s="67">
        <v>0.66968799999999995</v>
      </c>
      <c r="N55" s="87">
        <v>0</v>
      </c>
      <c r="O55" s="46">
        <v>0</v>
      </c>
      <c r="P55" s="75">
        <v>0</v>
      </c>
    </row>
    <row r="56" spans="1:16" ht="15" customHeight="1" x14ac:dyDescent="0.2">
      <c r="A56" s="110">
        <v>5</v>
      </c>
      <c r="B56" s="113" t="s">
        <v>60</v>
      </c>
      <c r="C56" s="84" t="s">
        <v>46</v>
      </c>
      <c r="D56" s="44">
        <v>116</v>
      </c>
      <c r="E56" s="53">
        <v>1</v>
      </c>
      <c r="F56" s="44">
        <v>62232.5</v>
      </c>
      <c r="G56" s="66">
        <v>8.6207000000000006E-2</v>
      </c>
      <c r="H56" s="43">
        <v>52</v>
      </c>
      <c r="I56" s="44">
        <v>72161.057692000002</v>
      </c>
      <c r="J56" s="74">
        <v>7.6923000000000005E-2</v>
      </c>
      <c r="K56" s="44">
        <v>64</v>
      </c>
      <c r="L56" s="44">
        <v>54165.546875</v>
      </c>
      <c r="M56" s="66">
        <v>9.375E-2</v>
      </c>
      <c r="N56" s="43">
        <v>0</v>
      </c>
      <c r="O56" s="44">
        <v>0</v>
      </c>
      <c r="P56" s="74">
        <v>0</v>
      </c>
    </row>
    <row r="57" spans="1:16" ht="15" customHeight="1" x14ac:dyDescent="0.2">
      <c r="A57" s="111"/>
      <c r="B57" s="114"/>
      <c r="C57" s="84" t="s">
        <v>47</v>
      </c>
      <c r="D57" s="44">
        <v>559</v>
      </c>
      <c r="E57" s="53">
        <v>1</v>
      </c>
      <c r="F57" s="44">
        <v>136418.599284</v>
      </c>
      <c r="G57" s="66">
        <v>0.109123</v>
      </c>
      <c r="H57" s="43">
        <v>221</v>
      </c>
      <c r="I57" s="44">
        <v>130700.361991</v>
      </c>
      <c r="J57" s="74">
        <v>9.9547999999999998E-2</v>
      </c>
      <c r="K57" s="44">
        <v>338</v>
      </c>
      <c r="L57" s="44">
        <v>140157.446746</v>
      </c>
      <c r="M57" s="66">
        <v>0.115385</v>
      </c>
      <c r="N57" s="43">
        <v>0</v>
      </c>
      <c r="O57" s="44">
        <v>0</v>
      </c>
      <c r="P57" s="74">
        <v>0</v>
      </c>
    </row>
    <row r="58" spans="1:16" ht="15" customHeight="1" x14ac:dyDescent="0.2">
      <c r="A58" s="111"/>
      <c r="B58" s="114"/>
      <c r="C58" s="84" t="s">
        <v>48</v>
      </c>
      <c r="D58" s="44">
        <v>4442</v>
      </c>
      <c r="E58" s="53">
        <v>1</v>
      </c>
      <c r="F58" s="44">
        <v>165038.04615000001</v>
      </c>
      <c r="G58" s="66">
        <v>0.10940999999999999</v>
      </c>
      <c r="H58" s="43">
        <v>1908</v>
      </c>
      <c r="I58" s="44">
        <v>166046.25157200001</v>
      </c>
      <c r="J58" s="74">
        <v>0.117925</v>
      </c>
      <c r="K58" s="44">
        <v>2534</v>
      </c>
      <c r="L58" s="44">
        <v>164278.90805100001</v>
      </c>
      <c r="M58" s="66">
        <v>0.10299899999999999</v>
      </c>
      <c r="N58" s="43">
        <v>0</v>
      </c>
      <c r="O58" s="44">
        <v>0</v>
      </c>
      <c r="P58" s="74">
        <v>0</v>
      </c>
    </row>
    <row r="59" spans="1:16" ht="15" customHeight="1" x14ac:dyDescent="0.2">
      <c r="A59" s="111"/>
      <c r="B59" s="114"/>
      <c r="C59" s="84" t="s">
        <v>49</v>
      </c>
      <c r="D59" s="44">
        <v>11645</v>
      </c>
      <c r="E59" s="53">
        <v>1</v>
      </c>
      <c r="F59" s="44">
        <v>194334.186518</v>
      </c>
      <c r="G59" s="66">
        <v>0.25762099999999999</v>
      </c>
      <c r="H59" s="43">
        <v>4738</v>
      </c>
      <c r="I59" s="44">
        <v>197933.24124100001</v>
      </c>
      <c r="J59" s="74">
        <v>0.30476999999999999</v>
      </c>
      <c r="K59" s="44">
        <v>6907</v>
      </c>
      <c r="L59" s="44">
        <v>191865.34023500001</v>
      </c>
      <c r="M59" s="66">
        <v>0.22527900000000001</v>
      </c>
      <c r="N59" s="43">
        <v>0</v>
      </c>
      <c r="O59" s="44">
        <v>0</v>
      </c>
      <c r="P59" s="74">
        <v>0</v>
      </c>
    </row>
    <row r="60" spans="1:16" ht="15" customHeight="1" x14ac:dyDescent="0.2">
      <c r="A60" s="111"/>
      <c r="B60" s="114"/>
      <c r="C60" s="84" t="s">
        <v>50</v>
      </c>
      <c r="D60" s="44">
        <v>17030</v>
      </c>
      <c r="E60" s="53">
        <v>1</v>
      </c>
      <c r="F60" s="44">
        <v>224524.06253699999</v>
      </c>
      <c r="G60" s="66">
        <v>0.51256599999999997</v>
      </c>
      <c r="H60" s="43">
        <v>6607</v>
      </c>
      <c r="I60" s="44">
        <v>231264.29998499999</v>
      </c>
      <c r="J60" s="74">
        <v>0.57060699999999998</v>
      </c>
      <c r="K60" s="44">
        <v>10423</v>
      </c>
      <c r="L60" s="44">
        <v>220251.51635799999</v>
      </c>
      <c r="M60" s="66">
        <v>0.475775</v>
      </c>
      <c r="N60" s="43">
        <v>0</v>
      </c>
      <c r="O60" s="44">
        <v>0</v>
      </c>
      <c r="P60" s="74">
        <v>0</v>
      </c>
    </row>
    <row r="61" spans="1:16" ht="15" customHeight="1" x14ac:dyDescent="0.2">
      <c r="A61" s="111"/>
      <c r="B61" s="114"/>
      <c r="C61" s="84" t="s">
        <v>51</v>
      </c>
      <c r="D61" s="44">
        <v>15880</v>
      </c>
      <c r="E61" s="53">
        <v>1</v>
      </c>
      <c r="F61" s="44">
        <v>252855.21398</v>
      </c>
      <c r="G61" s="66">
        <v>0.79093199999999997</v>
      </c>
      <c r="H61" s="43">
        <v>5785</v>
      </c>
      <c r="I61" s="44">
        <v>251732.803457</v>
      </c>
      <c r="J61" s="74">
        <v>0.71564399999999995</v>
      </c>
      <c r="K61" s="44">
        <v>10095</v>
      </c>
      <c r="L61" s="44">
        <v>253498.41802899999</v>
      </c>
      <c r="M61" s="66">
        <v>0.83407600000000004</v>
      </c>
      <c r="N61" s="43">
        <v>0</v>
      </c>
      <c r="O61" s="44">
        <v>0</v>
      </c>
      <c r="P61" s="74">
        <v>0</v>
      </c>
    </row>
    <row r="62" spans="1:16" s="3" customFormat="1" ht="15" customHeight="1" x14ac:dyDescent="0.2">
      <c r="A62" s="111"/>
      <c r="B62" s="114"/>
      <c r="C62" s="84" t="s">
        <v>52</v>
      </c>
      <c r="D62" s="35">
        <v>13907</v>
      </c>
      <c r="E62" s="55">
        <v>1</v>
      </c>
      <c r="F62" s="35">
        <v>266307.14539399999</v>
      </c>
      <c r="G62" s="68">
        <v>0.95908499999999997</v>
      </c>
      <c r="H62" s="43">
        <v>5081</v>
      </c>
      <c r="I62" s="44">
        <v>247532.06219200001</v>
      </c>
      <c r="J62" s="74">
        <v>0.70340499999999995</v>
      </c>
      <c r="K62" s="35">
        <v>8826</v>
      </c>
      <c r="L62" s="35">
        <v>277115.688081</v>
      </c>
      <c r="M62" s="68">
        <v>1.106277</v>
      </c>
      <c r="N62" s="43">
        <v>0</v>
      </c>
      <c r="O62" s="44">
        <v>0</v>
      </c>
      <c r="P62" s="74">
        <v>0</v>
      </c>
    </row>
    <row r="63" spans="1:16" ht="15" customHeight="1" x14ac:dyDescent="0.2">
      <c r="A63" s="111"/>
      <c r="B63" s="114"/>
      <c r="C63" s="84" t="s">
        <v>53</v>
      </c>
      <c r="D63" s="44">
        <v>12089</v>
      </c>
      <c r="E63" s="53">
        <v>1</v>
      </c>
      <c r="F63" s="44">
        <v>272964.41740400001</v>
      </c>
      <c r="G63" s="66">
        <v>1.0095959999999999</v>
      </c>
      <c r="H63" s="43">
        <v>4388</v>
      </c>
      <c r="I63" s="44">
        <v>244862.53349999999</v>
      </c>
      <c r="J63" s="74">
        <v>0.65428399999999998</v>
      </c>
      <c r="K63" s="44">
        <v>7701</v>
      </c>
      <c r="L63" s="44">
        <v>288976.762109</v>
      </c>
      <c r="M63" s="66">
        <v>1.2120500000000001</v>
      </c>
      <c r="N63" s="43">
        <v>0</v>
      </c>
      <c r="O63" s="44">
        <v>0</v>
      </c>
      <c r="P63" s="74">
        <v>0</v>
      </c>
    </row>
    <row r="64" spans="1:16" ht="15" customHeight="1" x14ac:dyDescent="0.2">
      <c r="A64" s="111"/>
      <c r="B64" s="114"/>
      <c r="C64" s="84" t="s">
        <v>54</v>
      </c>
      <c r="D64" s="44">
        <v>10261</v>
      </c>
      <c r="E64" s="53">
        <v>1</v>
      </c>
      <c r="F64" s="44">
        <v>266889.42539699998</v>
      </c>
      <c r="G64" s="66">
        <v>0.85927299999999995</v>
      </c>
      <c r="H64" s="43">
        <v>3787</v>
      </c>
      <c r="I64" s="44">
        <v>231508.33271700001</v>
      </c>
      <c r="J64" s="74">
        <v>0.46316299999999999</v>
      </c>
      <c r="K64" s="44">
        <v>6474</v>
      </c>
      <c r="L64" s="44">
        <v>287585.77973399998</v>
      </c>
      <c r="M64" s="66">
        <v>1.0909789999999999</v>
      </c>
      <c r="N64" s="43">
        <v>0</v>
      </c>
      <c r="O64" s="44">
        <v>0</v>
      </c>
      <c r="P64" s="74">
        <v>0</v>
      </c>
    </row>
    <row r="65" spans="1:16" ht="15" customHeight="1" x14ac:dyDescent="0.2">
      <c r="A65" s="111"/>
      <c r="B65" s="114"/>
      <c r="C65" s="84" t="s">
        <v>55</v>
      </c>
      <c r="D65" s="44">
        <v>8725</v>
      </c>
      <c r="E65" s="53">
        <v>1</v>
      </c>
      <c r="F65" s="44">
        <v>267480.594728</v>
      </c>
      <c r="G65" s="66">
        <v>0.64573100000000005</v>
      </c>
      <c r="H65" s="43">
        <v>3253</v>
      </c>
      <c r="I65" s="44">
        <v>232808.48355400001</v>
      </c>
      <c r="J65" s="74">
        <v>0.26099</v>
      </c>
      <c r="K65" s="44">
        <v>5472</v>
      </c>
      <c r="L65" s="44">
        <v>288092.505848</v>
      </c>
      <c r="M65" s="66">
        <v>0.87445200000000001</v>
      </c>
      <c r="N65" s="43">
        <v>0</v>
      </c>
      <c r="O65" s="44">
        <v>0</v>
      </c>
      <c r="P65" s="74">
        <v>0</v>
      </c>
    </row>
    <row r="66" spans="1:16" s="3" customFormat="1" ht="15" customHeight="1" x14ac:dyDescent="0.2">
      <c r="A66" s="111"/>
      <c r="B66" s="114"/>
      <c r="C66" s="84" t="s">
        <v>56</v>
      </c>
      <c r="D66" s="35">
        <v>20626</v>
      </c>
      <c r="E66" s="55">
        <v>1</v>
      </c>
      <c r="F66" s="35">
        <v>261889.522253</v>
      </c>
      <c r="G66" s="68">
        <v>0.39745999999999998</v>
      </c>
      <c r="H66" s="43">
        <v>8633</v>
      </c>
      <c r="I66" s="44">
        <v>209132.62087300001</v>
      </c>
      <c r="J66" s="74">
        <v>8.2474000000000006E-2</v>
      </c>
      <c r="K66" s="35">
        <v>11993</v>
      </c>
      <c r="L66" s="35">
        <v>299865.86925699998</v>
      </c>
      <c r="M66" s="68">
        <v>0.624197</v>
      </c>
      <c r="N66" s="43">
        <v>0</v>
      </c>
      <c r="O66" s="44">
        <v>0</v>
      </c>
      <c r="P66" s="74">
        <v>0</v>
      </c>
    </row>
    <row r="67" spans="1:16" s="3" customFormat="1" ht="15" customHeight="1" x14ac:dyDescent="0.2">
      <c r="A67" s="112"/>
      <c r="B67" s="115"/>
      <c r="C67" s="85" t="s">
        <v>9</v>
      </c>
      <c r="D67" s="46">
        <v>115280</v>
      </c>
      <c r="E67" s="54">
        <v>1</v>
      </c>
      <c r="F67" s="46">
        <v>246322.322476</v>
      </c>
      <c r="G67" s="67">
        <v>0.63356999999999997</v>
      </c>
      <c r="H67" s="87">
        <v>44453</v>
      </c>
      <c r="I67" s="46">
        <v>225927.51382399999</v>
      </c>
      <c r="J67" s="75">
        <v>0.43562899999999999</v>
      </c>
      <c r="K67" s="46">
        <v>70827</v>
      </c>
      <c r="L67" s="46">
        <v>259122.67303400001</v>
      </c>
      <c r="M67" s="67">
        <v>0.75780400000000003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46136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00" priority="30" operator="notEqual">
      <formula>H8+K8+N8</formula>
    </cfRule>
  </conditionalFormatting>
  <conditionalFormatting sqref="D20:D30">
    <cfRule type="cellIs" dxfId="399" priority="29" operator="notEqual">
      <formula>H20+K20+N20</formula>
    </cfRule>
  </conditionalFormatting>
  <conditionalFormatting sqref="D32:D42">
    <cfRule type="cellIs" dxfId="398" priority="28" operator="notEqual">
      <formula>H32+K32+N32</formula>
    </cfRule>
  </conditionalFormatting>
  <conditionalFormatting sqref="D44:D54">
    <cfRule type="cellIs" dxfId="397" priority="27" operator="notEqual">
      <formula>H44+K44+N44</formula>
    </cfRule>
  </conditionalFormatting>
  <conditionalFormatting sqref="D56:D66">
    <cfRule type="cellIs" dxfId="396" priority="26" operator="notEqual">
      <formula>H56+K56+N56</formula>
    </cfRule>
  </conditionalFormatting>
  <conditionalFormatting sqref="D19">
    <cfRule type="cellIs" dxfId="395" priority="25" operator="notEqual">
      <formula>SUM(D8:D18)</formula>
    </cfRule>
  </conditionalFormatting>
  <conditionalFormatting sqref="D31">
    <cfRule type="cellIs" dxfId="394" priority="24" operator="notEqual">
      <formula>H31+K31+N31</formula>
    </cfRule>
  </conditionalFormatting>
  <conditionalFormatting sqref="D31">
    <cfRule type="cellIs" dxfId="393" priority="23" operator="notEqual">
      <formula>SUM(D20:D30)</formula>
    </cfRule>
  </conditionalFormatting>
  <conditionalFormatting sqref="D43">
    <cfRule type="cellIs" dxfId="392" priority="22" operator="notEqual">
      <formula>H43+K43+N43</formula>
    </cfRule>
  </conditionalFormatting>
  <conditionalFormatting sqref="D43">
    <cfRule type="cellIs" dxfId="391" priority="21" operator="notEqual">
      <formula>SUM(D32:D42)</formula>
    </cfRule>
  </conditionalFormatting>
  <conditionalFormatting sqref="D55">
    <cfRule type="cellIs" dxfId="390" priority="20" operator="notEqual">
      <formula>H55+K55+N55</formula>
    </cfRule>
  </conditionalFormatting>
  <conditionalFormatting sqref="D55">
    <cfRule type="cellIs" dxfId="389" priority="19" operator="notEqual">
      <formula>SUM(D44:D54)</formula>
    </cfRule>
  </conditionalFormatting>
  <conditionalFormatting sqref="D67">
    <cfRule type="cellIs" dxfId="388" priority="18" operator="notEqual">
      <formula>H67+K67+N67</formula>
    </cfRule>
  </conditionalFormatting>
  <conditionalFormatting sqref="D67">
    <cfRule type="cellIs" dxfId="387" priority="17" operator="notEqual">
      <formula>SUM(D56:D66)</formula>
    </cfRule>
  </conditionalFormatting>
  <conditionalFormatting sqref="H19">
    <cfRule type="cellIs" dxfId="386" priority="16" operator="notEqual">
      <formula>SUM(H8:H18)</formula>
    </cfRule>
  </conditionalFormatting>
  <conditionalFormatting sqref="K19">
    <cfRule type="cellIs" dxfId="385" priority="15" operator="notEqual">
      <formula>SUM(K8:K18)</formula>
    </cfRule>
  </conditionalFormatting>
  <conditionalFormatting sqref="N19">
    <cfRule type="cellIs" dxfId="384" priority="14" operator="notEqual">
      <formula>SUM(N8:N18)</formula>
    </cfRule>
  </conditionalFormatting>
  <conditionalFormatting sqref="H31">
    <cfRule type="cellIs" dxfId="383" priority="13" operator="notEqual">
      <formula>SUM(H20:H30)</formula>
    </cfRule>
  </conditionalFormatting>
  <conditionalFormatting sqref="K31">
    <cfRule type="cellIs" dxfId="382" priority="12" operator="notEqual">
      <formula>SUM(K20:K30)</formula>
    </cfRule>
  </conditionalFormatting>
  <conditionalFormatting sqref="N31">
    <cfRule type="cellIs" dxfId="381" priority="11" operator="notEqual">
      <formula>SUM(N20:N30)</formula>
    </cfRule>
  </conditionalFormatting>
  <conditionalFormatting sqref="H43">
    <cfRule type="cellIs" dxfId="380" priority="10" operator="notEqual">
      <formula>SUM(H32:H42)</formula>
    </cfRule>
  </conditionalFormatting>
  <conditionalFormatting sqref="K43">
    <cfRule type="cellIs" dxfId="379" priority="9" operator="notEqual">
      <formula>SUM(K32:K42)</formula>
    </cfRule>
  </conditionalFormatting>
  <conditionalFormatting sqref="N43">
    <cfRule type="cellIs" dxfId="378" priority="8" operator="notEqual">
      <formula>SUM(N32:N42)</formula>
    </cfRule>
  </conditionalFormatting>
  <conditionalFormatting sqref="H55">
    <cfRule type="cellIs" dxfId="377" priority="7" operator="notEqual">
      <formula>SUM(H44:H54)</formula>
    </cfRule>
  </conditionalFormatting>
  <conditionalFormatting sqref="K55">
    <cfRule type="cellIs" dxfId="376" priority="6" operator="notEqual">
      <formula>SUM(K44:K54)</formula>
    </cfRule>
  </conditionalFormatting>
  <conditionalFormatting sqref="N55">
    <cfRule type="cellIs" dxfId="375" priority="5" operator="notEqual">
      <formula>SUM(N44:N54)</formula>
    </cfRule>
  </conditionalFormatting>
  <conditionalFormatting sqref="H67">
    <cfRule type="cellIs" dxfId="374" priority="4" operator="notEqual">
      <formula>SUM(H56:H66)</formula>
    </cfRule>
  </conditionalFormatting>
  <conditionalFormatting sqref="K67">
    <cfRule type="cellIs" dxfId="373" priority="3" operator="notEqual">
      <formula>SUM(K56:K66)</formula>
    </cfRule>
  </conditionalFormatting>
  <conditionalFormatting sqref="N67">
    <cfRule type="cellIs" dxfId="372" priority="2" operator="notEqual">
      <formula>SUM(N56:N66)</formula>
    </cfRule>
  </conditionalFormatting>
  <conditionalFormatting sqref="D32:D43">
    <cfRule type="cellIs" dxfId="3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41</vt:i4>
      </vt:variant>
    </vt:vector>
  </HeadingPairs>
  <TitlesOfParts>
    <vt:vector size="63" baseType="lpstr">
      <vt:lpstr>Indice</vt:lpstr>
      <vt:lpstr>Notas</vt:lpstr>
      <vt:lpstr>Nacional</vt:lpstr>
      <vt:lpstr>XV</vt:lpstr>
      <vt:lpstr>I</vt:lpstr>
      <vt:lpstr>II</vt:lpstr>
      <vt:lpstr>III</vt:lpstr>
      <vt:lpstr>IV</vt:lpstr>
      <vt:lpstr>V</vt:lpstr>
      <vt:lpstr>VI</vt:lpstr>
      <vt:lpstr>VII</vt:lpstr>
      <vt:lpstr>XVI</vt:lpstr>
      <vt:lpstr>VIII</vt:lpstr>
      <vt:lpstr>IX</vt:lpstr>
      <vt:lpstr>XIV</vt:lpstr>
      <vt:lpstr>X</vt:lpstr>
      <vt:lpstr>XI</vt:lpstr>
      <vt:lpstr>XII</vt:lpstr>
      <vt:lpstr>RM</vt:lpstr>
      <vt:lpstr>SI</vt:lpstr>
      <vt:lpstr>Ficha Metadatos</vt:lpstr>
      <vt:lpstr>Total</vt:lpstr>
      <vt:lpstr>'Ficha Metadatos'!Área_de_impresión</vt:lpstr>
      <vt:lpstr>I!Área_de_impresión</vt:lpstr>
      <vt:lpstr>II!Área_de_impresión</vt:lpstr>
      <vt:lpstr>III!Área_de_impresión</vt:lpstr>
      <vt:lpstr>Indice!Área_de_impresión</vt:lpstr>
      <vt:lpstr>IV!Área_de_impresión</vt:lpstr>
      <vt:lpstr>IX!Área_de_impresión</vt:lpstr>
      <vt:lpstr>Nacional!Área_de_impresión</vt:lpstr>
      <vt:lpstr>Notas!Área_de_impresión</vt:lpstr>
      <vt:lpstr>RM!Área_de_impresión</vt:lpstr>
      <vt:lpstr>SI!Área_de_impresión</vt:lpstr>
      <vt:lpstr>Total!Área_de_impresión</vt:lpstr>
      <vt:lpstr>V!Área_de_impresión</vt:lpstr>
      <vt:lpstr>VI!Área_de_impresión</vt:lpstr>
      <vt:lpstr>VII!Área_de_impresión</vt:lpstr>
      <vt:lpstr>VIII!Área_de_impresión</vt:lpstr>
      <vt:lpstr>X!Área_de_impresión</vt:lpstr>
      <vt:lpstr>XI!Área_de_impresión</vt:lpstr>
      <vt:lpstr>XII!Área_de_impresión</vt:lpstr>
      <vt:lpstr>XIV!Área_de_impresión</vt:lpstr>
      <vt:lpstr>XV!Área_de_impresión</vt:lpstr>
      <vt:lpstr>XVI!Área_de_impresión</vt:lpstr>
      <vt:lpstr>I!Títulos_a_imprimir</vt:lpstr>
      <vt:lpstr>II!Títulos_a_imprimir</vt:lpstr>
      <vt:lpstr>III!Títulos_a_imprimir</vt:lpstr>
      <vt:lpstr>IV!Títulos_a_imprimir</vt:lpstr>
      <vt:lpstr>IX!Títulos_a_imprimir</vt:lpstr>
      <vt:lpstr>Nacional!Títulos_a_imprimir</vt:lpstr>
      <vt:lpstr>RM!Títulos_a_imprimir</vt:lpstr>
      <vt:lpstr>SI!Títulos_a_imprimir</vt:lpstr>
      <vt:lpstr>Total!Títulos_a_imprimir</vt:lpstr>
      <vt:lpstr>V!Títulos_a_imprimir</vt:lpstr>
      <vt:lpstr>VI!Títulos_a_imprimir</vt:lpstr>
      <vt:lpstr>VII!Títulos_a_imprimir</vt:lpstr>
      <vt:lpstr>VIII!Títulos_a_imprimir</vt:lpstr>
      <vt:lpstr>X!Títulos_a_imprimir</vt:lpstr>
      <vt:lpstr>XI!Títulos_a_imprimir</vt:lpstr>
      <vt:lpstr>XII!Títulos_a_imprimir</vt:lpstr>
      <vt:lpstr>XIV!Títulos_a_imprimir</vt:lpstr>
      <vt:lpstr>XV!Títulos_a_imprimir</vt:lpstr>
      <vt:lpstr>XVI!Títulos_a_imprimir</vt:lpstr>
    </vt:vector>
  </TitlesOfParts>
  <Company>Superintendencia de Salud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 Mensual de Movilidad de Cartera de Cotizantes del Sistema Isapre</dc:title>
  <dc:subject>Nivel Regional</dc:subject>
  <dc:creator>Claudia Uribe</dc:creator>
  <cp:lastModifiedBy>Claudia Ester Uribe Alvarado</cp:lastModifiedBy>
  <cp:lastPrinted>2021-03-23T12:42:17Z</cp:lastPrinted>
  <dcterms:created xsi:type="dcterms:W3CDTF">2021-02-08T18:40:03Z</dcterms:created>
  <dcterms:modified xsi:type="dcterms:W3CDTF">2026-04-27T18:31:18Z</dcterms:modified>
</cp:coreProperties>
</file>